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75" windowWidth="15030" windowHeight="4605" tabRatio="882" firstSheet="5" activeTab="6"/>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瀬戸市・尾張旭市!$B$3:$V$27</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瀬戸市・尾張旭市!$A$1:$V$44</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3" i="22"/>
  <c r="N26" i="44" s="1"/>
  <c r="T43" i="22"/>
  <c r="M26" i="44" s="1"/>
  <c r="P43" i="22"/>
  <c r="O43"/>
  <c r="K43"/>
  <c r="H26" i="44" s="1"/>
  <c r="J43" i="22"/>
  <c r="G26" i="44" s="1"/>
  <c r="F43" i="22"/>
  <c r="E26" i="44" s="1"/>
  <c r="E43" i="22"/>
  <c r="U30"/>
  <c r="N25" i="44" s="1"/>
  <c r="T30" i="22"/>
  <c r="M25" i="44" s="1"/>
  <c r="P30" i="22"/>
  <c r="K25" i="44" s="1"/>
  <c r="O30" i="22"/>
  <c r="J25" i="44" s="1"/>
  <c r="K30" i="22"/>
  <c r="H25" i="44" s="1"/>
  <c r="J30" i="22"/>
  <c r="G25" i="44" s="1"/>
  <c r="F30" i="22"/>
  <c r="E25" i="44" s="1"/>
  <c r="E30"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P4" s="1"/>
  <c r="Q22" i="45"/>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1"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4"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N15" i="44" l="1"/>
  <c r="Q15" s="1"/>
  <c r="N26" i="45"/>
  <c r="H30"/>
  <c r="P18" i="42"/>
  <c r="H41" i="44"/>
  <c r="H29" i="45"/>
  <c r="D17"/>
  <c r="P17" s="1"/>
  <c r="K26"/>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N30" i="42"/>
  <c r="N31" i="45"/>
  <c r="N42" i="44"/>
  <c r="D25" i="42"/>
  <c r="P25" s="1"/>
  <c r="E41" i="44"/>
  <c r="E29" i="42"/>
  <c r="E30" i="45"/>
  <c r="M29" i="42"/>
  <c r="M30" i="45"/>
  <c r="D37" i="44"/>
  <c r="P37" s="1"/>
  <c r="M30" i="42"/>
  <c r="M42" i="44"/>
  <c r="M43" s="1"/>
  <c r="M31" i="45"/>
  <c r="K40" i="44"/>
  <c r="N37" l="1"/>
  <c r="N41" s="1"/>
  <c r="N43" s="1"/>
  <c r="H32" i="45"/>
  <c r="J32"/>
  <c r="M32"/>
  <c r="H43" i="44"/>
  <c r="K43"/>
  <c r="K31" i="45"/>
  <c r="K32" s="1"/>
  <c r="K30" i="42"/>
  <c r="K31" s="1"/>
  <c r="Q25"/>
  <c r="E28"/>
  <c r="E40" i="44" s="1"/>
  <c r="G31" i="45"/>
  <c r="G32" s="1"/>
  <c r="G30" i="42"/>
  <c r="G31" s="1"/>
  <c r="D26" i="45"/>
  <c r="P26" s="1"/>
  <c r="P30" i="42" s="1"/>
  <c r="J43" i="44"/>
  <c r="E26" i="45"/>
  <c r="Q26" s="1"/>
  <c r="M31" i="42"/>
  <c r="D28"/>
  <c r="P28"/>
  <c r="P41" i="44"/>
  <c r="D41"/>
  <c r="N29" i="42" l="1"/>
  <c r="N31" s="1"/>
  <c r="Q37" i="44"/>
  <c r="Q29" i="42" s="1"/>
  <c r="N30" i="45"/>
  <c r="N32" s="1"/>
  <c r="Q41" i="44"/>
  <c r="Q29" i="45"/>
  <c r="Q28" i="42"/>
  <c r="Q40" i="44" s="1"/>
  <c r="P42"/>
  <c r="D30" i="42"/>
  <c r="D31" i="45"/>
  <c r="P31"/>
  <c r="D42" i="44"/>
  <c r="E42"/>
  <c r="E43" s="1"/>
  <c r="E31" i="45"/>
  <c r="E32" s="1"/>
  <c r="E30" i="42"/>
  <c r="E31" s="1"/>
  <c r="D40" i="44"/>
  <c r="D43" s="1"/>
  <c r="D29" i="45"/>
  <c r="P29"/>
  <c r="P40" i="44"/>
  <c r="P30" i="45"/>
  <c r="P29" i="42"/>
  <c r="P31" s="1"/>
  <c r="D30" i="45"/>
  <c r="D29" i="42"/>
  <c r="Q30" i="45" l="1"/>
  <c r="D31" i="42"/>
  <c r="P43" i="44"/>
  <c r="Q42"/>
  <c r="Q43" s="1"/>
  <c r="N4" s="1"/>
  <c r="Q31" i="45"/>
  <c r="Q32" s="1"/>
  <c r="N4" s="1"/>
  <c r="Q30" i="42"/>
  <c r="Q31" s="1"/>
  <c r="N4" s="1"/>
  <c r="P32" i="45"/>
  <c r="D32"/>
</calcChain>
</file>

<file path=xl/sharedStrings.xml><?xml version="1.0" encoding="utf-8"?>
<sst xmlns="http://schemas.openxmlformats.org/spreadsheetml/2006/main" count="3999" uniqueCount="1694">
  <si>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</si>
  <si>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</si>
  <si>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</si>
  <si>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</si>
  <si>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</si>
  <si>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</si>
  <si>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</si>
  <si>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</si>
  <si>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</si>
  <si>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</si>
  <si>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</si>
  <si>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</si>
  <si>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</si>
  <si>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</si>
  <si>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</si>
  <si>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</si>
  <si>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</si>
  <si>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</si>
  <si>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</si>
  <si>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</si>
  <si>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</si>
  <si>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</si>
  <si>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別院前</t>
    <rPh sb="0" eb="2">
      <t>ベツイン</t>
    </rPh>
    <rPh sb="2" eb="3">
      <t>マエ</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</si>
  <si>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</si>
  <si>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</si>
  <si>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</si>
  <si>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</si>
  <si>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</si>
  <si>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</si>
  <si>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</si>
  <si>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*5</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</si>
  <si>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</si>
  <si>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</si>
  <si>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</si>
  <si>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</si>
  <si>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</si>
  <si>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</si>
  <si>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</si>
  <si>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</si>
  <si>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</si>
  <si>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</si>
  <si>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</si>
  <si>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</si>
  <si>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</si>
  <si>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</si>
  <si>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</si>
  <si>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</si>
  <si>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</si>
  <si>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</si>
  <si>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</si>
  <si>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</si>
  <si>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</si>
  <si>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</si>
  <si>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</si>
  <si>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</si>
  <si>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</si>
  <si>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</si>
  <si>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</si>
  <si>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</si>
  <si>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</si>
  <si>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</si>
  <si>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</si>
  <si>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</si>
  <si>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</si>
  <si>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</si>
  <si>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</si>
  <si>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</si>
  <si>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</si>
  <si>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</si>
  <si>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</si>
  <si>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</si>
  <si>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</si>
  <si>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</si>
  <si>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</si>
  <si>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</si>
  <si>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</si>
  <si>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</si>
  <si>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</si>
  <si>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</si>
  <si>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</si>
  <si>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</si>
  <si>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</si>
  <si>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</si>
  <si>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</si>
  <si>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</si>
  <si>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17店</t>
    <rPh sb="2" eb="3">
      <t>テン</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</si>
  <si>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</si>
  <si>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</si>
  <si>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</si>
  <si>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</si>
  <si>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</si>
  <si>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</si>
  <si>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</si>
  <si>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</si>
  <si>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</si>
  <si>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</si>
  <si>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</si>
  <si>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</si>
  <si>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</si>
  <si>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</si>
  <si>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</si>
  <si>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</si>
  <si>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</si>
  <si>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</si>
  <si>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</si>
  <si>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</si>
  <si>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</si>
  <si>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</si>
  <si>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</si>
  <si>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</si>
  <si>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</si>
  <si>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</si>
  <si>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</si>
  <si>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</si>
  <si>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</si>
  <si>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</si>
  <si>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</si>
  <si>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</si>
  <si>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</si>
  <si>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</si>
  <si>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</si>
  <si>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</si>
  <si>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</si>
  <si>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</si>
  <si>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</si>
  <si>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</si>
  <si>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</si>
  <si>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</si>
  <si>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</si>
  <si>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</si>
  <si>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</si>
  <si>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</si>
  <si>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</si>
  <si>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</si>
  <si>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</si>
  <si>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</si>
  <si>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</si>
  <si>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</si>
  <si>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</si>
  <si>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</si>
  <si>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</si>
  <si>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</si>
  <si>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</si>
  <si>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</si>
  <si>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</si>
  <si>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</si>
  <si>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</si>
  <si>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</si>
  <si>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</si>
  <si>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市内清水</t>
    <rPh sb="0" eb="2">
      <t>シナイ</t>
    </rPh>
    <rPh sb="2" eb="4">
      <t>シミズ</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</si>
  <si>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</si>
  <si>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</si>
  <si>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</si>
  <si>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</si>
  <si>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</si>
  <si>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</si>
  <si>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</si>
  <si>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</si>
  <si>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</si>
  <si>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</si>
  <si>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</si>
  <si>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</si>
  <si>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守山区三階橋　200枚</t>
    <rPh sb="0" eb="2">
      <t>モリヤマ</t>
    </rPh>
    <rPh sb="2" eb="3">
      <t>ク</t>
    </rPh>
    <rPh sb="3" eb="5">
      <t>サンカイ</t>
    </rPh>
    <rPh sb="5" eb="6">
      <t>ハシ</t>
    </rPh>
    <rPh sb="10" eb="11">
      <t>マイ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</si>
  <si>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</si>
  <si>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</si>
  <si>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</si>
  <si>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</si>
  <si>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</si>
  <si>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</si>
  <si>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池下</t>
    <rPh sb="0" eb="2">
      <t>イケシタ</t>
    </rPh>
    <phoneticPr fontId="2"/>
  </si>
  <si>
    <t>丸山</t>
    <rPh sb="0" eb="2">
      <t>マルヤマ</t>
    </rPh>
    <phoneticPr fontId="2"/>
  </si>
  <si>
    <t>末盛</t>
    <rPh sb="0" eb="1">
      <t>スエ</t>
    </rPh>
    <rPh sb="1" eb="2">
      <t>モ</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</si>
  <si>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</si>
  <si>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</si>
  <si>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</si>
  <si>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</si>
  <si>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</si>
  <si>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</si>
  <si>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</si>
  <si>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</si>
  <si>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</si>
  <si>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</si>
  <si>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</si>
  <si>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</si>
  <si>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</si>
  <si>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</si>
  <si>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高社</t>
    <rPh sb="0" eb="1">
      <t>タカ</t>
    </rPh>
    <rPh sb="1" eb="2">
      <t>ヤシロ</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</si>
  <si>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</si>
  <si>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</si>
  <si>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</si>
  <si>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</si>
  <si>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</si>
  <si>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</si>
  <si>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</si>
  <si>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</si>
  <si>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</si>
  <si>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</si>
  <si>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</si>
  <si>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</si>
  <si>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</si>
  <si>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</si>
  <si>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</si>
  <si>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</si>
  <si>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</si>
  <si>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</si>
  <si>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</si>
  <si>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</si>
  <si>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</si>
  <si>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</si>
  <si>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*4</t>
    <phoneticPr fontId="2"/>
  </si>
  <si>
    <t>20店</t>
    <rPh sb="2" eb="3">
      <t>テン</t>
    </rPh>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</si>
  <si>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</si>
  <si>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</si>
  <si>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</si>
  <si>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</si>
  <si>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西山</t>
    <rPh sb="0" eb="2">
      <t>ニシヤマ</t>
    </rPh>
    <phoneticPr fontId="2"/>
  </si>
  <si>
    <t>猪高</t>
    <rPh sb="0" eb="1">
      <t>イノシシ</t>
    </rPh>
    <rPh sb="1" eb="2">
      <t>タカ</t>
    </rPh>
    <phoneticPr fontId="2"/>
  </si>
  <si>
    <t>名東中央</t>
    <rPh sb="0" eb="2">
      <t>メイトウ</t>
    </rPh>
    <rPh sb="2" eb="4">
      <t>チュウオウ</t>
    </rPh>
    <phoneticPr fontId="2"/>
  </si>
  <si>
    <t>藤ヶ丘</t>
    <rPh sb="0" eb="3">
      <t>フジガオカ</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</si>
  <si>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</si>
  <si>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</si>
  <si>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</si>
  <si>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</si>
  <si>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</si>
  <si>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</si>
  <si>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</si>
  <si>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市内緑ヶ丘</t>
    <rPh sb="0" eb="2">
      <t>シナイ</t>
    </rPh>
    <rPh sb="2" eb="5">
      <t>ミドリガオカ</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</si>
  <si>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</si>
  <si>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</si>
  <si>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</si>
  <si>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</si>
  <si>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守山本地</t>
    <rPh sb="0" eb="2">
      <t>モリヤマ</t>
    </rPh>
    <rPh sb="2" eb="3">
      <t>ホン</t>
    </rPh>
    <rPh sb="3" eb="4">
      <t>チ</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</si>
  <si>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</si>
  <si>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</si>
  <si>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</si>
  <si>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</si>
  <si>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</si>
  <si>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</si>
  <si>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</si>
  <si>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</si>
  <si>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</si>
  <si>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</si>
  <si>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</si>
  <si>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</si>
  <si>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</si>
  <si>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</si>
  <si>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</si>
  <si>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</si>
  <si>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</si>
  <si>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</si>
  <si>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</si>
  <si>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</si>
  <si>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</si>
  <si>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</si>
  <si>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</si>
  <si>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</si>
  <si>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</si>
  <si>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</si>
  <si>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</si>
  <si>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広路</t>
    <rPh sb="0" eb="1">
      <t>ヒロ</t>
    </rPh>
    <rPh sb="1" eb="2">
      <t>ジ</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</si>
  <si>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</si>
  <si>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</si>
  <si>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</si>
  <si>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</si>
  <si>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</si>
  <si>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</si>
  <si>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</si>
  <si>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</si>
  <si>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</si>
  <si>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</si>
  <si>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</si>
  <si>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</si>
  <si>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</si>
  <si>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</si>
  <si>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</si>
  <si>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</si>
  <si>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</si>
  <si>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</si>
  <si>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</si>
  <si>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</si>
  <si>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</si>
  <si>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</si>
  <si>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</si>
  <si>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</si>
  <si>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</si>
  <si>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</si>
  <si>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</si>
  <si>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</si>
  <si>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</si>
  <si>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</si>
  <si>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</si>
  <si>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</si>
  <si>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</si>
  <si>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</si>
  <si>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</si>
  <si>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</si>
  <si>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</si>
  <si>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</si>
  <si>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</si>
  <si>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</si>
  <si>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</si>
  <si>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</si>
  <si>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</si>
  <si>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</si>
  <si>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</si>
  <si>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</si>
  <si>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</si>
  <si>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</si>
  <si>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</si>
  <si>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</si>
  <si>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</si>
  <si>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</si>
  <si>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</si>
  <si>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</si>
  <si>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</si>
  <si>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</si>
  <si>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</si>
  <si>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</si>
  <si>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</si>
  <si>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</si>
  <si>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</si>
  <si>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</si>
  <si>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</si>
  <si>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</si>
  <si>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</si>
  <si>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泉楽通</t>
    <rPh sb="0" eb="1">
      <t>イズミ</t>
    </rPh>
    <rPh sb="1" eb="2">
      <t>ラク</t>
    </rPh>
    <rPh sb="2" eb="3">
      <t>トオ</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</si>
  <si>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</si>
  <si>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</si>
  <si>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</si>
  <si>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</si>
  <si>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</si>
  <si>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</si>
  <si>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</si>
  <si>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</si>
  <si>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</si>
  <si>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</si>
  <si>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</si>
  <si>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</si>
  <si>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</si>
  <si>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</si>
  <si>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</si>
  <si>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</si>
  <si>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</si>
  <si>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</si>
  <si>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</si>
  <si>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</si>
  <si>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</si>
  <si>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</si>
  <si>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</si>
  <si>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</si>
  <si>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</si>
  <si>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</si>
  <si>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</si>
  <si>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</si>
  <si>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</si>
  <si>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</si>
  <si>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</si>
  <si>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</si>
  <si>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</si>
  <si>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</si>
  <si>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</si>
  <si>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</si>
  <si>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</si>
  <si>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</si>
  <si>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緑大高</t>
    <rPh sb="0" eb="1">
      <t>ミドリ</t>
    </rPh>
    <rPh sb="1" eb="3">
      <t>オオダカ</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</si>
  <si>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</si>
  <si>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</si>
  <si>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</si>
  <si>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</si>
  <si>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</si>
  <si>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</si>
  <si>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</si>
  <si>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</si>
  <si>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</si>
  <si>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</si>
  <si>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</si>
  <si>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</si>
  <si>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</si>
  <si>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</si>
  <si>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</si>
  <si>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</si>
  <si>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</si>
  <si>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</si>
  <si>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</si>
  <si>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</si>
  <si>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</si>
  <si>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</si>
  <si>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</si>
  <si>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</si>
  <si>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</si>
  <si>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</si>
  <si>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</si>
  <si>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</si>
  <si>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</si>
  <si>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</si>
  <si>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</si>
  <si>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</si>
  <si>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</si>
  <si>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</si>
  <si>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</si>
  <si>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</si>
  <si>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</si>
  <si>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</si>
  <si>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</si>
  <si>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</si>
  <si>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</si>
  <si>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</si>
  <si>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</si>
  <si>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</si>
  <si>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</si>
  <si>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</si>
  <si>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</si>
  <si>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</si>
  <si>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</si>
  <si>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</si>
  <si>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</si>
  <si>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</si>
  <si>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</si>
  <si>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</si>
  <si>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</si>
  <si>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</si>
  <si>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</si>
  <si>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</si>
  <si>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</si>
  <si>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</si>
  <si>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</si>
  <si>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</si>
  <si>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</si>
  <si>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</si>
  <si>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</si>
  <si>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</si>
  <si>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</si>
  <si>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</si>
  <si>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</si>
  <si>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</si>
  <si>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</si>
  <si>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</si>
  <si>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</si>
  <si>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</si>
  <si>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</si>
  <si>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</si>
  <si>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</si>
  <si>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</si>
  <si>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</si>
  <si>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</si>
  <si>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</si>
  <si>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</si>
  <si>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</si>
  <si>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</si>
  <si>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</si>
  <si>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</si>
  <si>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</si>
  <si>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</si>
  <si>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</si>
  <si>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</si>
  <si>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</si>
  <si>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</si>
  <si>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</si>
  <si>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</si>
  <si>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</si>
  <si>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</si>
  <si>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</si>
  <si>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</si>
  <si>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</si>
  <si>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</si>
  <si>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</si>
  <si>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</si>
  <si>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</si>
  <si>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</si>
  <si>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</si>
  <si>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</si>
  <si>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</si>
  <si>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</si>
  <si>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</si>
  <si>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</si>
  <si>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</si>
  <si>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</si>
  <si>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</si>
  <si>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</si>
  <si>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</si>
  <si>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</si>
  <si>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</si>
  <si>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</si>
  <si>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</si>
  <si>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</si>
  <si>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</si>
  <si>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</si>
  <si>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</si>
  <si>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</si>
  <si>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</si>
  <si>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</si>
  <si>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</si>
  <si>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</si>
  <si>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</si>
  <si>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</si>
  <si>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</si>
  <si>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</si>
  <si>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</si>
  <si>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</si>
  <si>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*1　稲沢市　200枚含む</t>
    <rPh sb="3" eb="6">
      <t>イナザワシ</t>
    </rPh>
    <rPh sb="10" eb="11">
      <t>マイ</t>
    </rPh>
    <rPh sb="11" eb="12">
      <t>フク</t>
    </rPh>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</si>
  <si>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</si>
  <si>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</si>
  <si>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</si>
  <si>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</si>
  <si>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</si>
  <si>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</si>
  <si>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</si>
  <si>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</si>
  <si>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</si>
  <si>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</si>
  <si>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</si>
  <si>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</si>
  <si>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</si>
  <si>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</si>
  <si>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</si>
  <si>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</si>
  <si>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</si>
  <si>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</si>
  <si>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</si>
  <si>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</si>
  <si>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Y</t>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</si>
  <si>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</si>
  <si>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</si>
  <si>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</si>
  <si>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</si>
  <si>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一宮市尾西明地200枚</t>
    <rPh sb="0" eb="2">
      <t>イチミヤ</t>
    </rPh>
    <rPh sb="2" eb="3">
      <t>シ</t>
    </rPh>
    <rPh sb="3" eb="5">
      <t>ビサイ</t>
    </rPh>
    <rPh sb="5" eb="6">
      <t>メイ</t>
    </rPh>
    <rPh sb="6" eb="7">
      <t>チ</t>
    </rPh>
    <rPh sb="10" eb="11">
      <t>マイ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</si>
  <si>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</si>
  <si>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</si>
  <si>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</si>
  <si>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</si>
  <si>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</si>
  <si>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</si>
  <si>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</si>
  <si>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</si>
  <si>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</si>
  <si>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</si>
  <si>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*4　津島</t>
    <rPh sb="3" eb="5">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</si>
  <si>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</si>
  <si>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</si>
  <si>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*4　愛西市を含む</t>
    <rPh sb="3" eb="6">
      <t>アイサイシ</t>
    </rPh>
    <rPh sb="7" eb="8">
      <t>フク</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</si>
  <si>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</si>
  <si>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</si>
  <si>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</si>
  <si>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</si>
  <si>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</si>
  <si>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</si>
  <si>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</si>
  <si>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</si>
  <si>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</si>
  <si>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</si>
  <si>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</si>
  <si>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</si>
  <si>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　弥富北部（旧佐屋町）</t>
    <rPh sb="1" eb="3">
      <t>ヤトミ</t>
    </rPh>
    <rPh sb="3" eb="5">
      <t>ホクブ</t>
    </rPh>
    <rPh sb="6" eb="7">
      <t>キュウ</t>
    </rPh>
    <rPh sb="7" eb="9">
      <t>サヤ</t>
    </rPh>
    <rPh sb="9" eb="10">
      <t>チョウ</t>
    </rPh>
    <phoneticPr fontId="2"/>
  </si>
  <si>
    <t>　※弥富市参照</t>
    <rPh sb="2" eb="5">
      <t>ヤトミシ</t>
    </rPh>
    <rPh sb="5" eb="7">
      <t>サンショウ</t>
    </rPh>
    <phoneticPr fontId="2"/>
  </si>
  <si>
    <t>　津島（旧立田村・八開村）</t>
    <rPh sb="1" eb="3">
      <t>ツシマ</t>
    </rPh>
    <rPh sb="4" eb="5">
      <t>キュウ</t>
    </rPh>
    <rPh sb="5" eb="6">
      <t>タ</t>
    </rPh>
    <rPh sb="6" eb="7">
      <t>タ</t>
    </rPh>
    <rPh sb="7" eb="8">
      <t>ムラ</t>
    </rPh>
    <rPh sb="9" eb="10">
      <t>ハッ</t>
    </rPh>
    <rPh sb="10" eb="11">
      <t>ヒラ</t>
    </rPh>
    <rPh sb="11" eb="12">
      <t>ムラ</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</si>
  <si>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</si>
  <si>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</si>
  <si>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</si>
  <si>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</si>
  <si>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</si>
  <si>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</si>
  <si>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</si>
  <si>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</si>
  <si>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</si>
  <si>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</si>
  <si>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</si>
  <si>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</si>
  <si>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</si>
  <si>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</si>
  <si>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</si>
  <si>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</si>
  <si>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</si>
  <si>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</si>
  <si>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</si>
  <si>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</si>
  <si>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</si>
  <si>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</si>
  <si>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</si>
  <si>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</si>
  <si>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</si>
  <si>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</si>
  <si>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</si>
  <si>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</si>
  <si>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</si>
  <si>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</si>
  <si>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</si>
  <si>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</si>
  <si>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</si>
  <si>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</si>
  <si>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</si>
  <si>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</si>
  <si>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</si>
  <si>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</si>
  <si>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</si>
  <si>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</si>
  <si>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</si>
  <si>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</si>
  <si>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</si>
  <si>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</si>
  <si>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</si>
  <si>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</si>
  <si>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</si>
  <si>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</si>
  <si>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</si>
  <si>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</si>
  <si>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</si>
  <si>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</si>
  <si>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</si>
  <si>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</si>
  <si>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</si>
  <si>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</si>
  <si>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</si>
  <si>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</si>
  <si>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</si>
  <si>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</si>
  <si>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</si>
  <si>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</si>
  <si>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</si>
  <si>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</si>
  <si>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江南市加納馬場　150枚</t>
    <rPh sb="0" eb="3">
      <t>コウナンシ</t>
    </rPh>
    <rPh sb="3" eb="5">
      <t>カノウ</t>
    </rPh>
    <rPh sb="5" eb="7">
      <t>ババ</t>
    </rPh>
    <rPh sb="11" eb="12">
      <t>マイ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</si>
  <si>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</si>
  <si>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</si>
  <si>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</si>
  <si>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</si>
  <si>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</si>
  <si>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</si>
  <si>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</si>
  <si>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</si>
  <si>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</si>
  <si>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</si>
  <si>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</si>
  <si>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</si>
  <si>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</si>
  <si>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</si>
  <si>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</si>
  <si>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</si>
  <si>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</si>
  <si>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</si>
  <si>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</si>
  <si>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</si>
  <si>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</si>
  <si>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岩倉市　150枚含む</t>
    <rPh sb="0" eb="3">
      <t>イワクラシ</t>
    </rPh>
    <rPh sb="7" eb="8">
      <t>マイ</t>
    </rPh>
    <rPh sb="8" eb="9">
      <t>フク</t>
    </rPh>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</si>
  <si>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</si>
  <si>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</si>
  <si>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</si>
  <si>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</si>
  <si>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</si>
  <si>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</si>
  <si>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</si>
  <si>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</si>
  <si>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</si>
  <si>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</si>
  <si>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</si>
  <si>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</si>
  <si>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</si>
  <si>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</si>
  <si>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</si>
  <si>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</si>
  <si>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</si>
  <si>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</si>
  <si>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</si>
  <si>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</si>
  <si>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</si>
  <si>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</si>
  <si>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</si>
  <si>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</si>
  <si>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</si>
  <si>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</si>
  <si>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小牧北外山</t>
    <rPh sb="0" eb="2">
      <t>コマキ</t>
    </rPh>
    <rPh sb="2" eb="3">
      <t>キタ</t>
    </rPh>
    <rPh sb="3" eb="5">
      <t>トヤマ</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</si>
  <si>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</si>
  <si>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</si>
  <si>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</si>
  <si>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</si>
  <si>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</si>
  <si>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</si>
  <si>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</si>
  <si>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</si>
  <si>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</si>
  <si>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</si>
  <si>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</si>
  <si>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</si>
  <si>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</si>
  <si>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</si>
  <si>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</si>
  <si>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</si>
  <si>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</si>
  <si>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春日井市一部含む</t>
    <rPh sb="0" eb="4">
      <t>カスガイシ</t>
    </rPh>
    <rPh sb="4" eb="6">
      <t>イチブ</t>
    </rPh>
    <rPh sb="6" eb="7">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</si>
  <si>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</si>
  <si>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</si>
  <si>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</si>
  <si>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</si>
  <si>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</si>
  <si>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</si>
  <si>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</si>
  <si>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</si>
  <si>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</si>
  <si>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</si>
  <si>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</si>
  <si>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</si>
  <si>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</si>
  <si>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</si>
  <si>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</si>
  <si>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</si>
  <si>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</si>
  <si>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</si>
  <si>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</si>
  <si>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</si>
  <si>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</si>
  <si>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</si>
  <si>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</si>
  <si>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</si>
  <si>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</si>
  <si>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</si>
  <si>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</si>
  <si>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</si>
  <si>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</si>
  <si>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</si>
  <si>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</si>
  <si>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</si>
  <si>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</si>
  <si>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瀬戸東部</t>
    <rPh sb="0" eb="2">
      <t>セト</t>
    </rPh>
    <rPh sb="2" eb="4">
      <t>トウブ</t>
    </rPh>
    <phoneticPr fontId="2"/>
  </si>
  <si>
    <t>瀬戸赤津</t>
    <rPh sb="0" eb="2">
      <t>セト</t>
    </rPh>
    <rPh sb="2" eb="4">
      <t>アカツ</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</si>
  <si>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</si>
  <si>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</si>
  <si>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</si>
  <si>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</si>
  <si>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</si>
  <si>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</si>
  <si>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</si>
  <si>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</si>
  <si>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</si>
  <si>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</si>
  <si>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</si>
  <si>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</si>
  <si>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</si>
  <si>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</si>
  <si>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</si>
  <si>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</si>
  <si>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</si>
  <si>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</si>
  <si>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</si>
  <si>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</si>
  <si>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</si>
  <si>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</si>
  <si>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</si>
  <si>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</si>
  <si>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</si>
  <si>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</si>
  <si>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</si>
  <si>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</si>
  <si>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</si>
  <si>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</si>
  <si>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</si>
  <si>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</si>
  <si>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</si>
  <si>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</si>
  <si>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</si>
  <si>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</si>
  <si>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</si>
  <si>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</si>
  <si>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</si>
  <si>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</si>
  <si>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</si>
  <si>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</si>
  <si>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</si>
  <si>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</si>
  <si>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</si>
  <si>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</si>
  <si>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</si>
  <si>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</si>
  <si>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</si>
  <si>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</si>
  <si>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</si>
  <si>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</si>
  <si>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</si>
  <si>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</si>
  <si>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</si>
  <si>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</si>
  <si>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</si>
  <si>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</si>
  <si>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</si>
  <si>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</si>
  <si>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</si>
  <si>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</si>
  <si>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</si>
  <si>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</si>
  <si>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</si>
  <si>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</si>
  <si>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</si>
  <si>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</si>
  <si>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</si>
  <si>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</si>
  <si>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</si>
  <si>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</si>
  <si>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</si>
  <si>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</si>
  <si>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</si>
  <si>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</si>
  <si>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</si>
  <si>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</si>
  <si>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</si>
  <si>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</si>
  <si>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</si>
  <si>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</si>
  <si>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</si>
  <si>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</si>
  <si>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</si>
  <si>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</si>
  <si>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</si>
  <si>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</si>
  <si>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</si>
  <si>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</si>
  <si>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知多市八幡新田　1,050枚</t>
    <rPh sb="0" eb="3">
      <t>チタシ</t>
    </rPh>
    <rPh sb="3" eb="5">
      <t>ヤハタ</t>
    </rPh>
    <rPh sb="5" eb="7">
      <t>シンデン</t>
    </rPh>
    <rPh sb="13" eb="14">
      <t>マイ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</si>
  <si>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</si>
  <si>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</si>
  <si>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</si>
  <si>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</si>
  <si>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</si>
  <si>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</si>
  <si>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</si>
  <si>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</si>
  <si>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</si>
  <si>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</si>
  <si>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</si>
  <si>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</si>
  <si>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</si>
  <si>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</si>
  <si>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</si>
  <si>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</si>
  <si>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</si>
  <si>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</si>
  <si>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</si>
  <si>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</si>
  <si>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</si>
  <si>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</si>
  <si>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</si>
  <si>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</si>
  <si>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</si>
  <si>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*1　東海市　1,050枚含む</t>
    <rPh sb="3" eb="6">
      <t>トウカイシ</t>
    </rPh>
    <rPh sb="12" eb="13">
      <t>マイ</t>
    </rPh>
    <rPh sb="13" eb="14">
      <t>フク</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</si>
  <si>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</si>
  <si>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</si>
  <si>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</si>
  <si>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</si>
  <si>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</si>
  <si>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</si>
  <si>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</si>
  <si>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</si>
  <si>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</si>
  <si>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</si>
  <si>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</si>
  <si>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</si>
  <si>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生路</t>
    <rPh sb="0" eb="2">
      <t>イクジ</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</si>
  <si>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</si>
  <si>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</si>
  <si>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</si>
  <si>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</si>
  <si>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</si>
  <si>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</si>
  <si>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</si>
  <si>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</si>
  <si>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</si>
  <si>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</si>
  <si>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</si>
  <si>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</si>
  <si>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</si>
  <si>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</si>
  <si>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</si>
  <si>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</si>
  <si>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</si>
  <si>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</si>
  <si>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</si>
  <si>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</si>
  <si>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</si>
  <si>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</si>
  <si>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</si>
  <si>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</si>
  <si>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</si>
  <si>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</si>
  <si>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</si>
  <si>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</si>
  <si>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</si>
  <si>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</si>
  <si>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</si>
  <si>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</si>
  <si>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</si>
  <si>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</si>
  <si>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</si>
  <si>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</si>
  <si>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</si>
  <si>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</si>
  <si>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</si>
  <si>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</si>
  <si>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</si>
  <si>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</si>
  <si>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</si>
  <si>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</si>
  <si>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</si>
  <si>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</si>
  <si>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</si>
  <si>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をプラス</t>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</si>
  <si>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</si>
  <si>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</si>
  <si>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</si>
  <si>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</si>
  <si>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</si>
  <si>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</si>
  <si>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</si>
  <si>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</si>
  <si>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</si>
  <si>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</si>
  <si>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</si>
  <si>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</si>
  <si>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</si>
  <si>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</si>
  <si>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</si>
  <si>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</si>
  <si>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</si>
  <si>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</si>
  <si>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</si>
  <si>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</si>
  <si>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</si>
  <si>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</si>
  <si>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</si>
  <si>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</si>
  <si>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</si>
  <si>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</si>
  <si>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</si>
  <si>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</si>
  <si>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</si>
  <si>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</si>
  <si>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</si>
  <si>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</si>
  <si>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</si>
  <si>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</si>
  <si>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</si>
  <si>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</si>
  <si>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</si>
  <si>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</si>
  <si>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</si>
  <si>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</si>
  <si>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</si>
  <si>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</si>
  <si>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</si>
  <si>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</si>
  <si>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</si>
  <si>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</si>
  <si>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</si>
  <si>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</si>
  <si>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</si>
  <si>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</si>
  <si>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</si>
  <si>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</si>
  <si>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</si>
  <si>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</si>
  <si>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</si>
  <si>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</si>
  <si>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</si>
  <si>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</si>
  <si>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</si>
  <si>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</si>
  <si>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</si>
  <si>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</si>
  <si>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</si>
  <si>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</si>
  <si>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</si>
  <si>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</si>
  <si>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</si>
  <si>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</si>
  <si>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</si>
  <si>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</si>
  <si>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</si>
  <si>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</si>
  <si>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</si>
  <si>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</si>
  <si>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</si>
  <si>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</si>
  <si>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</si>
  <si>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</si>
  <si>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</si>
  <si>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</si>
  <si>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</si>
  <si>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</si>
  <si>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</si>
  <si>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</si>
  <si>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</si>
  <si>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</si>
  <si>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</si>
  <si>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</si>
  <si>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挙母</t>
    <rPh sb="0" eb="1">
      <t>ア</t>
    </rPh>
    <rPh sb="1" eb="2">
      <t>ハハ</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</si>
  <si>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</si>
  <si>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</si>
  <si>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</si>
  <si>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</si>
  <si>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</si>
  <si>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</si>
  <si>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</si>
  <si>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</si>
  <si>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</si>
  <si>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</si>
  <si>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</si>
  <si>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</si>
  <si>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</si>
  <si>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</si>
  <si>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</si>
  <si>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</si>
  <si>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*1 恵那市明智の</t>
    <rPh sb="3" eb="6">
      <t>エナシ</t>
    </rPh>
    <rPh sb="6" eb="8">
      <t>アケチ</t>
    </rPh>
    <phoneticPr fontId="2"/>
  </si>
  <si>
    <t>豊田市分区域</t>
    <rPh sb="0" eb="3">
      <t>トヨタシ</t>
    </rPh>
    <rPh sb="3" eb="4">
      <t>ブン</t>
    </rPh>
    <rPh sb="4" eb="6">
      <t>クイキ</t>
    </rPh>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</si>
  <si>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</si>
  <si>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</si>
  <si>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</si>
  <si>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</si>
  <si>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</si>
  <si>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</si>
  <si>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</si>
  <si>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</si>
  <si>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</si>
  <si>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</si>
  <si>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</si>
  <si>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</si>
  <si>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岡崎若松東</t>
    <rPh sb="0" eb="2">
      <t>オカザキ</t>
    </rPh>
    <rPh sb="2" eb="4">
      <t>ワカマツ</t>
    </rPh>
    <rPh sb="4" eb="5">
      <t>ヒガシ</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</si>
  <si>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</si>
  <si>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</si>
  <si>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</si>
  <si>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</si>
  <si>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</si>
  <si>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</si>
  <si>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</si>
  <si>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</si>
  <si>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</si>
  <si>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</si>
  <si>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</si>
  <si>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</si>
  <si>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</si>
  <si>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</si>
  <si>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28店</t>
    <rPh sb="2" eb="3">
      <t>テン</t>
    </rPh>
    <phoneticPr fontId="2"/>
  </si>
  <si>
    <t>*2</t>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</si>
  <si>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</si>
  <si>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</si>
  <si>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</si>
  <si>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</si>
  <si>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</si>
  <si>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</si>
  <si>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</si>
  <si>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</si>
  <si>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</si>
  <si>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</si>
  <si>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</si>
  <si>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　　100枚含む</t>
    <rPh sb="5" eb="6">
      <t>マイ</t>
    </rPh>
    <rPh sb="6" eb="7">
      <t>フク</t>
    </rPh>
    <phoneticPr fontId="2"/>
  </si>
  <si>
    <t>*2 豊田市桂野町・加茂川町</t>
    <rPh sb="3" eb="6">
      <t>トヨタシ</t>
    </rPh>
    <rPh sb="6" eb="8">
      <t>カツラノ</t>
    </rPh>
    <rPh sb="8" eb="9">
      <t>チョウ</t>
    </rPh>
    <rPh sb="10" eb="13">
      <t>カモガワ</t>
    </rPh>
    <rPh sb="13" eb="14">
      <t>チョウ</t>
    </rPh>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</si>
  <si>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</si>
  <si>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</si>
  <si>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</si>
  <si>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</si>
  <si>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</si>
  <si>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</si>
  <si>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</si>
  <si>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</si>
  <si>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</si>
  <si>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</si>
  <si>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</si>
  <si>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</si>
  <si>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</si>
  <si>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</si>
  <si>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</si>
  <si>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</si>
  <si>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</si>
  <si>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</si>
  <si>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</si>
  <si>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</si>
  <si>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</si>
  <si>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</si>
  <si>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　※津島市参照</t>
    <rPh sb="2" eb="4">
      <t>ツシマ</t>
    </rPh>
    <rPh sb="4" eb="5">
      <t>シ</t>
    </rPh>
    <rPh sb="5" eb="7">
      <t>サンショウ</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</si>
  <si>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</si>
  <si>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</si>
  <si>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</si>
  <si>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</si>
  <si>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</si>
  <si>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</si>
  <si>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</si>
  <si>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</si>
  <si>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</si>
  <si>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</si>
  <si>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幸田町50枚含む</t>
    <rPh sb="0" eb="2">
      <t>コウダ</t>
    </rPh>
    <rPh sb="2" eb="3">
      <t>チョウ</t>
    </rPh>
    <rPh sb="5" eb="6">
      <t>マイ</t>
    </rPh>
    <rPh sb="6" eb="7">
      <t>フク</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</si>
  <si>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</si>
  <si>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</si>
  <si>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</si>
  <si>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</si>
  <si>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</si>
  <si>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</si>
  <si>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</si>
  <si>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</si>
  <si>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</si>
  <si>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</si>
  <si>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</si>
  <si>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</si>
  <si>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</si>
  <si>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</si>
  <si>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</si>
  <si>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</si>
  <si>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</si>
  <si>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</si>
  <si>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</si>
  <si>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</si>
  <si>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</si>
  <si>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</si>
  <si>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</si>
  <si>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</si>
  <si>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</si>
  <si>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</si>
  <si>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</si>
  <si>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</si>
  <si>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</si>
  <si>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</si>
  <si>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</si>
  <si>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</si>
  <si>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</si>
  <si>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</si>
  <si>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</si>
  <si>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</si>
  <si>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</si>
  <si>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</si>
  <si>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</si>
  <si>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</si>
  <si>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</si>
  <si>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</si>
  <si>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</si>
  <si>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</si>
  <si>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</si>
  <si>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</si>
  <si>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</si>
  <si>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</si>
  <si>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</si>
  <si>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</si>
  <si>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</si>
  <si>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</si>
  <si>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</si>
  <si>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</si>
  <si>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</si>
  <si>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</si>
  <si>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</si>
  <si>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</si>
  <si>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</si>
  <si>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</si>
  <si>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</si>
  <si>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</si>
  <si>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</si>
  <si>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</si>
  <si>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</si>
  <si>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</si>
  <si>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</si>
  <si>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</si>
  <si>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</si>
  <si>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</si>
  <si>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</si>
  <si>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</si>
  <si>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</si>
  <si>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</si>
  <si>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</si>
  <si>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</si>
  <si>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</si>
  <si>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</si>
  <si>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</si>
  <si>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</si>
  <si>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</si>
  <si>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</si>
  <si>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</si>
  <si>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</si>
  <si>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</si>
  <si>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</si>
  <si>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</si>
  <si>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</si>
  <si>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</si>
  <si>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</si>
  <si>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</si>
  <si>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</si>
  <si>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</si>
  <si>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</si>
  <si>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</si>
  <si>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</si>
  <si>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</si>
  <si>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</si>
  <si>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</si>
  <si>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</si>
  <si>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</si>
  <si>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</si>
  <si>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</si>
  <si>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</si>
  <si>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</si>
  <si>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</si>
  <si>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</si>
  <si>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</si>
  <si>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</si>
  <si>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</si>
  <si>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</si>
  <si>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</si>
  <si>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</si>
  <si>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</si>
  <si>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</si>
  <si>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</si>
  <si>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</si>
  <si>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</si>
  <si>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</si>
  <si>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</si>
  <si>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</si>
  <si>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</si>
  <si>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</si>
  <si>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</si>
  <si>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</si>
  <si>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</si>
  <si>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</si>
  <si>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</si>
  <si>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</si>
  <si>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</si>
  <si>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</si>
  <si>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</si>
  <si>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</si>
  <si>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</si>
  <si>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</si>
  <si>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</si>
  <si>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</si>
  <si>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</si>
  <si>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</si>
  <si>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</si>
  <si>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</si>
  <si>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</si>
  <si>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</si>
  <si>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</si>
  <si>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</si>
  <si>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</si>
  <si>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</si>
  <si>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</si>
  <si>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</si>
  <si>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</si>
  <si>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</si>
  <si>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</si>
  <si>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</si>
  <si>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</si>
  <si>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</si>
  <si>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</si>
  <si>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</si>
  <si>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</si>
  <si>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</si>
  <si>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</si>
  <si>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</si>
  <si>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</si>
  <si>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</si>
  <si>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</si>
  <si>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</si>
  <si>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</si>
  <si>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</si>
  <si>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</si>
  <si>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</si>
  <si>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</si>
  <si>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</si>
  <si>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</si>
  <si>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</si>
  <si>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</si>
  <si>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</si>
  <si>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</si>
  <si>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</si>
  <si>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</si>
  <si>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</si>
  <si>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</si>
  <si>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</si>
  <si>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</si>
  <si>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</si>
  <si>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</si>
  <si>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</si>
  <si>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</si>
  <si>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</si>
  <si>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</si>
  <si>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</si>
  <si>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</si>
  <si>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</si>
  <si>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</si>
  <si>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</si>
  <si>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</si>
  <si>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</si>
  <si>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</si>
  <si>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</si>
  <si>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</si>
  <si>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</si>
  <si>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</si>
  <si>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</si>
  <si>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</si>
  <si>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</si>
  <si>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</si>
  <si>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</si>
  <si>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</si>
  <si>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</si>
  <si>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</si>
  <si>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</si>
  <si>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</si>
  <si>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</si>
  <si>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</si>
  <si>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</si>
  <si>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</si>
  <si>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</si>
  <si>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</si>
  <si>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</si>
  <si>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</si>
  <si>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</si>
  <si>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</si>
  <si>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</si>
  <si>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</si>
  <si>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</si>
  <si>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</si>
  <si>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</si>
  <si>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</si>
  <si>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</si>
  <si>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</si>
  <si>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</si>
  <si>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</si>
  <si>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</si>
  <si>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</si>
  <si>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</si>
  <si>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</si>
  <si>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</si>
  <si>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</si>
  <si>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</si>
  <si>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</si>
  <si>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</si>
  <si>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</si>
  <si>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</si>
  <si>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</si>
  <si>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</si>
  <si>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</si>
  <si>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</si>
  <si>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</si>
  <si>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</si>
  <si>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</si>
  <si>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</si>
  <si>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</si>
  <si>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</si>
  <si>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</si>
  <si>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</si>
  <si>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</si>
  <si>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</si>
  <si>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</si>
  <si>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</si>
  <si>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</si>
  <si>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</si>
  <si>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</si>
  <si>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</si>
  <si>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</si>
  <si>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</si>
  <si>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</si>
  <si>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</si>
  <si>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</si>
  <si>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</si>
  <si>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</si>
  <si>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</si>
  <si>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</si>
  <si>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</si>
  <si>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</si>
  <si>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</si>
  <si>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</si>
  <si>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</si>
  <si>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</si>
  <si>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</si>
  <si>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</si>
  <si>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</si>
  <si>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</si>
  <si>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</si>
  <si>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</si>
  <si>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</si>
  <si>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</si>
  <si>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</si>
  <si>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</si>
  <si>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</si>
  <si>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</si>
  <si>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</si>
  <si>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</si>
  <si>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</si>
  <si>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</si>
  <si>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</si>
  <si>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</si>
  <si>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</si>
  <si>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</si>
  <si>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*3　中村区　700枚</t>
    <rPh sb="3" eb="6">
      <t>ナカムラク</t>
    </rPh>
    <rPh sb="10" eb="11">
      <t>マイ</t>
    </rPh>
    <phoneticPr fontId="2"/>
  </si>
  <si>
    <t>*2　北区　150枚含む</t>
    <rPh sb="3" eb="5">
      <t>キタク</t>
    </rPh>
    <rPh sb="9" eb="10">
      <t>マイ</t>
    </rPh>
    <rPh sb="10" eb="11">
      <t>フク</t>
    </rPh>
    <phoneticPr fontId="2"/>
  </si>
  <si>
    <t>*6　中区　150枚含む</t>
    <rPh sb="3" eb="5">
      <t>ナカク</t>
    </rPh>
    <rPh sb="9" eb="10">
      <t>マイ</t>
    </rPh>
    <rPh sb="10" eb="11">
      <t>フク</t>
    </rPh>
    <phoneticPr fontId="2"/>
  </si>
  <si>
    <t>NM</t>
    <phoneticPr fontId="2"/>
  </si>
  <si>
    <t>NM</t>
    <phoneticPr fontId="2"/>
  </si>
  <si>
    <t>N</t>
    <phoneticPr fontId="2"/>
  </si>
  <si>
    <t>N</t>
    <phoneticPr fontId="2"/>
  </si>
  <si>
    <t>東区赤塚　　150枚</t>
    <rPh sb="0" eb="2">
      <t>ヒガシク</t>
    </rPh>
    <rPh sb="2" eb="4">
      <t>アカツカ</t>
    </rPh>
    <rPh sb="9" eb="10">
      <t>マイ</t>
    </rPh>
    <phoneticPr fontId="2"/>
  </si>
  <si>
    <t>　　　　350枚含む</t>
    <rPh sb="7" eb="8">
      <t>マイ</t>
    </rPh>
    <rPh sb="8" eb="9">
      <t>フク</t>
    </rPh>
    <phoneticPr fontId="2"/>
  </si>
  <si>
    <t>*2　長久手市 350枚含む</t>
    <rPh sb="3" eb="6">
      <t>ナガクテ</t>
    </rPh>
    <rPh sb="6" eb="7">
      <t>シ</t>
    </rPh>
    <rPh sb="11" eb="12">
      <t>マイ</t>
    </rPh>
    <rPh sb="12" eb="13">
      <t>フク</t>
    </rPh>
    <phoneticPr fontId="2"/>
  </si>
  <si>
    <t>NM</t>
    <phoneticPr fontId="2"/>
  </si>
  <si>
    <t>守山西部</t>
    <rPh sb="0" eb="2">
      <t>モリヤマ</t>
    </rPh>
    <rPh sb="2" eb="4">
      <t>セイブ</t>
    </rPh>
    <phoneticPr fontId="2"/>
  </si>
  <si>
    <t>1,100枚</t>
    <rPh sb="5" eb="6">
      <t>マイ</t>
    </rPh>
    <phoneticPr fontId="2"/>
  </si>
  <si>
    <t>N</t>
    <phoneticPr fontId="2"/>
  </si>
  <si>
    <t>N</t>
    <phoneticPr fontId="2"/>
  </si>
  <si>
    <t>八事</t>
    <rPh sb="0" eb="2">
      <t>ヤゴト</t>
    </rPh>
    <phoneticPr fontId="2"/>
  </si>
  <si>
    <t>N</t>
    <phoneticPr fontId="2"/>
  </si>
  <si>
    <t>N</t>
    <phoneticPr fontId="2"/>
  </si>
  <si>
    <t>N</t>
    <phoneticPr fontId="2"/>
  </si>
  <si>
    <t>安城市高棚　750枚</t>
    <rPh sb="0" eb="2">
      <t>アンジョウ</t>
    </rPh>
    <rPh sb="2" eb="3">
      <t>シ</t>
    </rPh>
    <rPh sb="3" eb="4">
      <t>タカ</t>
    </rPh>
    <rPh sb="4" eb="5">
      <t>タナ</t>
    </rPh>
    <rPh sb="9" eb="10">
      <t>マイ</t>
    </rPh>
    <phoneticPr fontId="2"/>
  </si>
  <si>
    <t>*1　刈谷市　750枚含む</t>
    <rPh sb="3" eb="6">
      <t>カリヤシ</t>
    </rPh>
    <rPh sb="10" eb="11">
      <t>マイ</t>
    </rPh>
    <rPh sb="11" eb="12">
      <t>フク</t>
    </rPh>
    <phoneticPr fontId="2"/>
  </si>
  <si>
    <t>N</t>
    <phoneticPr fontId="2"/>
  </si>
  <si>
    <t>清須市　350枚含む</t>
    <rPh sb="0" eb="3">
      <t>キヨスシ</t>
    </rPh>
    <rPh sb="7" eb="8">
      <t>マイ</t>
    </rPh>
    <rPh sb="8" eb="9">
      <t>フク</t>
    </rPh>
    <phoneticPr fontId="2"/>
  </si>
  <si>
    <t>NM</t>
    <phoneticPr fontId="2"/>
  </si>
  <si>
    <t>NAM</t>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</si>
  <si>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</si>
  <si>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</si>
  <si>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</si>
  <si>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</si>
  <si>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北区喜惣治　350枚</t>
    <rPh sb="0" eb="1">
      <t>キタ</t>
    </rPh>
    <rPh sb="1" eb="2">
      <t>ク</t>
    </rPh>
    <rPh sb="2" eb="3">
      <t>ヨロコ</t>
    </rPh>
    <rPh sb="9" eb="10">
      <t>マイ</t>
    </rPh>
    <phoneticPr fontId="2"/>
  </si>
  <si>
    <t>勝川東部</t>
    <rPh sb="0" eb="1">
      <t>カチ</t>
    </rPh>
    <rPh sb="1" eb="2">
      <t>ガワ</t>
    </rPh>
    <rPh sb="2" eb="4">
      <t>トウブ</t>
    </rPh>
    <phoneticPr fontId="2"/>
  </si>
  <si>
    <t>NM</t>
    <phoneticPr fontId="2"/>
  </si>
  <si>
    <t>*1　守山区　1,100枚含む</t>
    <rPh sb="3" eb="6">
      <t>モリヤマク</t>
    </rPh>
    <rPh sb="8" eb="13">
      <t>１００マイ</t>
    </rPh>
    <rPh sb="13" eb="14">
      <t>フク</t>
    </rPh>
    <phoneticPr fontId="2"/>
  </si>
  <si>
    <t>N</t>
    <phoneticPr fontId="2"/>
  </si>
  <si>
    <t>名東区極楽　350枚</t>
    <rPh sb="0" eb="3">
      <t>メイトウク</t>
    </rPh>
    <rPh sb="3" eb="5">
      <t>ゴクラク</t>
    </rPh>
    <rPh sb="9" eb="10">
      <t>マイ</t>
    </rPh>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</si>
  <si>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</si>
  <si>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</si>
  <si>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</si>
  <si>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</si>
  <si>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1,050枚をプラス</t>
    <rPh sb="1" eb="6">
      <t>０５０マイ</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</si>
  <si>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</si>
  <si>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</si>
  <si>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</si>
  <si>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</si>
  <si>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</si>
  <si>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</si>
  <si>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</si>
  <si>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</si>
  <si>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</si>
  <si>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</si>
  <si>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</si>
  <si>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*4　熱田区　250枚含む</t>
    <rPh sb="3" eb="6">
      <t>アツタク</t>
    </rPh>
    <rPh sb="10" eb="11">
      <t>マイ</t>
    </rPh>
    <rPh sb="11" eb="12">
      <t>フク</t>
    </rPh>
    <phoneticPr fontId="2"/>
  </si>
  <si>
    <t>*5　熱田区　650枚含む</t>
    <rPh sb="3" eb="6">
      <t>アツタク</t>
    </rPh>
    <rPh sb="10" eb="11">
      <t>マイ</t>
    </rPh>
    <rPh sb="11" eb="12">
      <t>フク</t>
    </rPh>
    <phoneticPr fontId="2"/>
  </si>
  <si>
    <t>*5　清須市　350枚含む</t>
    <rPh sb="3" eb="5">
      <t>キヨス</t>
    </rPh>
    <rPh sb="5" eb="6">
      <t>シ</t>
    </rPh>
    <rPh sb="10" eb="11">
      <t>マイ</t>
    </rPh>
    <rPh sb="11" eb="12">
      <t>フク</t>
    </rPh>
    <phoneticPr fontId="2"/>
  </si>
  <si>
    <t>*1　昭和区　200枚含む</t>
    <rPh sb="3" eb="5">
      <t>ショウワ</t>
    </rPh>
    <rPh sb="5" eb="6">
      <t>ク</t>
    </rPh>
    <rPh sb="10" eb="11">
      <t>マイ</t>
    </rPh>
    <rPh sb="11" eb="12">
      <t>フク</t>
    </rPh>
    <phoneticPr fontId="2"/>
  </si>
  <si>
    <t>柴田</t>
    <rPh sb="0" eb="2">
      <t>シバタ</t>
    </rPh>
    <phoneticPr fontId="2"/>
  </si>
  <si>
    <t>中区正木　250枚</t>
    <rPh sb="0" eb="2">
      <t>ナカク</t>
    </rPh>
    <rPh sb="2" eb="4">
      <t>マサキ</t>
    </rPh>
    <rPh sb="8" eb="9">
      <t>マイ</t>
    </rPh>
    <phoneticPr fontId="2"/>
  </si>
  <si>
    <t>中区金山　650枚</t>
    <rPh sb="0" eb="2">
      <t>ナカク</t>
    </rPh>
    <rPh sb="2" eb="4">
      <t>カナヤマ</t>
    </rPh>
    <rPh sb="8" eb="9">
      <t>マイ</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</si>
  <si>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</si>
  <si>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</si>
  <si>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</si>
  <si>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</si>
  <si>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</si>
  <si>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</si>
  <si>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</si>
  <si>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　　弥富市　350枚</t>
    <rPh sb="2" eb="5">
      <t>ヤトミシ</t>
    </rPh>
    <rPh sb="9" eb="10">
      <t>マイ</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</si>
  <si>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</si>
  <si>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</si>
  <si>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</si>
  <si>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</si>
  <si>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西区平田　350枚</t>
    <rPh sb="0" eb="2">
      <t>ニシク</t>
    </rPh>
    <rPh sb="2" eb="4">
      <t>ヒラタ</t>
    </rPh>
    <rPh sb="8" eb="9">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</si>
  <si>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</si>
  <si>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</si>
  <si>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</si>
  <si>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</si>
  <si>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</si>
  <si>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</si>
  <si>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</si>
  <si>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</si>
  <si>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</si>
  <si>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1,200枚をプラス</t>
    <rPh sb="5" eb="6">
      <t>マイ</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</si>
  <si>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</si>
  <si>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</si>
  <si>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</si>
  <si>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</si>
  <si>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</si>
  <si>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</si>
  <si>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</si>
  <si>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</si>
  <si>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*2　港区　450枚含む</t>
    <rPh sb="3" eb="5">
      <t>ミナトク</t>
    </rPh>
    <rPh sb="9" eb="10">
      <t>マイ</t>
    </rPh>
    <rPh sb="10" eb="11">
      <t>フク</t>
    </rPh>
    <phoneticPr fontId="2"/>
  </si>
  <si>
    <t>*4</t>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</si>
  <si>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</si>
  <si>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</si>
  <si>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</si>
  <si>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*1　日進市　350枚含む</t>
    <rPh sb="3" eb="6">
      <t>ニッシンシ</t>
    </rPh>
    <rPh sb="10" eb="11">
      <t>マイ</t>
    </rPh>
    <rPh sb="11" eb="12">
      <t>フク</t>
    </rPh>
    <phoneticPr fontId="2"/>
  </si>
  <si>
    <t>*1　尾張旭市　2,400枚</t>
    <rPh sb="3" eb="6">
      <t>オワリアサヒ</t>
    </rPh>
    <rPh sb="6" eb="7">
      <t>シ</t>
    </rPh>
    <rPh sb="13" eb="14">
      <t>マイ</t>
    </rPh>
    <phoneticPr fontId="2"/>
  </si>
  <si>
    <t>*1　瑞穂区　650枚含む</t>
    <rPh sb="3" eb="5">
      <t>ミズホ</t>
    </rPh>
    <rPh sb="5" eb="6">
      <t>ク</t>
    </rPh>
    <rPh sb="10" eb="11">
      <t>マイ</t>
    </rPh>
    <rPh sb="11" eb="12">
      <t>フク</t>
    </rPh>
    <phoneticPr fontId="2"/>
  </si>
  <si>
    <t>天白区八事　　　650枚</t>
    <rPh sb="0" eb="2">
      <t>テンパク</t>
    </rPh>
    <rPh sb="2" eb="3">
      <t>ク</t>
    </rPh>
    <rPh sb="3" eb="5">
      <t>ヤゴト</t>
    </rPh>
    <rPh sb="11" eb="12">
      <t>マイ</t>
    </rPh>
    <phoneticPr fontId="2"/>
  </si>
  <si>
    <t>中川区市内富田　 550枚</t>
    <rPh sb="0" eb="3">
      <t>ナカガワク</t>
    </rPh>
    <rPh sb="3" eb="5">
      <t>シナイ</t>
    </rPh>
    <rPh sb="5" eb="7">
      <t>トミタ</t>
    </rPh>
    <rPh sb="12" eb="13">
      <t>マイ</t>
    </rPh>
    <phoneticPr fontId="2"/>
  </si>
  <si>
    <t xml:space="preserve">     海部郡蟹江町　50枚 含む</t>
    <rPh sb="5" eb="8">
      <t>アマグン</t>
    </rPh>
    <rPh sb="8" eb="10">
      <t>カニエ</t>
    </rPh>
    <rPh sb="10" eb="11">
      <t>チョウ</t>
    </rPh>
    <rPh sb="14" eb="15">
      <t>マイ</t>
    </rPh>
    <rPh sb="16" eb="17">
      <t>フク</t>
    </rPh>
    <phoneticPr fontId="2"/>
  </si>
  <si>
    <t>*4 　港区　550枚</t>
    <rPh sb="4" eb="5">
      <t>ミナト</t>
    </rPh>
    <rPh sb="5" eb="6">
      <t>ク</t>
    </rPh>
    <rPh sb="10" eb="11">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</si>
  <si>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</si>
  <si>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</si>
  <si>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西区小田井　1,300枚</t>
    <rPh sb="0" eb="2">
      <t>ニシク</t>
    </rPh>
    <rPh sb="2" eb="5">
      <t>オタイ</t>
    </rPh>
    <rPh sb="11" eb="12">
      <t>マイ</t>
    </rPh>
    <phoneticPr fontId="2"/>
  </si>
  <si>
    <t>稲沢市稲沢六角堂　700枚</t>
    <rPh sb="0" eb="2">
      <t>イナザワ</t>
    </rPh>
    <rPh sb="2" eb="3">
      <t>シ</t>
    </rPh>
    <rPh sb="3" eb="5">
      <t>イナザワ</t>
    </rPh>
    <rPh sb="5" eb="8">
      <t>ロッカクドウ</t>
    </rPh>
    <rPh sb="12" eb="13">
      <t>マイ</t>
    </rPh>
    <phoneticPr fontId="2"/>
  </si>
  <si>
    <t>守山区大森　2,400枚</t>
    <rPh sb="0" eb="3">
      <t>モリヤマク</t>
    </rPh>
    <rPh sb="3" eb="5">
      <t>オオモリ</t>
    </rPh>
    <rPh sb="7" eb="12">
      <t>４００マイ</t>
    </rPh>
    <phoneticPr fontId="2"/>
  </si>
  <si>
    <t>守山区守山本地　250枚</t>
    <rPh sb="0" eb="3">
      <t>モリヤマク</t>
    </rPh>
    <rPh sb="3" eb="5">
      <t>モリヤマ</t>
    </rPh>
    <rPh sb="5" eb="6">
      <t>ホン</t>
    </rPh>
    <rPh sb="6" eb="7">
      <t>チ</t>
    </rPh>
    <rPh sb="11" eb="12">
      <t>マイ</t>
    </rPh>
    <phoneticPr fontId="2"/>
  </si>
  <si>
    <t>蒲郡市蒲郡西　1,200枚</t>
    <rPh sb="0" eb="3">
      <t>ガマゴオリシ</t>
    </rPh>
    <rPh sb="3" eb="5">
      <t>ガマゴオリ</t>
    </rPh>
    <rPh sb="5" eb="6">
      <t>ニシ</t>
    </rPh>
    <rPh sb="12" eb="13">
      <t>マイ</t>
    </rPh>
    <phoneticPr fontId="2"/>
  </si>
  <si>
    <t>*1　西尾市1,200枚、</t>
    <rPh sb="3" eb="5">
      <t>ニシオ</t>
    </rPh>
    <rPh sb="5" eb="6">
      <t>シ</t>
    </rPh>
    <rPh sb="11" eb="12">
      <t>マイ</t>
    </rPh>
    <phoneticPr fontId="2"/>
  </si>
  <si>
    <t>旧御津町</t>
    <rPh sb="0" eb="1">
      <t>キュウ</t>
    </rPh>
    <rPh sb="1" eb="2">
      <t>オン</t>
    </rPh>
    <rPh sb="2" eb="3">
      <t>ツ</t>
    </rPh>
    <rPh sb="3" eb="4">
      <t>チョウ</t>
    </rPh>
    <phoneticPr fontId="2"/>
  </si>
  <si>
    <t>旧音羽町</t>
    <rPh sb="0" eb="1">
      <t>キュウ</t>
    </rPh>
    <rPh sb="1" eb="4">
      <t>オトワチョウ</t>
    </rPh>
    <phoneticPr fontId="2"/>
  </si>
  <si>
    <t>旧小坂井町</t>
    <rPh sb="0" eb="1">
      <t>キュウ</t>
    </rPh>
    <rPh sb="1" eb="4">
      <t>コサカイ</t>
    </rPh>
    <rPh sb="4" eb="5">
      <t>チョウ</t>
    </rPh>
    <phoneticPr fontId="2"/>
  </si>
  <si>
    <t>△*1</t>
    <phoneticPr fontId="2"/>
  </si>
  <si>
    <t>*1 東栄町150枚含む</t>
    <rPh sb="3" eb="5">
      <t>トウエイ</t>
    </rPh>
    <rPh sb="5" eb="6">
      <t>チョウ</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</si>
  <si>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</si>
  <si>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</si>
  <si>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</si>
  <si>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</si>
  <si>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</si>
  <si>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</si>
  <si>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</si>
  <si>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</si>
  <si>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</si>
  <si>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*2　天白区　150枚含む</t>
    <rPh sb="3" eb="6">
      <t>テンパクク</t>
    </rPh>
    <rPh sb="10" eb="11">
      <t>マイ</t>
    </rPh>
    <rPh sb="11" eb="12">
      <t>フク</t>
    </rPh>
    <phoneticPr fontId="2"/>
  </si>
  <si>
    <t>*1　天白区　200枚含む</t>
    <rPh sb="3" eb="6">
      <t>テンパクク</t>
    </rPh>
    <rPh sb="10" eb="11">
      <t>マイ</t>
    </rPh>
    <rPh sb="11" eb="12">
      <t>フク</t>
    </rPh>
    <phoneticPr fontId="2"/>
  </si>
  <si>
    <t>三重桑名郡</t>
    <rPh sb="0" eb="2">
      <t>ミエ</t>
    </rPh>
    <rPh sb="2" eb="5">
      <t>クワナグン</t>
    </rPh>
    <phoneticPr fontId="2"/>
  </si>
  <si>
    <t>小牧市小牧村中　100枚をプラス</t>
    <rPh sb="0" eb="2">
      <t>コマキ</t>
    </rPh>
    <rPh sb="2" eb="3">
      <t>シ</t>
    </rPh>
    <rPh sb="3" eb="5">
      <t>コマキ</t>
    </rPh>
    <rPh sb="5" eb="6">
      <t>ムラ</t>
    </rPh>
    <rPh sb="6" eb="7">
      <t>ナカ</t>
    </rPh>
    <rPh sb="11" eb="12">
      <t>マイ</t>
    </rPh>
    <phoneticPr fontId="2"/>
  </si>
  <si>
    <t>浄水四郷</t>
    <rPh sb="0" eb="2">
      <t>ジョウスイ</t>
    </rPh>
    <rPh sb="2" eb="4">
      <t>シゴウ</t>
    </rPh>
    <phoneticPr fontId="2"/>
  </si>
  <si>
    <t>西尾市　三江島　50枚</t>
    <rPh sb="0" eb="3">
      <t>ニシオシ</t>
    </rPh>
    <rPh sb="4" eb="5">
      <t>サン</t>
    </rPh>
    <rPh sb="5" eb="6">
      <t>エ</t>
    </rPh>
    <rPh sb="6" eb="7">
      <t>シマ</t>
    </rPh>
    <rPh sb="10" eb="11">
      <t>マイ</t>
    </rPh>
    <phoneticPr fontId="2"/>
  </si>
  <si>
    <t>岡崎市　土呂　1,000枚</t>
    <rPh sb="0" eb="3">
      <t>オカザキシ</t>
    </rPh>
    <rPh sb="4" eb="5">
      <t>ツチ</t>
    </rPh>
    <rPh sb="5" eb="6">
      <t>ロ</t>
    </rPh>
    <rPh sb="8" eb="13">
      <t>０００マイ</t>
    </rPh>
    <phoneticPr fontId="2"/>
  </si>
  <si>
    <t>蒲郡市　蒲郡西　50枚</t>
    <rPh sb="0" eb="2">
      <t>ガマゴオリ</t>
    </rPh>
    <rPh sb="2" eb="3">
      <t>シ</t>
    </rPh>
    <rPh sb="4" eb="6">
      <t>ガマゴオリ</t>
    </rPh>
    <rPh sb="6" eb="7">
      <t>ニシ</t>
    </rPh>
    <rPh sb="10" eb="11">
      <t>マイ</t>
    </rPh>
    <phoneticPr fontId="2"/>
  </si>
  <si>
    <t>をプラス</t>
    <phoneticPr fontId="2"/>
  </si>
  <si>
    <t>幡豆町</t>
    <rPh sb="0" eb="2">
      <t>ハズ</t>
    </rPh>
    <rPh sb="2" eb="3">
      <t>チョウ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</si>
  <si>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</si>
  <si>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</si>
  <si>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</si>
  <si>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</si>
  <si>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</si>
  <si>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*1　豊橋市　700枚含む</t>
    <rPh sb="3" eb="5">
      <t>トヨハシ</t>
    </rPh>
    <rPh sb="5" eb="6">
      <t>シ</t>
    </rPh>
    <rPh sb="10" eb="11">
      <t>マイ</t>
    </rPh>
    <rPh sb="11" eb="12">
      <t>フク</t>
    </rPh>
    <phoneticPr fontId="2"/>
  </si>
  <si>
    <t>*2　蒲郡市50枚含む</t>
    <rPh sb="3" eb="6">
      <t>ガマゴオリシ</t>
    </rPh>
    <rPh sb="8" eb="9">
      <t>マイ</t>
    </rPh>
    <rPh sb="9" eb="10">
      <t>フク</t>
    </rPh>
    <phoneticPr fontId="2"/>
  </si>
  <si>
    <t>*3　蒲郡市1,200枚含む</t>
    <rPh sb="3" eb="6">
      <t>ガマゴオリシ</t>
    </rPh>
    <rPh sb="11" eb="12">
      <t>マイ</t>
    </rPh>
    <rPh sb="12" eb="13">
      <t>フク</t>
    </rPh>
    <phoneticPr fontId="2"/>
  </si>
  <si>
    <t>北設楽郡全域の場合</t>
    <rPh sb="0" eb="3">
      <t>キタシタラ</t>
    </rPh>
    <rPh sb="3" eb="4">
      <t>グン</t>
    </rPh>
    <rPh sb="4" eb="6">
      <t>ゼンイキ</t>
    </rPh>
    <rPh sb="7" eb="9">
      <t>バアイ</t>
    </rPh>
    <phoneticPr fontId="2"/>
  </si>
  <si>
    <t>新城市　新城北150枚をプラス</t>
    <rPh sb="0" eb="3">
      <t>シンシロシ</t>
    </rPh>
    <rPh sb="4" eb="6">
      <t>シンシロ</t>
    </rPh>
    <rPh sb="6" eb="7">
      <t>キタ</t>
    </rPh>
    <rPh sb="10" eb="11">
      <t>マイ</t>
    </rPh>
    <phoneticPr fontId="2"/>
  </si>
  <si>
    <t>豊川市三河一宮　700枚</t>
    <rPh sb="0" eb="2">
      <t>トヨカワ</t>
    </rPh>
    <rPh sb="2" eb="3">
      <t>シ</t>
    </rPh>
    <rPh sb="3" eb="5">
      <t>ミカワ</t>
    </rPh>
    <rPh sb="5" eb="7">
      <t>イチミヤ</t>
    </rPh>
    <rPh sb="11" eb="12">
      <t>マイ</t>
    </rPh>
    <phoneticPr fontId="2"/>
  </si>
  <si>
    <t>NM</t>
    <phoneticPr fontId="2"/>
  </si>
  <si>
    <t>旭</t>
    <rPh sb="0" eb="1">
      <t>アサヒ</t>
    </rPh>
    <phoneticPr fontId="2"/>
  </si>
  <si>
    <t>11　店</t>
    <rPh sb="3" eb="4">
      <t>テン</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</si>
  <si>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</si>
  <si>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</si>
  <si>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</si>
  <si>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 xml:space="preserve"> 緑区　みどり桃山　150枚　</t>
    <rPh sb="1" eb="3">
      <t>ミドリク</t>
    </rPh>
    <rPh sb="7" eb="9">
      <t>モモヤマ</t>
    </rPh>
    <rPh sb="13" eb="14">
      <t>マイ</t>
    </rPh>
    <phoneticPr fontId="2"/>
  </si>
  <si>
    <t>NM</t>
    <phoneticPr fontId="2"/>
  </si>
  <si>
    <t>NAM</t>
    <phoneticPr fontId="2"/>
  </si>
  <si>
    <t>NAM</t>
    <phoneticPr fontId="2"/>
  </si>
  <si>
    <t>NM</t>
  </si>
  <si>
    <t>上社(旧藤森）</t>
    <rPh sb="0" eb="1">
      <t>ウエ</t>
    </rPh>
    <rPh sb="1" eb="2">
      <t>シャ</t>
    </rPh>
    <rPh sb="3" eb="4">
      <t>キュウ</t>
    </rPh>
    <rPh sb="4" eb="6">
      <t>フジモリ</t>
    </rPh>
    <phoneticPr fontId="2"/>
  </si>
  <si>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</si>
  <si>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</si>
  <si>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</si>
  <si>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</si>
  <si>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</si>
  <si>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西尾市三江島　1,850枚</t>
    <rPh sb="0" eb="2">
      <t>ニシオ</t>
    </rPh>
    <rPh sb="2" eb="3">
      <t>シ</t>
    </rPh>
    <rPh sb="3" eb="4">
      <t>ミ</t>
    </rPh>
    <rPh sb="4" eb="6">
      <t>エジマ</t>
    </rPh>
    <rPh sb="8" eb="13">
      <t>850マイ</t>
    </rPh>
    <phoneticPr fontId="2"/>
  </si>
  <si>
    <t>*1　岡崎市　1,850枚</t>
    <rPh sb="3" eb="6">
      <t>オカザキシ</t>
    </rPh>
    <rPh sb="8" eb="13">
      <t>850マイ</t>
    </rPh>
    <phoneticPr fontId="2"/>
  </si>
  <si>
    <t>29店</t>
    <rPh sb="2" eb="3">
      <t>テン</t>
    </rPh>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</si>
  <si>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</si>
  <si>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</si>
  <si>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</si>
  <si>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</si>
  <si>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東区葵　　　900枚</t>
    <rPh sb="0" eb="2">
      <t>ヒガシク</t>
    </rPh>
    <rPh sb="2" eb="3">
      <t>アオイ</t>
    </rPh>
    <rPh sb="9" eb="10">
      <t>マイ</t>
    </rPh>
    <phoneticPr fontId="2"/>
  </si>
  <si>
    <t>*2　東区　1,650枚含む</t>
    <rPh sb="3" eb="5">
      <t>ヒガシク</t>
    </rPh>
    <rPh sb="7" eb="12">
      <t>650マイ</t>
    </rPh>
    <rPh sb="12" eb="13">
      <t>フク</t>
    </rPh>
    <phoneticPr fontId="2"/>
  </si>
  <si>
    <t>中区久屋大通　1,650枚</t>
    <rPh sb="0" eb="2">
      <t>ナカク</t>
    </rPh>
    <rPh sb="2" eb="6">
      <t>ヒサヤオオドオリ</t>
    </rPh>
    <rPh sb="12" eb="13">
      <t>マイ</t>
    </rPh>
    <phoneticPr fontId="2"/>
  </si>
  <si>
    <t>*1　北区　1,200枚含む</t>
    <rPh sb="3" eb="5">
      <t>キタク</t>
    </rPh>
    <rPh sb="11" eb="12">
      <t>マイ</t>
    </rPh>
    <rPh sb="12" eb="13">
      <t>フク</t>
    </rPh>
    <phoneticPr fontId="2"/>
  </si>
  <si>
    <t>*3　北区　250枚含む</t>
    <rPh sb="3" eb="5">
      <t>キタク</t>
    </rPh>
    <rPh sb="9" eb="10">
      <t>マイ</t>
    </rPh>
    <rPh sb="10" eb="11">
      <t>フク</t>
    </rPh>
    <phoneticPr fontId="2"/>
  </si>
  <si>
    <t>*4　北区　500枚含む</t>
    <rPh sb="3" eb="4">
      <t>キタ</t>
    </rPh>
    <rPh sb="4" eb="5">
      <t>ク</t>
    </rPh>
    <rPh sb="9" eb="10">
      <t>マイ</t>
    </rPh>
    <rPh sb="10" eb="11">
      <t>フク</t>
    </rPh>
    <phoneticPr fontId="2"/>
  </si>
  <si>
    <t>*5　中区　900枚含む</t>
    <rPh sb="3" eb="5">
      <t>ナカク</t>
    </rPh>
    <rPh sb="9" eb="10">
      <t>マイ</t>
    </rPh>
    <rPh sb="10" eb="11">
      <t>フク</t>
    </rPh>
    <phoneticPr fontId="2"/>
  </si>
  <si>
    <t>中川区野田　1,000枚</t>
    <rPh sb="0" eb="2">
      <t>ナカガワ</t>
    </rPh>
    <rPh sb="2" eb="3">
      <t>ク</t>
    </rPh>
    <rPh sb="3" eb="5">
      <t>ノダ</t>
    </rPh>
    <rPh sb="7" eb="12">
      <t>000マイ</t>
    </rPh>
    <phoneticPr fontId="2"/>
  </si>
  <si>
    <t>*1　北区　350枚含む</t>
    <rPh sb="3" eb="5">
      <t>キタク</t>
    </rPh>
    <rPh sb="9" eb="10">
      <t>マイ</t>
    </rPh>
    <rPh sb="10" eb="11">
      <t>フク</t>
    </rPh>
    <phoneticPr fontId="2"/>
  </si>
  <si>
    <t>*2　清須市　150枚含む</t>
    <rPh sb="3" eb="6">
      <t>キヨスシ</t>
    </rPh>
    <rPh sb="10" eb="11">
      <t>マイ</t>
    </rPh>
    <rPh sb="11" eb="12">
      <t>フク</t>
    </rPh>
    <phoneticPr fontId="2"/>
  </si>
  <si>
    <t>*3　清須市　1,300枚含む</t>
    <rPh sb="3" eb="6">
      <t>キヨスシ</t>
    </rPh>
    <rPh sb="12" eb="13">
      <t>マイ</t>
    </rPh>
    <rPh sb="13" eb="14">
      <t>フク</t>
    </rPh>
    <phoneticPr fontId="2"/>
  </si>
  <si>
    <t>*4　清須市　350枚含む</t>
    <rPh sb="3" eb="5">
      <t>キヨス</t>
    </rPh>
    <rPh sb="5" eb="6">
      <t>シ</t>
    </rPh>
    <rPh sb="10" eb="11">
      <t>マイ</t>
    </rPh>
    <rPh sb="11" eb="12">
      <t>フク</t>
    </rPh>
    <phoneticPr fontId="2"/>
  </si>
  <si>
    <t>19店</t>
    <rPh sb="2" eb="3">
      <t>テン</t>
    </rPh>
    <phoneticPr fontId="2"/>
  </si>
  <si>
    <t>東区大曽根　1,200枚</t>
    <rPh sb="0" eb="2">
      <t>ヒガシク</t>
    </rPh>
    <rPh sb="2" eb="5">
      <t>オオゾネ</t>
    </rPh>
    <rPh sb="7" eb="12">
      <t>200マイ</t>
    </rPh>
    <phoneticPr fontId="2"/>
  </si>
  <si>
    <t>東区主税町　500枚</t>
    <rPh sb="0" eb="2">
      <t>ヒガシク</t>
    </rPh>
    <rPh sb="2" eb="3">
      <t>シュ</t>
    </rPh>
    <rPh sb="3" eb="4">
      <t>ゼイ</t>
    </rPh>
    <rPh sb="4" eb="5">
      <t>チョウ</t>
    </rPh>
    <rPh sb="9" eb="10">
      <t>マイ</t>
    </rPh>
    <phoneticPr fontId="2"/>
  </si>
  <si>
    <t>東区長塀町　250枚</t>
    <rPh sb="0" eb="2">
      <t>ヒガシク</t>
    </rPh>
    <rPh sb="2" eb="3">
      <t>ナガ</t>
    </rPh>
    <rPh sb="3" eb="4">
      <t>ヘイ</t>
    </rPh>
    <rPh sb="4" eb="5">
      <t>チョウ</t>
    </rPh>
    <rPh sb="9" eb="10">
      <t>マイ</t>
    </rPh>
    <phoneticPr fontId="2"/>
  </si>
  <si>
    <t>西区上名古屋　350枚</t>
    <rPh sb="0" eb="2">
      <t>ニシク</t>
    </rPh>
    <rPh sb="2" eb="3">
      <t>ウエ</t>
    </rPh>
    <rPh sb="3" eb="6">
      <t>ナゴヤ</t>
    </rPh>
    <rPh sb="10" eb="11">
      <t>マイ</t>
    </rPh>
    <phoneticPr fontId="2"/>
  </si>
  <si>
    <t>昭和区阿由知　250枚</t>
    <rPh sb="0" eb="3">
      <t>ショウワク</t>
    </rPh>
    <rPh sb="3" eb="4">
      <t>ア</t>
    </rPh>
    <rPh sb="4" eb="5">
      <t>ユ</t>
    </rPh>
    <rPh sb="5" eb="6">
      <t>チ</t>
    </rPh>
    <rPh sb="10" eb="11">
      <t>マイ</t>
    </rPh>
    <phoneticPr fontId="2"/>
  </si>
  <si>
    <t>名東区猪子石　1,000枚</t>
    <rPh sb="0" eb="2">
      <t>メイトウ</t>
    </rPh>
    <rPh sb="2" eb="3">
      <t>ク</t>
    </rPh>
    <rPh sb="3" eb="5">
      <t>イノコ</t>
    </rPh>
    <rPh sb="5" eb="6">
      <t>イシ</t>
    </rPh>
    <rPh sb="8" eb="13">
      <t>000マイ</t>
    </rPh>
    <phoneticPr fontId="2"/>
  </si>
  <si>
    <t>天白区一本松　350枚</t>
    <rPh sb="0" eb="2">
      <t>テンパク</t>
    </rPh>
    <rPh sb="2" eb="3">
      <t>ク</t>
    </rPh>
    <rPh sb="3" eb="6">
      <t>イッポンマツ</t>
    </rPh>
    <rPh sb="10" eb="11">
      <t>マイ</t>
    </rPh>
    <phoneticPr fontId="2"/>
  </si>
  <si>
    <t>*3　千種区　1,000枚含む</t>
    <rPh sb="3" eb="6">
      <t>チクサク</t>
    </rPh>
    <rPh sb="8" eb="13">
      <t>000マイ</t>
    </rPh>
    <rPh sb="13" eb="14">
      <t>フク</t>
    </rPh>
    <phoneticPr fontId="2"/>
  </si>
  <si>
    <t>*4　守山区　1,950枚</t>
    <rPh sb="3" eb="6">
      <t>モリヤマク</t>
    </rPh>
    <rPh sb="12" eb="13">
      <t>マイ</t>
    </rPh>
    <phoneticPr fontId="2"/>
  </si>
  <si>
    <t>　　 尾張旭市　300枚</t>
    <rPh sb="3" eb="7">
      <t>オワリアサヒシ</t>
    </rPh>
    <rPh sb="11" eb="12">
      <t>マイ</t>
    </rPh>
    <phoneticPr fontId="2"/>
  </si>
  <si>
    <t>名東区森孝　1,950枚</t>
    <rPh sb="0" eb="3">
      <t>メイトウク</t>
    </rPh>
    <rPh sb="3" eb="4">
      <t>モリ</t>
    </rPh>
    <rPh sb="4" eb="5">
      <t>タカシ</t>
    </rPh>
    <rPh sb="11" eb="12">
      <t>マイ</t>
    </rPh>
    <phoneticPr fontId="2"/>
  </si>
  <si>
    <t>瑞穂区雁道　250枚</t>
    <rPh sb="0" eb="2">
      <t>ミズホ</t>
    </rPh>
    <rPh sb="2" eb="3">
      <t>ク</t>
    </rPh>
    <rPh sb="3" eb="4">
      <t>ガン</t>
    </rPh>
    <rPh sb="4" eb="5">
      <t>ミチ</t>
    </rPh>
    <rPh sb="9" eb="10">
      <t>マイ</t>
    </rPh>
    <phoneticPr fontId="2"/>
  </si>
  <si>
    <t>*1　千種区　250枚含む</t>
    <rPh sb="3" eb="6">
      <t>チクサク</t>
    </rPh>
    <rPh sb="10" eb="11">
      <t>マイ</t>
    </rPh>
    <rPh sb="11" eb="12">
      <t>フク</t>
    </rPh>
    <phoneticPr fontId="2"/>
  </si>
  <si>
    <t>*2　瑞穂区　500枚含む</t>
    <rPh sb="3" eb="6">
      <t>ミズホク</t>
    </rPh>
    <rPh sb="10" eb="11">
      <t>マイ</t>
    </rPh>
    <rPh sb="11" eb="12">
      <t>フク</t>
    </rPh>
    <phoneticPr fontId="2"/>
  </si>
  <si>
    <t>*3　瑞穂区　800枚含む</t>
    <rPh sb="3" eb="6">
      <t>ミズホク</t>
    </rPh>
    <rPh sb="10" eb="11">
      <t>マイ</t>
    </rPh>
    <rPh sb="11" eb="12">
      <t>フク</t>
    </rPh>
    <phoneticPr fontId="2"/>
  </si>
  <si>
    <t>*2　名東区　350枚含む</t>
    <rPh sb="3" eb="6">
      <t>メイトウク</t>
    </rPh>
    <rPh sb="10" eb="11">
      <t>マイ</t>
    </rPh>
    <rPh sb="11" eb="12">
      <t>フク</t>
    </rPh>
    <phoneticPr fontId="2"/>
  </si>
  <si>
    <t>*3　緑区　1,000枚含む</t>
    <rPh sb="3" eb="5">
      <t>ミドリク</t>
    </rPh>
    <rPh sb="7" eb="12">
      <t>000マイ</t>
    </rPh>
    <rPh sb="12" eb="13">
      <t>フク</t>
    </rPh>
    <phoneticPr fontId="2"/>
  </si>
  <si>
    <t>*4　日進市　650枚含む</t>
    <rPh sb="3" eb="6">
      <t>ニッシンシ</t>
    </rPh>
    <rPh sb="10" eb="11">
      <t>マイ</t>
    </rPh>
    <rPh sb="11" eb="12">
      <t>フク</t>
    </rPh>
    <phoneticPr fontId="2"/>
  </si>
  <si>
    <t>昭和区御器所　800枚</t>
    <rPh sb="0" eb="3">
      <t>ショウワク</t>
    </rPh>
    <rPh sb="3" eb="6">
      <t>ゴキソ</t>
    </rPh>
    <rPh sb="10" eb="11">
      <t>マイ</t>
    </rPh>
    <phoneticPr fontId="2"/>
  </si>
  <si>
    <t>昭和区桜山　　　500枚</t>
    <rPh sb="0" eb="3">
      <t>ショウワク</t>
    </rPh>
    <rPh sb="3" eb="5">
      <t>サクラヤマ</t>
    </rPh>
    <rPh sb="11" eb="12">
      <t>マイ</t>
    </rPh>
    <phoneticPr fontId="2"/>
  </si>
  <si>
    <t>昭和区南山　　　200枚</t>
    <rPh sb="0" eb="3">
      <t>ショウワク</t>
    </rPh>
    <rPh sb="3" eb="5">
      <t>ナンザン</t>
    </rPh>
    <rPh sb="11" eb="12">
      <t>マイ</t>
    </rPh>
    <phoneticPr fontId="2"/>
  </si>
  <si>
    <t>*1　熱田区　450枚含む</t>
    <rPh sb="3" eb="6">
      <t>アツタク</t>
    </rPh>
    <rPh sb="10" eb="11">
      <t>マイ</t>
    </rPh>
    <rPh sb="11" eb="12">
      <t>フク</t>
    </rPh>
    <phoneticPr fontId="2"/>
  </si>
  <si>
    <t>*2　港区　1,150枚含む</t>
    <rPh sb="3" eb="5">
      <t>ミナトク</t>
    </rPh>
    <rPh sb="7" eb="12">
      <t>150マイ</t>
    </rPh>
    <rPh sb="12" eb="13">
      <t>フク</t>
    </rPh>
    <phoneticPr fontId="2"/>
  </si>
  <si>
    <t>天白区黒石　1,000枚</t>
    <rPh sb="0" eb="3">
      <t>テンパクク</t>
    </rPh>
    <rPh sb="3" eb="5">
      <t>クロイシ</t>
    </rPh>
    <rPh sb="7" eb="12">
      <t>000マイ</t>
    </rPh>
    <phoneticPr fontId="2"/>
  </si>
  <si>
    <t>港区千年　1,200枚</t>
    <rPh sb="0" eb="2">
      <t>ミナトク</t>
    </rPh>
    <rPh sb="2" eb="4">
      <t>チトセ</t>
    </rPh>
    <rPh sb="10" eb="11">
      <t>マイ</t>
    </rPh>
    <phoneticPr fontId="2"/>
  </si>
  <si>
    <t>南区明治　450枚</t>
    <rPh sb="0" eb="1">
      <t>ミナミ</t>
    </rPh>
    <rPh sb="1" eb="2">
      <t>ク</t>
    </rPh>
    <rPh sb="2" eb="4">
      <t>メイジ</t>
    </rPh>
    <rPh sb="8" eb="9">
      <t>マイ</t>
    </rPh>
    <phoneticPr fontId="2"/>
  </si>
  <si>
    <t>南区泉楽通　1,150枚</t>
    <rPh sb="0" eb="2">
      <t>ミナミク</t>
    </rPh>
    <rPh sb="2" eb="3">
      <t>イズミ</t>
    </rPh>
    <rPh sb="3" eb="4">
      <t>ラク</t>
    </rPh>
    <rPh sb="4" eb="5">
      <t>トオ</t>
    </rPh>
    <rPh sb="7" eb="12">
      <t>150マイ</t>
    </rPh>
    <phoneticPr fontId="2"/>
  </si>
  <si>
    <t>*1　熱田区　1,200枚含む</t>
    <rPh sb="3" eb="6">
      <t>アツタク</t>
    </rPh>
    <rPh sb="12" eb="13">
      <t>マイ</t>
    </rPh>
    <rPh sb="13" eb="14">
      <t>フク</t>
    </rPh>
    <phoneticPr fontId="2"/>
  </si>
  <si>
    <t>山王・大須</t>
    <rPh sb="0" eb="2">
      <t>サンノウ</t>
    </rPh>
    <rPh sb="3" eb="5">
      <t>オオス</t>
    </rPh>
    <phoneticPr fontId="2"/>
  </si>
  <si>
    <t>350枚をプラス</t>
    <rPh sb="3" eb="4">
      <t>マイ</t>
    </rPh>
    <phoneticPr fontId="2"/>
  </si>
  <si>
    <t>*3　中村区　1,000枚含む</t>
    <rPh sb="3" eb="6">
      <t>ナカムラク</t>
    </rPh>
    <rPh sb="12" eb="13">
      <t>マイ</t>
    </rPh>
    <rPh sb="13" eb="14">
      <t>フク</t>
    </rPh>
    <phoneticPr fontId="2"/>
  </si>
  <si>
    <t>江南市加納馬場　750枚</t>
    <rPh sb="0" eb="3">
      <t>コウナンシ</t>
    </rPh>
    <rPh sb="3" eb="5">
      <t>カノウ</t>
    </rPh>
    <rPh sb="5" eb="7">
      <t>ババ</t>
    </rPh>
    <rPh sb="11" eb="12">
      <t>マイ</t>
    </rPh>
    <phoneticPr fontId="2"/>
  </si>
  <si>
    <t>津島市津島西部　600枚</t>
    <rPh sb="0" eb="3">
      <t>ツシマシ</t>
    </rPh>
    <rPh sb="3" eb="5">
      <t>ツシマ</t>
    </rPh>
    <rPh sb="5" eb="7">
      <t>セイブ</t>
    </rPh>
    <rPh sb="11" eb="12">
      <t>マイ</t>
    </rPh>
    <phoneticPr fontId="2"/>
  </si>
  <si>
    <t>稲沢市祖父江南部　500枚</t>
    <rPh sb="0" eb="3">
      <t>イナザワシ</t>
    </rPh>
    <rPh sb="3" eb="6">
      <t>ソブエ</t>
    </rPh>
    <rPh sb="6" eb="8">
      <t>ナンブ</t>
    </rPh>
    <rPh sb="12" eb="13">
      <t>マイ</t>
    </rPh>
    <phoneticPr fontId="2"/>
  </si>
  <si>
    <t>*1　津島市　1,750枚</t>
    <rPh sb="3" eb="6">
      <t>ツシマシ</t>
    </rPh>
    <rPh sb="8" eb="13">
      <t>750マイ</t>
    </rPh>
    <phoneticPr fontId="2"/>
  </si>
  <si>
    <t>　　蟹江町　650枚含む</t>
    <rPh sb="2" eb="4">
      <t>カニエ</t>
    </rPh>
    <rPh sb="4" eb="5">
      <t>チョウ</t>
    </rPh>
    <rPh sb="9" eb="10">
      <t>マイ</t>
    </rPh>
    <rPh sb="10" eb="11">
      <t>フク</t>
    </rPh>
    <phoneticPr fontId="2"/>
  </si>
  <si>
    <t>愛西市永和　650枚</t>
    <rPh sb="0" eb="3">
      <t>アイサイシ</t>
    </rPh>
    <rPh sb="3" eb="5">
      <t>エイワ</t>
    </rPh>
    <rPh sb="9" eb="10">
      <t>マイ</t>
    </rPh>
    <phoneticPr fontId="2"/>
  </si>
  <si>
    <t>350枚含む</t>
    <rPh sb="3" eb="4">
      <t>マイ</t>
    </rPh>
    <rPh sb="4" eb="5">
      <t>フク</t>
    </rPh>
    <phoneticPr fontId="2"/>
  </si>
  <si>
    <t>*4　愛西市　500枚含む</t>
    <rPh sb="3" eb="6">
      <t>アイサイシ</t>
    </rPh>
    <rPh sb="10" eb="11">
      <t>マイ</t>
    </rPh>
    <rPh sb="11" eb="12">
      <t>フク</t>
    </rPh>
    <phoneticPr fontId="2"/>
  </si>
  <si>
    <t>愛西市永和　1750枚</t>
    <rPh sb="0" eb="3">
      <t>アイサイシ</t>
    </rPh>
    <rPh sb="3" eb="5">
      <t>エイワ</t>
    </rPh>
    <rPh sb="10" eb="11">
      <t>マイ</t>
    </rPh>
    <phoneticPr fontId="2"/>
  </si>
  <si>
    <t>*1　愛西市　600枚含む</t>
    <rPh sb="3" eb="6">
      <t>アイサイシ</t>
    </rPh>
    <rPh sb="10" eb="11">
      <t>マイ</t>
    </rPh>
    <rPh sb="11" eb="12">
      <t>フク</t>
    </rPh>
    <phoneticPr fontId="2"/>
  </si>
  <si>
    <t>*2　愛西市　2250枚含む</t>
    <rPh sb="3" eb="6">
      <t>アイサイシ</t>
    </rPh>
    <rPh sb="11" eb="12">
      <t>マイ</t>
    </rPh>
    <rPh sb="12" eb="13">
      <t>フク</t>
    </rPh>
    <phoneticPr fontId="2"/>
  </si>
  <si>
    <t>*1　一宮市　750枚</t>
    <rPh sb="3" eb="6">
      <t>イチノミヤシ</t>
    </rPh>
    <rPh sb="10" eb="11">
      <t>マイ</t>
    </rPh>
    <phoneticPr fontId="2"/>
  </si>
  <si>
    <t>*1　江南市　650枚</t>
    <rPh sb="3" eb="6">
      <t>コウナンシ</t>
    </rPh>
    <rPh sb="10" eb="11">
      <t>マイ</t>
    </rPh>
    <phoneticPr fontId="2"/>
  </si>
  <si>
    <t>大口町　900枚含む</t>
    <rPh sb="0" eb="2">
      <t>オオグチ</t>
    </rPh>
    <rPh sb="2" eb="3">
      <t>チョウ</t>
    </rPh>
    <rPh sb="7" eb="8">
      <t>マイ</t>
    </rPh>
    <rPh sb="8" eb="9">
      <t>フク</t>
    </rPh>
    <phoneticPr fontId="2"/>
  </si>
  <si>
    <t>丹羽郡柏森　900枚</t>
    <rPh sb="0" eb="3">
      <t>ニワグン</t>
    </rPh>
    <rPh sb="3" eb="5">
      <t>カシワモリ</t>
    </rPh>
    <rPh sb="9" eb="10">
      <t>マイ</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</si>
  <si>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</si>
  <si>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</si>
  <si>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</si>
  <si>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名東区森孝　300枚</t>
    <rPh sb="0" eb="3">
      <t>メイトウク</t>
    </rPh>
    <rPh sb="3" eb="5">
      <t>モリタカ</t>
    </rPh>
    <rPh sb="9" eb="10">
      <t>マイ</t>
    </rPh>
    <phoneticPr fontId="2"/>
  </si>
  <si>
    <t>名東区梅森　350枚</t>
    <rPh sb="0" eb="3">
      <t>メイトウク</t>
    </rPh>
    <rPh sb="3" eb="5">
      <t>ウメモリ</t>
    </rPh>
    <rPh sb="9" eb="10">
      <t>マイ</t>
    </rPh>
    <phoneticPr fontId="2"/>
  </si>
  <si>
    <t>天白区梅が丘　650枚</t>
    <rPh sb="0" eb="3">
      <t>テンパクク</t>
    </rPh>
    <rPh sb="3" eb="4">
      <t>ウメ</t>
    </rPh>
    <rPh sb="5" eb="6">
      <t>オカ</t>
    </rPh>
    <rPh sb="10" eb="11">
      <t>マイ</t>
    </rPh>
    <phoneticPr fontId="2"/>
  </si>
  <si>
    <t>*4　豊橋市900枚含む</t>
    <rPh sb="3" eb="6">
      <t>トヨハシシ</t>
    </rPh>
    <rPh sb="9" eb="10">
      <t>マイ</t>
    </rPh>
    <rPh sb="10" eb="11">
      <t>フク</t>
    </rPh>
    <phoneticPr fontId="2"/>
  </si>
  <si>
    <t>豊川市西小坂井　900枚</t>
    <rPh sb="0" eb="3">
      <t>トヨカワシ</t>
    </rPh>
    <rPh sb="3" eb="4">
      <t>ニシ</t>
    </rPh>
    <rPh sb="4" eb="7">
      <t>コサカイ</t>
    </rPh>
    <rPh sb="11" eb="12">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</si>
  <si>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</si>
  <si>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</si>
  <si>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</si>
  <si>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</si>
  <si>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</si>
  <si>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</si>
  <si>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</si>
  <si>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</si>
  <si>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</si>
  <si>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</si>
  <si>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</si>
  <si>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</si>
  <si>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</si>
  <si>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</si>
  <si>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</si>
  <si>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</si>
  <si>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</si>
  <si>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</si>
  <si>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</si>
  <si>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</si>
  <si>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</si>
  <si>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</si>
  <si>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</si>
  <si>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</si>
  <si>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</si>
  <si>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</si>
  <si>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</si>
  <si>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</si>
  <si>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</si>
  <si>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</si>
  <si>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</si>
  <si>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</si>
  <si>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</si>
  <si>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</si>
  <si>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</si>
  <si>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</si>
  <si>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</si>
  <si>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</si>
  <si>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</si>
  <si>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</si>
  <si>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</si>
  <si>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</si>
  <si>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</si>
  <si>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</si>
  <si>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</si>
  <si>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</si>
  <si>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</si>
  <si>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</si>
  <si>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</si>
  <si>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</si>
  <si>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</si>
  <si>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</si>
  <si>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</si>
  <si>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25店</t>
    <rPh sb="2" eb="3">
      <t>テン</t>
    </rPh>
    <phoneticPr fontId="2"/>
  </si>
  <si>
    <t>名駅南・丸の内</t>
    <rPh sb="0" eb="2">
      <t>メイエキ</t>
    </rPh>
    <rPh sb="2" eb="3">
      <t>ミナミ</t>
    </rPh>
    <rPh sb="4" eb="5">
      <t>マル</t>
    </rPh>
    <rPh sb="6" eb="7">
      <t>ウチ</t>
    </rPh>
    <phoneticPr fontId="2"/>
  </si>
  <si>
    <t>*5　瑞穂区　200枚含む</t>
    <rPh sb="3" eb="5">
      <t>ミズホ</t>
    </rPh>
    <rPh sb="5" eb="6">
      <t>ク</t>
    </rPh>
    <rPh sb="10" eb="11">
      <t>マイ</t>
    </rPh>
    <rPh sb="11" eb="12">
      <t>フク</t>
    </rPh>
    <phoneticPr fontId="2"/>
  </si>
  <si>
    <t>*5</t>
    <phoneticPr fontId="2"/>
  </si>
  <si>
    <t>*4</t>
  </si>
  <si>
    <t>*4　天白区　500枚含む</t>
    <rPh sb="3" eb="5">
      <t>テンパク</t>
    </rPh>
    <rPh sb="5" eb="6">
      <t>ク</t>
    </rPh>
    <rPh sb="10" eb="11">
      <t>マイ</t>
    </rPh>
    <rPh sb="11" eb="12">
      <t>フク</t>
    </rPh>
    <phoneticPr fontId="2"/>
  </si>
  <si>
    <t>*1　豊田市　1050枚</t>
    <rPh sb="3" eb="6">
      <t>トヨタシ</t>
    </rPh>
    <rPh sb="11" eb="12">
      <t>マイ</t>
    </rPh>
    <phoneticPr fontId="2"/>
  </si>
  <si>
    <t>　　 刈谷市　　250枚含む</t>
    <rPh sb="3" eb="6">
      <t>カリヤシ</t>
    </rPh>
    <rPh sb="11" eb="12">
      <t>マイ</t>
    </rPh>
    <rPh sb="12" eb="13">
      <t>フク</t>
    </rPh>
    <phoneticPr fontId="2"/>
  </si>
  <si>
    <t>N</t>
    <phoneticPr fontId="2"/>
  </si>
  <si>
    <t>中区桜通　700枚</t>
    <rPh sb="0" eb="2">
      <t>ナカク</t>
    </rPh>
    <rPh sb="2" eb="3">
      <t>サクラ</t>
    </rPh>
    <rPh sb="3" eb="4">
      <t>トオ</t>
    </rPh>
    <rPh sb="8" eb="9">
      <t>マイ</t>
    </rPh>
    <phoneticPr fontId="2"/>
  </si>
  <si>
    <t>中区桜通　100枚</t>
    <rPh sb="0" eb="2">
      <t>ナカク</t>
    </rPh>
    <rPh sb="2" eb="3">
      <t>サクラ</t>
    </rPh>
    <rPh sb="3" eb="4">
      <t>トオ</t>
    </rPh>
    <rPh sb="8" eb="9">
      <t>マイ</t>
    </rPh>
    <phoneticPr fontId="2"/>
  </si>
  <si>
    <t>*2　尾張旭市　250枚含む</t>
    <rPh sb="3" eb="5">
      <t>オワリ</t>
    </rPh>
    <rPh sb="5" eb="6">
      <t>アサヒ</t>
    </rPh>
    <rPh sb="6" eb="7">
      <t>シ</t>
    </rPh>
    <rPh sb="11" eb="12">
      <t>マイ</t>
    </rPh>
    <rPh sb="12" eb="13">
      <t>フク</t>
    </rPh>
    <phoneticPr fontId="2"/>
  </si>
  <si>
    <t>*3　北区　200枚含む</t>
    <rPh sb="3" eb="5">
      <t>キタク</t>
    </rPh>
    <rPh sb="9" eb="10">
      <t>マイ</t>
    </rPh>
    <rPh sb="10" eb="11">
      <t>フク</t>
    </rPh>
    <phoneticPr fontId="2"/>
  </si>
  <si>
    <t>をプラス</t>
    <phoneticPr fontId="2"/>
  </si>
  <si>
    <t>昭和区　山手通500枚</t>
    <rPh sb="0" eb="2">
      <t>ショウワ</t>
    </rPh>
    <rPh sb="2" eb="3">
      <t>ク</t>
    </rPh>
    <rPh sb="4" eb="7">
      <t>ヤマテドオリ</t>
    </rPh>
    <rPh sb="6" eb="7">
      <t>トオ</t>
    </rPh>
    <rPh sb="10" eb="11">
      <t>マイ</t>
    </rPh>
    <phoneticPr fontId="2"/>
  </si>
  <si>
    <t>津島市津島北部　2,250枚</t>
    <rPh sb="0" eb="3">
      <t>ツシマシ</t>
    </rPh>
    <rPh sb="3" eb="5">
      <t>ツシマ</t>
    </rPh>
    <rPh sb="5" eb="7">
      <t>ホクブ</t>
    </rPh>
    <rPh sb="13" eb="14">
      <t>マイ</t>
    </rPh>
    <phoneticPr fontId="2"/>
  </si>
  <si>
    <t>　　清洲市　あま清洲1450枚</t>
    <rPh sb="2" eb="4">
      <t>キヨス</t>
    </rPh>
    <rPh sb="4" eb="5">
      <t>シ</t>
    </rPh>
    <rPh sb="8" eb="10">
      <t>キヨス</t>
    </rPh>
    <rPh sb="14" eb="15">
      <t>マイ</t>
    </rPh>
    <phoneticPr fontId="2"/>
  </si>
  <si>
    <t>　　　　　　　　　　　　　をプラス</t>
    <phoneticPr fontId="2"/>
  </si>
  <si>
    <t>あま清洲</t>
    <rPh sb="2" eb="4">
      <t>キヨス</t>
    </rPh>
    <phoneticPr fontId="2"/>
  </si>
  <si>
    <t>*1</t>
    <phoneticPr fontId="2"/>
  </si>
  <si>
    <t>NM</t>
    <phoneticPr fontId="2"/>
  </si>
  <si>
    <t>*1　あま市1450枚含む</t>
    <rPh sb="5" eb="6">
      <t>シ</t>
    </rPh>
    <rPh sb="10" eb="11">
      <t>マイ</t>
    </rPh>
    <rPh sb="11" eb="12">
      <t>フク</t>
    </rPh>
    <phoneticPr fontId="2"/>
  </si>
  <si>
    <t>丹羽郡柏森　650枚</t>
    <rPh sb="0" eb="3">
      <t>ニワグン</t>
    </rPh>
    <rPh sb="3" eb="4">
      <t>カシワ</t>
    </rPh>
    <rPh sb="4" eb="5">
      <t>モリ</t>
    </rPh>
    <rPh sb="9" eb="10">
      <t>マイ</t>
    </rPh>
    <phoneticPr fontId="2"/>
  </si>
  <si>
    <t>知立市知立（前島）250枚</t>
    <rPh sb="0" eb="3">
      <t>チリュウシ</t>
    </rPh>
    <rPh sb="3" eb="5">
      <t>チリュウ</t>
    </rPh>
    <rPh sb="6" eb="8">
      <t>マエジマ</t>
    </rPh>
    <rPh sb="12" eb="13">
      <t>マイ</t>
    </rPh>
    <phoneticPr fontId="2"/>
  </si>
  <si>
    <t>　　　　　　　　　　　　　　　　をプラス</t>
    <phoneticPr fontId="2"/>
  </si>
  <si>
    <t>知立北</t>
    <rPh sb="0" eb="2">
      <t>チリュウ</t>
    </rPh>
    <rPh sb="2" eb="3">
      <t>キタ</t>
    </rPh>
    <phoneticPr fontId="2"/>
  </si>
  <si>
    <t>平成29年9月</t>
    <rPh sb="0" eb="2">
      <t>ヘイセイ</t>
    </rPh>
    <rPh sb="4" eb="5">
      <t>ネン</t>
    </rPh>
    <rPh sb="6" eb="7">
      <t>ガツ</t>
    </rPh>
    <phoneticPr fontId="2"/>
  </si>
</sst>
</file>

<file path=xl/styles.xml><?xml version="1.0" encoding="utf-8"?>
<styleSheet xmlns="http://schemas.openxmlformats.org/spreadsheetml/2006/main">
  <numFmts count="3">
    <numFmt numFmtId="176" formatCode="0_);\(0\)"/>
    <numFmt numFmtId="177" formatCode="0.00_);[Red]\(0.00\)"/>
    <numFmt numFmtId="178" formatCode="0.00_ "/>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cellStyleXfs>
  <cellXfs count="741">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1" fillId="0" borderId="4" xfId="0" applyFont="1" applyBorder="1">
      <alignment vertical="center"/>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0" fillId="0" borderId="11"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5" xfId="0" applyBorder="1" applyAlignment="1">
      <alignment vertical="center"/>
    </xf>
    <xf numFmtId="0" fontId="0" fillId="0" borderId="17" xfId="0" applyBorder="1" applyAlignment="1">
      <alignment horizontal="center" vertical="center"/>
    </xf>
    <xf numFmtId="0" fontId="0" fillId="0" borderId="109"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horizontal="center" vertical="center" shrinkToFit="1"/>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7" xfId="0" applyFont="1" applyFill="1" applyBorder="1">
      <alignment vertical="center"/>
    </xf>
    <xf numFmtId="0" fontId="0" fillId="0" borderId="1" xfId="0" applyFill="1" applyBorder="1">
      <alignment vertical="center"/>
    </xf>
    <xf numFmtId="0" fontId="0" fillId="0" borderId="5" xfId="0" applyFill="1" applyBorder="1">
      <alignment vertical="center"/>
    </xf>
    <xf numFmtId="0" fontId="11" fillId="0" borderId="0" xfId="0" applyFont="1" applyFill="1" applyBorder="1" applyAlignment="1">
      <alignment horizontal="distributed" vertical="center" shrinkToFit="1"/>
    </xf>
    <xf numFmtId="0" fontId="7" fillId="0" borderId="0" xfId="0" applyFont="1" applyFill="1" applyBorder="1">
      <alignment vertical="center"/>
    </xf>
    <xf numFmtId="3" fontId="10" fillId="0" borderId="0" xfId="0" applyNumberFormat="1" applyFont="1" applyFill="1" applyBorder="1">
      <alignment vertical="center"/>
    </xf>
    <xf numFmtId="0" fontId="0" fillId="0" borderId="0" xfId="0" applyFill="1" applyBorder="1">
      <alignment vertical="center"/>
    </xf>
    <xf numFmtId="0" fontId="0" fillId="0" borderId="8" xfId="0" applyFill="1" applyBorder="1">
      <alignment vertical="center"/>
    </xf>
    <xf numFmtId="0" fontId="11" fillId="0" borderId="9" xfId="0" applyFont="1" applyFill="1" applyBorder="1" applyAlignment="1">
      <alignment horizontal="distributed" vertical="center" shrinkToFit="1"/>
    </xf>
    <xf numFmtId="0" fontId="7" fillId="0" borderId="9" xfId="0" applyFont="1" applyFill="1" applyBorder="1">
      <alignment vertical="center"/>
    </xf>
    <xf numFmtId="3" fontId="10" fillId="0" borderId="9" xfId="0" applyNumberFormat="1" applyFont="1" applyFill="1" applyBorder="1">
      <alignment vertical="center"/>
    </xf>
    <xf numFmtId="0" fontId="0" fillId="0" borderId="9" xfId="0" applyFill="1" applyBorder="1">
      <alignment vertical="center"/>
    </xf>
    <xf numFmtId="0" fontId="16" fillId="0" borderId="0" xfId="4" applyFont="1">
      <alignment vertical="center"/>
    </xf>
    <xf numFmtId="0" fontId="30" fillId="0" borderId="0" xfId="4" applyFont="1">
      <alignment vertical="center"/>
    </xf>
    <xf numFmtId="0" fontId="16" fillId="0" borderId="0" xfId="4" applyFont="1" applyBorder="1">
      <alignment vertical="center"/>
    </xf>
    <xf numFmtId="0" fontId="16" fillId="0" borderId="0" xfId="4" applyFont="1" applyBorder="1" applyAlignment="1">
      <alignment horizontal="left" vertical="top"/>
    </xf>
    <xf numFmtId="0" fontId="16" fillId="0" borderId="111" xfId="4" applyFill="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Font="1" applyBorder="1">
      <alignment vertical="center"/>
    </xf>
    <xf numFmtId="0" fontId="16" fillId="0" borderId="5" xfId="4" applyFont="1" applyBorder="1" applyAlignment="1">
      <alignment vertical="center"/>
    </xf>
    <xf numFmtId="0" fontId="16" fillId="0" borderId="0" xfId="4" applyFont="1" applyBorder="1" applyAlignment="1">
      <alignment vertical="center"/>
    </xf>
    <xf numFmtId="0" fontId="16" fillId="0" borderId="6" xfId="4" applyFont="1" applyBorder="1" applyAlignment="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Font="1" applyBorder="1" applyAlignment="1">
      <alignment horizontal="center" vertical="center"/>
    </xf>
    <xf numFmtId="0" fontId="16" fillId="0" borderId="54" xfId="4" applyFont="1" applyBorder="1" applyAlignment="1">
      <alignment vertical="center" wrapText="1"/>
    </xf>
    <xf numFmtId="0" fontId="16" fillId="0" borderId="116" xfId="4" applyFont="1" applyBorder="1" applyAlignment="1">
      <alignment horizontal="center" vertical="center"/>
    </xf>
    <xf numFmtId="0" fontId="16" fillId="0" borderId="35" xfId="4" applyFont="1" applyBorder="1" applyAlignment="1">
      <alignment horizontal="center" vertical="center"/>
    </xf>
    <xf numFmtId="0" fontId="16" fillId="0" borderId="54" xfId="4" applyFont="1" applyBorder="1" applyAlignment="1">
      <alignment horizontal="center" vertical="center"/>
    </xf>
    <xf numFmtId="0" fontId="16" fillId="0" borderId="44" xfId="4" applyFont="1" applyBorder="1" applyAlignment="1">
      <alignment horizontal="center" vertical="center" textRotation="255"/>
    </xf>
    <xf numFmtId="177" fontId="16" fillId="0" borderId="118" xfId="4" applyNumberFormat="1" applyFont="1" applyBorder="1" applyAlignment="1">
      <alignment horizontal="center" vertical="center"/>
    </xf>
    <xf numFmtId="177" fontId="16" fillId="0" borderId="43" xfId="4" applyNumberFormat="1" applyFont="1" applyBorder="1" applyAlignment="1">
      <alignment horizontal="center" vertical="center"/>
    </xf>
    <xf numFmtId="177" fontId="16" fillId="0" borderId="18" xfId="4" applyNumberFormat="1" applyFont="1" applyBorder="1" applyAlignment="1">
      <alignment horizontal="center" vertical="center"/>
    </xf>
    <xf numFmtId="177" fontId="16" fillId="0" borderId="74"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121"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116" xfId="4" applyNumberFormat="1" applyFont="1" applyBorder="1" applyAlignment="1">
      <alignment horizontal="center" vertical="center"/>
    </xf>
    <xf numFmtId="177" fontId="16" fillId="0" borderId="55" xfId="4" applyNumberFormat="1" applyFont="1" applyBorder="1" applyAlignment="1">
      <alignment horizontal="center" vertical="center"/>
    </xf>
    <xf numFmtId="177" fontId="16" fillId="0" borderId="53" xfId="4" applyNumberFormat="1" applyFont="1" applyBorder="1" applyAlignment="1">
      <alignment horizontal="center" vertical="center"/>
    </xf>
    <xf numFmtId="177" fontId="16" fillId="0" borderId="91" xfId="4" applyNumberFormat="1" applyFon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177" fontId="16" fillId="0" borderId="75" xfId="4" applyNumberFormat="1" applyBorder="1" applyAlignment="1">
      <alignment horizontal="center" vertical="center"/>
    </xf>
    <xf numFmtId="177" fontId="16" fillId="0" borderId="33" xfId="4" applyNumberFormat="1" applyFont="1" applyBorder="1" applyAlignment="1">
      <alignment horizontal="center" vertical="center"/>
    </xf>
    <xf numFmtId="177" fontId="16" fillId="0" borderId="72" xfId="4" applyNumberFormat="1" applyFon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33" xfId="4" applyNumberFormat="1" applyFont="1" applyBorder="1" applyAlignment="1">
      <alignment horizontal="left" vertical="center"/>
    </xf>
    <xf numFmtId="177" fontId="16" fillId="0" borderId="72" xfId="4" applyNumberFormat="1" applyFon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Fon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22"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97" xfId="4" applyNumberFormat="1" applyFont="1" applyBorder="1" applyAlignment="1">
      <alignment horizontal="center" vertical="center"/>
    </xf>
    <xf numFmtId="0" fontId="16" fillId="0" borderId="95" xfId="4" applyFill="1" applyBorder="1" applyAlignment="1">
      <alignment horizontal="center" vertical="center" wrapText="1"/>
    </xf>
    <xf numFmtId="0" fontId="16" fillId="0" borderId="95" xfId="4" applyFont="1" applyFill="1" applyBorder="1" applyAlignment="1">
      <alignment horizontal="center" vertical="center" wrapText="1"/>
    </xf>
    <xf numFmtId="0" fontId="16" fillId="0" borderId="117" xfId="4" applyFont="1" applyFill="1"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Font="1" applyBorder="1" applyAlignment="1">
      <alignment horizontal="left" vertical="center"/>
    </xf>
    <xf numFmtId="0" fontId="16" fillId="0" borderId="17" xfId="4" applyFont="1" applyBorder="1" applyAlignment="1">
      <alignment horizontal="center" vertical="center"/>
    </xf>
    <xf numFmtId="0" fontId="16" fillId="0" borderId="103" xfId="4" applyFont="1"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Font="1" applyBorder="1" applyAlignment="1">
      <alignment horizontal="center" vertical="center" textRotation="255" wrapText="1"/>
    </xf>
    <xf numFmtId="177" fontId="16" fillId="0" borderId="25" xfId="4" applyNumberFormat="1" applyFont="1" applyBorder="1" applyAlignment="1">
      <alignment horizontal="center" vertical="center" textRotation="255" wrapText="1"/>
    </xf>
    <xf numFmtId="178" fontId="16" fillId="0" borderId="119" xfId="4" applyNumberFormat="1" applyFont="1" applyFill="1" applyBorder="1" applyAlignment="1">
      <alignment horizontal="center" vertical="center"/>
    </xf>
    <xf numFmtId="178" fontId="16" fillId="0" borderId="122" xfId="4" applyNumberFormat="1" applyFont="1" applyFill="1" applyBorder="1" applyAlignment="1">
      <alignment horizontal="center" vertical="center"/>
    </xf>
    <xf numFmtId="178" fontId="16" fillId="0" borderId="123" xfId="4" applyNumberFormat="1" applyFont="1" applyFill="1" applyBorder="1" applyAlignment="1">
      <alignment horizontal="center" vertical="center"/>
    </xf>
    <xf numFmtId="0" fontId="16" fillId="0" borderId="112" xfId="4" applyBorder="1" applyAlignment="1">
      <alignment horizontal="center" vertical="center" textRotation="255"/>
    </xf>
    <xf numFmtId="0" fontId="16" fillId="0" borderId="114" xfId="4" applyFont="1" applyBorder="1" applyAlignment="1">
      <alignment horizontal="center" vertical="center" textRotation="255"/>
    </xf>
    <xf numFmtId="0" fontId="16" fillId="0" borderId="116" xfId="4" applyFont="1"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Border="1" applyAlignment="1">
      <alignment horizontal="left" vertical="center"/>
    </xf>
    <xf numFmtId="0" fontId="16" fillId="0" borderId="0" xfId="4" applyFont="1" applyBorder="1" applyAlignment="1">
      <alignment horizontal="left" vertical="center"/>
    </xf>
    <xf numFmtId="0" fontId="16" fillId="0" borderId="44" xfId="4"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6" fillId="0" borderId="2" xfId="0" applyFont="1" applyBorder="1" applyAlignment="1">
      <alignment horizontal="righ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lignment vertical="center"/>
    </xf>
    <xf numFmtId="0" fontId="11" fillId="0" borderId="0"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pplyAlignment="1">
      <alignment horizontal="center" vertical="center"/>
    </xf>
    <xf numFmtId="0" fontId="17" fillId="0" borderId="0" xfId="0" applyFont="1" applyBorder="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0"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82" xfId="0" applyFont="1" applyBorder="1" applyAlignment="1">
      <alignment horizontal="center" vertical="center" wrapText="1"/>
    </xf>
    <xf numFmtId="0" fontId="6" fillId="0" borderId="2" xfId="0" applyFont="1" applyBorder="1" applyAlignment="1">
      <alignment horizontal="distributed" vertical="center"/>
    </xf>
    <xf numFmtId="0" fontId="0" fillId="0" borderId="6" xfId="0" applyBorder="1" applyAlignment="1">
      <alignment vertical="center"/>
    </xf>
    <xf numFmtId="0" fontId="0" fillId="0" borderId="10" xfId="0" applyBorder="1" applyAlignment="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Border="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7" xfId="0" applyFont="1" applyBorder="1" applyAlignment="1">
      <alignment horizontal="center" vertical="center"/>
    </xf>
    <xf numFmtId="0" fontId="3" fillId="0" borderId="80" xfId="0" applyFont="1" applyBorder="1" applyAlignment="1">
      <alignment horizontal="center" vertical="center"/>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5"/>
  <sheetViews>
    <sheetView workbookViewId="0"/>
  </sheetViews>
  <sheetFormatPr defaultRowHeight="13.5"/>
  <cols>
    <col min="1" max="1" width="4" style="472" customWidth="1"/>
    <col min="2" max="2" width="10.5" style="472" customWidth="1"/>
    <col min="3" max="3" width="34.75" style="472" customWidth="1"/>
    <col min="4" max="12" width="6.5" style="472" customWidth="1"/>
    <col min="13" max="13" width="10.5" style="472" customWidth="1"/>
    <col min="14" max="256" width="9" style="472"/>
    <col min="257" max="257" width="4" style="472" customWidth="1"/>
    <col min="258" max="258" width="10.5" style="472" customWidth="1"/>
    <col min="259" max="259" width="34.75" style="472" customWidth="1"/>
    <col min="260" max="268" width="6.5" style="472" customWidth="1"/>
    <col min="269" max="269" width="10.5" style="472" customWidth="1"/>
    <col min="270" max="512" width="9" style="472"/>
    <col min="513" max="513" width="4" style="472" customWidth="1"/>
    <col min="514" max="514" width="10.5" style="472" customWidth="1"/>
    <col min="515" max="515" width="34.75" style="472" customWidth="1"/>
    <col min="516" max="524" width="6.5" style="472" customWidth="1"/>
    <col min="525" max="525" width="10.5" style="472" customWidth="1"/>
    <col min="526" max="768" width="9" style="472"/>
    <col min="769" max="769" width="4" style="472" customWidth="1"/>
    <col min="770" max="770" width="10.5" style="472" customWidth="1"/>
    <col min="771" max="771" width="34.75" style="472" customWidth="1"/>
    <col min="772" max="780" width="6.5" style="472" customWidth="1"/>
    <col min="781" max="781" width="10.5" style="472" customWidth="1"/>
    <col min="782" max="1024" width="9" style="472"/>
    <col min="1025" max="1025" width="4" style="472" customWidth="1"/>
    <col min="1026" max="1026" width="10.5" style="472" customWidth="1"/>
    <col min="1027" max="1027" width="34.75" style="472" customWidth="1"/>
    <col min="1028" max="1036" width="6.5" style="472" customWidth="1"/>
    <col min="1037" max="1037" width="10.5" style="472" customWidth="1"/>
    <col min="1038" max="1280" width="9" style="472"/>
    <col min="1281" max="1281" width="4" style="472" customWidth="1"/>
    <col min="1282" max="1282" width="10.5" style="472" customWidth="1"/>
    <col min="1283" max="1283" width="34.75" style="472" customWidth="1"/>
    <col min="1284" max="1292" width="6.5" style="472" customWidth="1"/>
    <col min="1293" max="1293" width="10.5" style="472" customWidth="1"/>
    <col min="1294" max="1536" width="9" style="472"/>
    <col min="1537" max="1537" width="4" style="472" customWidth="1"/>
    <col min="1538" max="1538" width="10.5" style="472" customWidth="1"/>
    <col min="1539" max="1539" width="34.75" style="472" customWidth="1"/>
    <col min="1540" max="1548" width="6.5" style="472" customWidth="1"/>
    <col min="1549" max="1549" width="10.5" style="472" customWidth="1"/>
    <col min="1550" max="1792" width="9" style="472"/>
    <col min="1793" max="1793" width="4" style="472" customWidth="1"/>
    <col min="1794" max="1794" width="10.5" style="472" customWidth="1"/>
    <col min="1795" max="1795" width="34.75" style="472" customWidth="1"/>
    <col min="1796" max="1804" width="6.5" style="472" customWidth="1"/>
    <col min="1805" max="1805" width="10.5" style="472" customWidth="1"/>
    <col min="1806" max="2048" width="9" style="472"/>
    <col min="2049" max="2049" width="4" style="472" customWidth="1"/>
    <col min="2050" max="2050" width="10.5" style="472" customWidth="1"/>
    <col min="2051" max="2051" width="34.75" style="472" customWidth="1"/>
    <col min="2052" max="2060" width="6.5" style="472" customWidth="1"/>
    <col min="2061" max="2061" width="10.5" style="472" customWidth="1"/>
    <col min="2062" max="2304" width="9" style="472"/>
    <col min="2305" max="2305" width="4" style="472" customWidth="1"/>
    <col min="2306" max="2306" width="10.5" style="472" customWidth="1"/>
    <col min="2307" max="2307" width="34.75" style="472" customWidth="1"/>
    <col min="2308" max="2316" width="6.5" style="472" customWidth="1"/>
    <col min="2317" max="2317" width="10.5" style="472" customWidth="1"/>
    <col min="2318" max="2560" width="9" style="472"/>
    <col min="2561" max="2561" width="4" style="472" customWidth="1"/>
    <col min="2562" max="2562" width="10.5" style="472" customWidth="1"/>
    <col min="2563" max="2563" width="34.75" style="472" customWidth="1"/>
    <col min="2564" max="2572" width="6.5" style="472" customWidth="1"/>
    <col min="2573" max="2573" width="10.5" style="472" customWidth="1"/>
    <col min="2574" max="2816" width="9" style="472"/>
    <col min="2817" max="2817" width="4" style="472" customWidth="1"/>
    <col min="2818" max="2818" width="10.5" style="472" customWidth="1"/>
    <col min="2819" max="2819" width="34.75" style="472" customWidth="1"/>
    <col min="2820" max="2828" width="6.5" style="472" customWidth="1"/>
    <col min="2829" max="2829" width="10.5" style="472" customWidth="1"/>
    <col min="2830" max="3072" width="9" style="472"/>
    <col min="3073" max="3073" width="4" style="472" customWidth="1"/>
    <col min="3074" max="3074" width="10.5" style="472" customWidth="1"/>
    <col min="3075" max="3075" width="34.75" style="472" customWidth="1"/>
    <col min="3076" max="3084" width="6.5" style="472" customWidth="1"/>
    <col min="3085" max="3085" width="10.5" style="472" customWidth="1"/>
    <col min="3086" max="3328" width="9" style="472"/>
    <col min="3329" max="3329" width="4" style="472" customWidth="1"/>
    <col min="3330" max="3330" width="10.5" style="472" customWidth="1"/>
    <col min="3331" max="3331" width="34.75" style="472" customWidth="1"/>
    <col min="3332" max="3340" width="6.5" style="472" customWidth="1"/>
    <col min="3341" max="3341" width="10.5" style="472" customWidth="1"/>
    <col min="3342" max="3584" width="9" style="472"/>
    <col min="3585" max="3585" width="4" style="472" customWidth="1"/>
    <col min="3586" max="3586" width="10.5" style="472" customWidth="1"/>
    <col min="3587" max="3587" width="34.75" style="472" customWidth="1"/>
    <col min="3588" max="3596" width="6.5" style="472" customWidth="1"/>
    <col min="3597" max="3597" width="10.5" style="472" customWidth="1"/>
    <col min="3598" max="3840" width="9" style="472"/>
    <col min="3841" max="3841" width="4" style="472" customWidth="1"/>
    <col min="3842" max="3842" width="10.5" style="472" customWidth="1"/>
    <col min="3843" max="3843" width="34.75" style="472" customWidth="1"/>
    <col min="3844" max="3852" width="6.5" style="472" customWidth="1"/>
    <col min="3853" max="3853" width="10.5" style="472" customWidth="1"/>
    <col min="3854" max="4096" width="9" style="472"/>
    <col min="4097" max="4097" width="4" style="472" customWidth="1"/>
    <col min="4098" max="4098" width="10.5" style="472" customWidth="1"/>
    <col min="4099" max="4099" width="34.75" style="472" customWidth="1"/>
    <col min="4100" max="4108" width="6.5" style="472" customWidth="1"/>
    <col min="4109" max="4109" width="10.5" style="472" customWidth="1"/>
    <col min="4110" max="4352" width="9" style="472"/>
    <col min="4353" max="4353" width="4" style="472" customWidth="1"/>
    <col min="4354" max="4354" width="10.5" style="472" customWidth="1"/>
    <col min="4355" max="4355" width="34.75" style="472" customWidth="1"/>
    <col min="4356" max="4364" width="6.5" style="472" customWidth="1"/>
    <col min="4365" max="4365" width="10.5" style="472" customWidth="1"/>
    <col min="4366" max="4608" width="9" style="472"/>
    <col min="4609" max="4609" width="4" style="472" customWidth="1"/>
    <col min="4610" max="4610" width="10.5" style="472" customWidth="1"/>
    <col min="4611" max="4611" width="34.75" style="472" customWidth="1"/>
    <col min="4612" max="4620" width="6.5" style="472" customWidth="1"/>
    <col min="4621" max="4621" width="10.5" style="472" customWidth="1"/>
    <col min="4622" max="4864" width="9" style="472"/>
    <col min="4865" max="4865" width="4" style="472" customWidth="1"/>
    <col min="4866" max="4866" width="10.5" style="472" customWidth="1"/>
    <col min="4867" max="4867" width="34.75" style="472" customWidth="1"/>
    <col min="4868" max="4876" width="6.5" style="472" customWidth="1"/>
    <col min="4877" max="4877" width="10.5" style="472" customWidth="1"/>
    <col min="4878" max="5120" width="9" style="472"/>
    <col min="5121" max="5121" width="4" style="472" customWidth="1"/>
    <col min="5122" max="5122" width="10.5" style="472" customWidth="1"/>
    <col min="5123" max="5123" width="34.75" style="472" customWidth="1"/>
    <col min="5124" max="5132" width="6.5" style="472" customWidth="1"/>
    <col min="5133" max="5133" width="10.5" style="472" customWidth="1"/>
    <col min="5134" max="5376" width="9" style="472"/>
    <col min="5377" max="5377" width="4" style="472" customWidth="1"/>
    <col min="5378" max="5378" width="10.5" style="472" customWidth="1"/>
    <col min="5379" max="5379" width="34.75" style="472" customWidth="1"/>
    <col min="5380" max="5388" width="6.5" style="472" customWidth="1"/>
    <col min="5389" max="5389" width="10.5" style="472" customWidth="1"/>
    <col min="5390" max="5632" width="9" style="472"/>
    <col min="5633" max="5633" width="4" style="472" customWidth="1"/>
    <col min="5634" max="5634" width="10.5" style="472" customWidth="1"/>
    <col min="5635" max="5635" width="34.75" style="472" customWidth="1"/>
    <col min="5636" max="5644" width="6.5" style="472" customWidth="1"/>
    <col min="5645" max="5645" width="10.5" style="472" customWidth="1"/>
    <col min="5646" max="5888" width="9" style="472"/>
    <col min="5889" max="5889" width="4" style="472" customWidth="1"/>
    <col min="5890" max="5890" width="10.5" style="472" customWidth="1"/>
    <col min="5891" max="5891" width="34.75" style="472" customWidth="1"/>
    <col min="5892" max="5900" width="6.5" style="472" customWidth="1"/>
    <col min="5901" max="5901" width="10.5" style="472" customWidth="1"/>
    <col min="5902" max="6144" width="9" style="472"/>
    <col min="6145" max="6145" width="4" style="472" customWidth="1"/>
    <col min="6146" max="6146" width="10.5" style="472" customWidth="1"/>
    <col min="6147" max="6147" width="34.75" style="472" customWidth="1"/>
    <col min="6148" max="6156" width="6.5" style="472" customWidth="1"/>
    <col min="6157" max="6157" width="10.5" style="472" customWidth="1"/>
    <col min="6158" max="6400" width="9" style="472"/>
    <col min="6401" max="6401" width="4" style="472" customWidth="1"/>
    <col min="6402" max="6402" width="10.5" style="472" customWidth="1"/>
    <col min="6403" max="6403" width="34.75" style="472" customWidth="1"/>
    <col min="6404" max="6412" width="6.5" style="472" customWidth="1"/>
    <col min="6413" max="6413" width="10.5" style="472" customWidth="1"/>
    <col min="6414" max="6656" width="9" style="472"/>
    <col min="6657" max="6657" width="4" style="472" customWidth="1"/>
    <col min="6658" max="6658" width="10.5" style="472" customWidth="1"/>
    <col min="6659" max="6659" width="34.75" style="472" customWidth="1"/>
    <col min="6660" max="6668" width="6.5" style="472" customWidth="1"/>
    <col min="6669" max="6669" width="10.5" style="472" customWidth="1"/>
    <col min="6670" max="6912" width="9" style="472"/>
    <col min="6913" max="6913" width="4" style="472" customWidth="1"/>
    <col min="6914" max="6914" width="10.5" style="472" customWidth="1"/>
    <col min="6915" max="6915" width="34.75" style="472" customWidth="1"/>
    <col min="6916" max="6924" width="6.5" style="472" customWidth="1"/>
    <col min="6925" max="6925" width="10.5" style="472" customWidth="1"/>
    <col min="6926" max="7168" width="9" style="472"/>
    <col min="7169" max="7169" width="4" style="472" customWidth="1"/>
    <col min="7170" max="7170" width="10.5" style="472" customWidth="1"/>
    <col min="7171" max="7171" width="34.75" style="472" customWidth="1"/>
    <col min="7172" max="7180" width="6.5" style="472" customWidth="1"/>
    <col min="7181" max="7181" width="10.5" style="472" customWidth="1"/>
    <col min="7182" max="7424" width="9" style="472"/>
    <col min="7425" max="7425" width="4" style="472" customWidth="1"/>
    <col min="7426" max="7426" width="10.5" style="472" customWidth="1"/>
    <col min="7427" max="7427" width="34.75" style="472" customWidth="1"/>
    <col min="7428" max="7436" width="6.5" style="472" customWidth="1"/>
    <col min="7437" max="7437" width="10.5" style="472" customWidth="1"/>
    <col min="7438" max="7680" width="9" style="472"/>
    <col min="7681" max="7681" width="4" style="472" customWidth="1"/>
    <col min="7682" max="7682" width="10.5" style="472" customWidth="1"/>
    <col min="7683" max="7683" width="34.75" style="472" customWidth="1"/>
    <col min="7684" max="7692" width="6.5" style="472" customWidth="1"/>
    <col min="7693" max="7693" width="10.5" style="472" customWidth="1"/>
    <col min="7694" max="7936" width="9" style="472"/>
    <col min="7937" max="7937" width="4" style="472" customWidth="1"/>
    <col min="7938" max="7938" width="10.5" style="472" customWidth="1"/>
    <col min="7939" max="7939" width="34.75" style="472" customWidth="1"/>
    <col min="7940" max="7948" width="6.5" style="472" customWidth="1"/>
    <col min="7949" max="7949" width="10.5" style="472" customWidth="1"/>
    <col min="7950" max="8192" width="9" style="472"/>
    <col min="8193" max="8193" width="4" style="472" customWidth="1"/>
    <col min="8194" max="8194" width="10.5" style="472" customWidth="1"/>
    <col min="8195" max="8195" width="34.75" style="472" customWidth="1"/>
    <col min="8196" max="8204" width="6.5" style="472" customWidth="1"/>
    <col min="8205" max="8205" width="10.5" style="472" customWidth="1"/>
    <col min="8206" max="8448" width="9" style="472"/>
    <col min="8449" max="8449" width="4" style="472" customWidth="1"/>
    <col min="8450" max="8450" width="10.5" style="472" customWidth="1"/>
    <col min="8451" max="8451" width="34.75" style="472" customWidth="1"/>
    <col min="8452" max="8460" width="6.5" style="472" customWidth="1"/>
    <col min="8461" max="8461" width="10.5" style="472" customWidth="1"/>
    <col min="8462" max="8704" width="9" style="472"/>
    <col min="8705" max="8705" width="4" style="472" customWidth="1"/>
    <col min="8706" max="8706" width="10.5" style="472" customWidth="1"/>
    <col min="8707" max="8707" width="34.75" style="472" customWidth="1"/>
    <col min="8708" max="8716" width="6.5" style="472" customWidth="1"/>
    <col min="8717" max="8717" width="10.5" style="472" customWidth="1"/>
    <col min="8718" max="8960" width="9" style="472"/>
    <col min="8961" max="8961" width="4" style="472" customWidth="1"/>
    <col min="8962" max="8962" width="10.5" style="472" customWidth="1"/>
    <col min="8963" max="8963" width="34.75" style="472" customWidth="1"/>
    <col min="8964" max="8972" width="6.5" style="472" customWidth="1"/>
    <col min="8973" max="8973" width="10.5" style="472" customWidth="1"/>
    <col min="8974" max="9216" width="9" style="472"/>
    <col min="9217" max="9217" width="4" style="472" customWidth="1"/>
    <col min="9218" max="9218" width="10.5" style="472" customWidth="1"/>
    <col min="9219" max="9219" width="34.75" style="472" customWidth="1"/>
    <col min="9220" max="9228" width="6.5" style="472" customWidth="1"/>
    <col min="9229" max="9229" width="10.5" style="472" customWidth="1"/>
    <col min="9230" max="9472" width="9" style="472"/>
    <col min="9473" max="9473" width="4" style="472" customWidth="1"/>
    <col min="9474" max="9474" width="10.5" style="472" customWidth="1"/>
    <col min="9475" max="9475" width="34.75" style="472" customWidth="1"/>
    <col min="9476" max="9484" width="6.5" style="472" customWidth="1"/>
    <col min="9485" max="9485" width="10.5" style="472" customWidth="1"/>
    <col min="9486" max="9728" width="9" style="472"/>
    <col min="9729" max="9729" width="4" style="472" customWidth="1"/>
    <col min="9730" max="9730" width="10.5" style="472" customWidth="1"/>
    <col min="9731" max="9731" width="34.75" style="472" customWidth="1"/>
    <col min="9732" max="9740" width="6.5" style="472" customWidth="1"/>
    <col min="9741" max="9741" width="10.5" style="472" customWidth="1"/>
    <col min="9742" max="9984" width="9" style="472"/>
    <col min="9985" max="9985" width="4" style="472" customWidth="1"/>
    <col min="9986" max="9986" width="10.5" style="472" customWidth="1"/>
    <col min="9987" max="9987" width="34.75" style="472" customWidth="1"/>
    <col min="9988" max="9996" width="6.5" style="472" customWidth="1"/>
    <col min="9997" max="9997" width="10.5" style="472" customWidth="1"/>
    <col min="9998" max="10240" width="9" style="472"/>
    <col min="10241" max="10241" width="4" style="472" customWidth="1"/>
    <col min="10242" max="10242" width="10.5" style="472" customWidth="1"/>
    <col min="10243" max="10243" width="34.75" style="472" customWidth="1"/>
    <col min="10244" max="10252" width="6.5" style="472" customWidth="1"/>
    <col min="10253" max="10253" width="10.5" style="472" customWidth="1"/>
    <col min="10254" max="10496" width="9" style="472"/>
    <col min="10497" max="10497" width="4" style="472" customWidth="1"/>
    <col min="10498" max="10498" width="10.5" style="472" customWidth="1"/>
    <col min="10499" max="10499" width="34.75" style="472" customWidth="1"/>
    <col min="10500" max="10508" width="6.5" style="472" customWidth="1"/>
    <col min="10509" max="10509" width="10.5" style="472" customWidth="1"/>
    <col min="10510" max="10752" width="9" style="472"/>
    <col min="10753" max="10753" width="4" style="472" customWidth="1"/>
    <col min="10754" max="10754" width="10.5" style="472" customWidth="1"/>
    <col min="10755" max="10755" width="34.75" style="472" customWidth="1"/>
    <col min="10756" max="10764" width="6.5" style="472" customWidth="1"/>
    <col min="10765" max="10765" width="10.5" style="472" customWidth="1"/>
    <col min="10766" max="11008" width="9" style="472"/>
    <col min="11009" max="11009" width="4" style="472" customWidth="1"/>
    <col min="11010" max="11010" width="10.5" style="472" customWidth="1"/>
    <col min="11011" max="11011" width="34.75" style="472" customWidth="1"/>
    <col min="11012" max="11020" width="6.5" style="472" customWidth="1"/>
    <col min="11021" max="11021" width="10.5" style="472" customWidth="1"/>
    <col min="11022" max="11264" width="9" style="472"/>
    <col min="11265" max="11265" width="4" style="472" customWidth="1"/>
    <col min="11266" max="11266" width="10.5" style="472" customWidth="1"/>
    <col min="11267" max="11267" width="34.75" style="472" customWidth="1"/>
    <col min="11268" max="11276" width="6.5" style="472" customWidth="1"/>
    <col min="11277" max="11277" width="10.5" style="472" customWidth="1"/>
    <col min="11278" max="11520" width="9" style="472"/>
    <col min="11521" max="11521" width="4" style="472" customWidth="1"/>
    <col min="11522" max="11522" width="10.5" style="472" customWidth="1"/>
    <col min="11523" max="11523" width="34.75" style="472" customWidth="1"/>
    <col min="11524" max="11532" width="6.5" style="472" customWidth="1"/>
    <col min="11533" max="11533" width="10.5" style="472" customWidth="1"/>
    <col min="11534" max="11776" width="9" style="472"/>
    <col min="11777" max="11777" width="4" style="472" customWidth="1"/>
    <col min="11778" max="11778" width="10.5" style="472" customWidth="1"/>
    <col min="11779" max="11779" width="34.75" style="472" customWidth="1"/>
    <col min="11780" max="11788" width="6.5" style="472" customWidth="1"/>
    <col min="11789" max="11789" width="10.5" style="472" customWidth="1"/>
    <col min="11790" max="12032" width="9" style="472"/>
    <col min="12033" max="12033" width="4" style="472" customWidth="1"/>
    <col min="12034" max="12034" width="10.5" style="472" customWidth="1"/>
    <col min="12035" max="12035" width="34.75" style="472" customWidth="1"/>
    <col min="12036" max="12044" width="6.5" style="472" customWidth="1"/>
    <col min="12045" max="12045" width="10.5" style="472" customWidth="1"/>
    <col min="12046" max="12288" width="9" style="472"/>
    <col min="12289" max="12289" width="4" style="472" customWidth="1"/>
    <col min="12290" max="12290" width="10.5" style="472" customWidth="1"/>
    <col min="12291" max="12291" width="34.75" style="472" customWidth="1"/>
    <col min="12292" max="12300" width="6.5" style="472" customWidth="1"/>
    <col min="12301" max="12301" width="10.5" style="472" customWidth="1"/>
    <col min="12302" max="12544" width="9" style="472"/>
    <col min="12545" max="12545" width="4" style="472" customWidth="1"/>
    <col min="12546" max="12546" width="10.5" style="472" customWidth="1"/>
    <col min="12547" max="12547" width="34.75" style="472" customWidth="1"/>
    <col min="12548" max="12556" width="6.5" style="472" customWidth="1"/>
    <col min="12557" max="12557" width="10.5" style="472" customWidth="1"/>
    <col min="12558" max="12800" width="9" style="472"/>
    <col min="12801" max="12801" width="4" style="472" customWidth="1"/>
    <col min="12802" max="12802" width="10.5" style="472" customWidth="1"/>
    <col min="12803" max="12803" width="34.75" style="472" customWidth="1"/>
    <col min="12804" max="12812" width="6.5" style="472" customWidth="1"/>
    <col min="12813" max="12813" width="10.5" style="472" customWidth="1"/>
    <col min="12814" max="13056" width="9" style="472"/>
    <col min="13057" max="13057" width="4" style="472" customWidth="1"/>
    <col min="13058" max="13058" width="10.5" style="472" customWidth="1"/>
    <col min="13059" max="13059" width="34.75" style="472" customWidth="1"/>
    <col min="13060" max="13068" width="6.5" style="472" customWidth="1"/>
    <col min="13069" max="13069" width="10.5" style="472" customWidth="1"/>
    <col min="13070" max="13312" width="9" style="472"/>
    <col min="13313" max="13313" width="4" style="472" customWidth="1"/>
    <col min="13314" max="13314" width="10.5" style="472" customWidth="1"/>
    <col min="13315" max="13315" width="34.75" style="472" customWidth="1"/>
    <col min="13316" max="13324" width="6.5" style="472" customWidth="1"/>
    <col min="13325" max="13325" width="10.5" style="472" customWidth="1"/>
    <col min="13326" max="13568" width="9" style="472"/>
    <col min="13569" max="13569" width="4" style="472" customWidth="1"/>
    <col min="13570" max="13570" width="10.5" style="472" customWidth="1"/>
    <col min="13571" max="13571" width="34.75" style="472" customWidth="1"/>
    <col min="13572" max="13580" width="6.5" style="472" customWidth="1"/>
    <col min="13581" max="13581" width="10.5" style="472" customWidth="1"/>
    <col min="13582" max="13824" width="9" style="472"/>
    <col min="13825" max="13825" width="4" style="472" customWidth="1"/>
    <col min="13826" max="13826" width="10.5" style="472" customWidth="1"/>
    <col min="13827" max="13827" width="34.75" style="472" customWidth="1"/>
    <col min="13828" max="13836" width="6.5" style="472" customWidth="1"/>
    <col min="13837" max="13837" width="10.5" style="472" customWidth="1"/>
    <col min="13838" max="14080" width="9" style="472"/>
    <col min="14081" max="14081" width="4" style="472" customWidth="1"/>
    <col min="14082" max="14082" width="10.5" style="472" customWidth="1"/>
    <col min="14083" max="14083" width="34.75" style="472" customWidth="1"/>
    <col min="14084" max="14092" width="6.5" style="472" customWidth="1"/>
    <col min="14093" max="14093" width="10.5" style="472" customWidth="1"/>
    <col min="14094" max="14336" width="9" style="472"/>
    <col min="14337" max="14337" width="4" style="472" customWidth="1"/>
    <col min="14338" max="14338" width="10.5" style="472" customWidth="1"/>
    <col min="14339" max="14339" width="34.75" style="472" customWidth="1"/>
    <col min="14340" max="14348" width="6.5" style="472" customWidth="1"/>
    <col min="14349" max="14349" width="10.5" style="472" customWidth="1"/>
    <col min="14350" max="14592" width="9" style="472"/>
    <col min="14593" max="14593" width="4" style="472" customWidth="1"/>
    <col min="14594" max="14594" width="10.5" style="472" customWidth="1"/>
    <col min="14595" max="14595" width="34.75" style="472" customWidth="1"/>
    <col min="14596" max="14604" width="6.5" style="472" customWidth="1"/>
    <col min="14605" max="14605" width="10.5" style="472" customWidth="1"/>
    <col min="14606" max="14848" width="9" style="472"/>
    <col min="14849" max="14849" width="4" style="472" customWidth="1"/>
    <col min="14850" max="14850" width="10.5" style="472" customWidth="1"/>
    <col min="14851" max="14851" width="34.75" style="472" customWidth="1"/>
    <col min="14852" max="14860" width="6.5" style="472" customWidth="1"/>
    <col min="14861" max="14861" width="10.5" style="472" customWidth="1"/>
    <col min="14862" max="15104" width="9" style="472"/>
    <col min="15105" max="15105" width="4" style="472" customWidth="1"/>
    <col min="15106" max="15106" width="10.5" style="472" customWidth="1"/>
    <col min="15107" max="15107" width="34.75" style="472" customWidth="1"/>
    <col min="15108" max="15116" width="6.5" style="472" customWidth="1"/>
    <col min="15117" max="15117" width="10.5" style="472" customWidth="1"/>
    <col min="15118" max="15360" width="9" style="472"/>
    <col min="15361" max="15361" width="4" style="472" customWidth="1"/>
    <col min="15362" max="15362" width="10.5" style="472" customWidth="1"/>
    <col min="15363" max="15363" width="34.75" style="472" customWidth="1"/>
    <col min="15364" max="15372" width="6.5" style="472" customWidth="1"/>
    <col min="15373" max="15373" width="10.5" style="472" customWidth="1"/>
    <col min="15374" max="15616" width="9" style="472"/>
    <col min="15617" max="15617" width="4" style="472" customWidth="1"/>
    <col min="15618" max="15618" width="10.5" style="472" customWidth="1"/>
    <col min="15619" max="15619" width="34.75" style="472" customWidth="1"/>
    <col min="15620" max="15628" width="6.5" style="472" customWidth="1"/>
    <col min="15629" max="15629" width="10.5" style="472" customWidth="1"/>
    <col min="15630" max="15872" width="9" style="472"/>
    <col min="15873" max="15873" width="4" style="472" customWidth="1"/>
    <col min="15874" max="15874" width="10.5" style="472" customWidth="1"/>
    <col min="15875" max="15875" width="34.75" style="472" customWidth="1"/>
    <col min="15876" max="15884" width="6.5" style="472" customWidth="1"/>
    <col min="15885" max="15885" width="10.5" style="472" customWidth="1"/>
    <col min="15886" max="16128" width="9" style="472"/>
    <col min="16129" max="16129" width="4" style="472" customWidth="1"/>
    <col min="16130" max="16130" width="10.5" style="472" customWidth="1"/>
    <col min="16131" max="16131" width="34.75" style="472" customWidth="1"/>
    <col min="16132" max="16140" width="6.5" style="472" customWidth="1"/>
    <col min="16141" max="16141" width="10.5" style="472" customWidth="1"/>
    <col min="16142" max="16384" width="9" style="472"/>
  </cols>
  <sheetData>
    <row r="1" spans="1:14" ht="42" customHeight="1">
      <c r="B1" s="473" t="s">
        <v>1614</v>
      </c>
      <c r="I1" s="474"/>
      <c r="K1" s="474"/>
    </row>
    <row r="2" spans="1:14" ht="19.5" customHeight="1">
      <c r="B2" s="473"/>
      <c r="H2" s="566" t="s">
        <v>1615</v>
      </c>
      <c r="I2" s="566"/>
      <c r="J2" s="566"/>
      <c r="K2" s="566"/>
      <c r="L2" s="566"/>
      <c r="M2" s="566"/>
    </row>
    <row r="3" spans="1:14" ht="19.5" customHeight="1">
      <c r="B3" s="473"/>
      <c r="H3" s="567" t="s">
        <v>1616</v>
      </c>
      <c r="I3" s="568"/>
      <c r="J3" s="568"/>
      <c r="K3" s="568"/>
      <c r="L3" s="568"/>
      <c r="M3" s="568"/>
    </row>
    <row r="4" spans="1:14" ht="16.5" customHeight="1">
      <c r="B4" s="473"/>
      <c r="H4" s="567" t="s">
        <v>1617</v>
      </c>
      <c r="I4" s="568"/>
      <c r="J4" s="568"/>
      <c r="K4" s="568"/>
      <c r="L4" s="568"/>
      <c r="M4" s="568"/>
    </row>
    <row r="5" spans="1:14" ht="8.25" customHeight="1" thickBot="1">
      <c r="C5" s="475"/>
      <c r="H5" s="569"/>
      <c r="I5" s="569"/>
      <c r="J5" s="569"/>
      <c r="K5" s="569"/>
      <c r="L5" s="569"/>
      <c r="M5" s="569"/>
    </row>
    <row r="6" spans="1:14" ht="18" customHeight="1" thickTop="1" thickBot="1">
      <c r="A6" s="570" t="s">
        <v>1618</v>
      </c>
      <c r="B6" s="571"/>
      <c r="C6" s="571"/>
      <c r="D6" s="572" t="s">
        <v>1619</v>
      </c>
      <c r="E6" s="547"/>
      <c r="F6" s="547"/>
      <c r="G6" s="547"/>
      <c r="H6" s="547"/>
      <c r="I6" s="548"/>
      <c r="J6" s="572" t="s">
        <v>1620</v>
      </c>
      <c r="K6" s="547"/>
      <c r="L6" s="548"/>
      <c r="M6" s="476" t="s">
        <v>1621</v>
      </c>
    </row>
    <row r="7" spans="1:14" ht="15.75" customHeight="1">
      <c r="A7" s="477"/>
      <c r="B7" s="478"/>
      <c r="C7" s="479" t="s">
        <v>1622</v>
      </c>
      <c r="D7" s="480" t="s">
        <v>1623</v>
      </c>
      <c r="E7" s="481" t="s">
        <v>1624</v>
      </c>
      <c r="F7" s="481" t="s">
        <v>1625</v>
      </c>
      <c r="G7" s="481" t="s">
        <v>1626</v>
      </c>
      <c r="H7" s="481" t="s">
        <v>1627</v>
      </c>
      <c r="I7" s="482" t="s">
        <v>1628</v>
      </c>
      <c r="J7" s="483" t="s">
        <v>1629</v>
      </c>
      <c r="K7" s="484" t="s">
        <v>1630</v>
      </c>
      <c r="L7" s="485" t="s">
        <v>1631</v>
      </c>
      <c r="M7" s="541" t="s">
        <v>1632</v>
      </c>
      <c r="N7" s="486"/>
    </row>
    <row r="8" spans="1:14" ht="15" customHeight="1">
      <c r="A8" s="487"/>
      <c r="B8" s="488"/>
      <c r="C8" s="489"/>
      <c r="D8" s="490" t="s">
        <v>1633</v>
      </c>
      <c r="E8" s="491" t="s">
        <v>1634</v>
      </c>
      <c r="F8" s="491" t="s">
        <v>1635</v>
      </c>
      <c r="G8" s="491" t="s">
        <v>1636</v>
      </c>
      <c r="H8" s="491" t="s">
        <v>1637</v>
      </c>
      <c r="I8" s="492" t="s">
        <v>1638</v>
      </c>
      <c r="J8" s="493" t="s">
        <v>1639</v>
      </c>
      <c r="K8" s="494" t="s">
        <v>1640</v>
      </c>
      <c r="L8" s="495" t="s">
        <v>1641</v>
      </c>
      <c r="M8" s="542"/>
      <c r="N8" s="486"/>
    </row>
    <row r="9" spans="1:14" ht="15.75" customHeight="1" thickBot="1">
      <c r="A9" s="544" t="s">
        <v>1642</v>
      </c>
      <c r="B9" s="545"/>
      <c r="C9" s="546"/>
      <c r="D9" s="496" t="s">
        <v>1643</v>
      </c>
      <c r="E9" s="497"/>
      <c r="F9" s="497"/>
      <c r="G9" s="497"/>
      <c r="H9" s="497"/>
      <c r="I9" s="498"/>
      <c r="J9" s="499"/>
      <c r="K9" s="500"/>
      <c r="L9" s="501"/>
      <c r="M9" s="543"/>
      <c r="N9" s="486"/>
    </row>
    <row r="10" spans="1:14" ht="24.75" customHeight="1" thickBot="1">
      <c r="A10" s="502"/>
      <c r="B10" s="547" t="s">
        <v>1644</v>
      </c>
      <c r="C10" s="548"/>
      <c r="D10" s="503">
        <v>2.8</v>
      </c>
      <c r="E10" s="504">
        <v>4.5</v>
      </c>
      <c r="F10" s="504">
        <v>8</v>
      </c>
      <c r="G10" s="504">
        <v>14</v>
      </c>
      <c r="H10" s="504">
        <v>4.5</v>
      </c>
      <c r="I10" s="549" t="s">
        <v>1645</v>
      </c>
      <c r="J10" s="505">
        <v>3.8</v>
      </c>
      <c r="K10" s="504">
        <v>3.8</v>
      </c>
      <c r="L10" s="506">
        <v>7.6</v>
      </c>
      <c r="M10" s="552">
        <v>0.1</v>
      </c>
      <c r="N10" s="474"/>
    </row>
    <row r="11" spans="1:14" ht="21" customHeight="1" thickTop="1" thickBot="1">
      <c r="A11" s="555" t="s">
        <v>1646</v>
      </c>
      <c r="B11" s="558" t="s">
        <v>1647</v>
      </c>
      <c r="C11" s="559"/>
      <c r="D11" s="507"/>
      <c r="E11" s="508"/>
      <c r="F11" s="508"/>
      <c r="G11" s="508"/>
      <c r="H11" s="508"/>
      <c r="I11" s="550"/>
      <c r="J11" s="507"/>
      <c r="K11" s="508"/>
      <c r="L11" s="509"/>
      <c r="M11" s="553"/>
    </row>
    <row r="12" spans="1:14" ht="21" customHeight="1" thickTop="1" thickBot="1">
      <c r="A12" s="556"/>
      <c r="B12" s="560" t="s">
        <v>1648</v>
      </c>
      <c r="C12" s="561"/>
      <c r="D12" s="507"/>
      <c r="E12" s="508"/>
      <c r="F12" s="508"/>
      <c r="G12" s="508"/>
      <c r="H12" s="508"/>
      <c r="I12" s="550"/>
      <c r="J12" s="507"/>
      <c r="K12" s="508"/>
      <c r="L12" s="509"/>
      <c r="M12" s="553"/>
      <c r="N12" s="474"/>
    </row>
    <row r="13" spans="1:14" ht="21" customHeight="1" thickTop="1" thickBot="1">
      <c r="A13" s="556"/>
      <c r="B13" s="560" t="s">
        <v>1649</v>
      </c>
      <c r="C13" s="561"/>
      <c r="D13" s="507">
        <v>2.8</v>
      </c>
      <c r="E13" s="508">
        <v>4.5</v>
      </c>
      <c r="F13" s="508">
        <v>8.5</v>
      </c>
      <c r="G13" s="508">
        <v>16.5</v>
      </c>
      <c r="H13" s="508">
        <v>4.5</v>
      </c>
      <c r="I13" s="550"/>
      <c r="J13" s="507">
        <v>3.8</v>
      </c>
      <c r="K13" s="508">
        <v>3.8</v>
      </c>
      <c r="L13" s="510">
        <v>7.6</v>
      </c>
      <c r="M13" s="554"/>
    </row>
    <row r="14" spans="1:14" ht="21" customHeight="1" thickTop="1" thickBot="1">
      <c r="A14" s="556"/>
      <c r="B14" s="560" t="s">
        <v>1650</v>
      </c>
      <c r="C14" s="561"/>
      <c r="D14" s="507"/>
      <c r="E14" s="508"/>
      <c r="F14" s="508"/>
      <c r="G14" s="508"/>
      <c r="H14" s="508"/>
      <c r="I14" s="550"/>
      <c r="J14" s="507"/>
      <c r="K14" s="508"/>
      <c r="L14" s="510"/>
      <c r="M14" s="554"/>
    </row>
    <row r="15" spans="1:14" ht="21" customHeight="1" thickTop="1" thickBot="1">
      <c r="A15" s="556"/>
      <c r="B15" s="562" t="s">
        <v>1651</v>
      </c>
      <c r="C15" s="563"/>
      <c r="D15" s="511"/>
      <c r="E15" s="512"/>
      <c r="F15" s="512"/>
      <c r="G15" s="512"/>
      <c r="H15" s="512"/>
      <c r="I15" s="550"/>
      <c r="J15" s="513"/>
      <c r="K15" s="512"/>
      <c r="L15" s="514"/>
      <c r="M15" s="554"/>
    </row>
    <row r="16" spans="1:14" ht="19.5" customHeight="1" thickTop="1" thickBot="1">
      <c r="A16" s="557"/>
      <c r="B16" s="562" t="s">
        <v>1652</v>
      </c>
      <c r="C16" s="563"/>
      <c r="D16" s="503">
        <v>2.8</v>
      </c>
      <c r="E16" s="504">
        <v>4.5</v>
      </c>
      <c r="F16" s="504">
        <v>8.4</v>
      </c>
      <c r="G16" s="504">
        <v>15</v>
      </c>
      <c r="H16" s="504">
        <v>4.5</v>
      </c>
      <c r="I16" s="550"/>
      <c r="J16" s="505">
        <v>3.8</v>
      </c>
      <c r="K16" s="504">
        <v>3.8</v>
      </c>
      <c r="L16" s="506">
        <v>7.6</v>
      </c>
      <c r="M16" s="554"/>
    </row>
    <row r="17" spans="1:13" ht="23.25" customHeight="1" thickTop="1" thickBot="1">
      <c r="A17" s="555" t="s">
        <v>1653</v>
      </c>
      <c r="B17" s="529" t="s">
        <v>1654</v>
      </c>
      <c r="C17" s="530"/>
      <c r="D17" s="505">
        <v>2.8</v>
      </c>
      <c r="E17" s="504">
        <v>4.5</v>
      </c>
      <c r="F17" s="504">
        <v>8.5</v>
      </c>
      <c r="G17" s="504">
        <v>16</v>
      </c>
      <c r="H17" s="504">
        <v>4.5</v>
      </c>
      <c r="I17" s="550"/>
      <c r="J17" s="505">
        <v>5</v>
      </c>
      <c r="K17" s="504">
        <v>5</v>
      </c>
      <c r="L17" s="506">
        <v>9</v>
      </c>
      <c r="M17" s="554"/>
    </row>
    <row r="18" spans="1:13" ht="23.25" customHeight="1" thickTop="1" thickBot="1">
      <c r="A18" s="556"/>
      <c r="B18" s="524" t="s">
        <v>1655</v>
      </c>
      <c r="C18" s="525"/>
      <c r="D18" s="537">
        <v>2.8</v>
      </c>
      <c r="E18" s="533">
        <v>4.5</v>
      </c>
      <c r="F18" s="533">
        <v>8.5</v>
      </c>
      <c r="G18" s="533">
        <v>16.5</v>
      </c>
      <c r="H18" s="533">
        <v>4.5</v>
      </c>
      <c r="I18" s="550"/>
      <c r="J18" s="534" t="s">
        <v>1656</v>
      </c>
      <c r="K18" s="533">
        <v>4.5</v>
      </c>
      <c r="L18" s="539">
        <v>9</v>
      </c>
      <c r="M18" s="554"/>
    </row>
    <row r="19" spans="1:13" ht="23.25" customHeight="1" thickTop="1" thickBot="1">
      <c r="A19" s="556"/>
      <c r="B19" s="524" t="s">
        <v>1657</v>
      </c>
      <c r="C19" s="525"/>
      <c r="D19" s="537"/>
      <c r="E19" s="533"/>
      <c r="F19" s="533"/>
      <c r="G19" s="533"/>
      <c r="H19" s="533"/>
      <c r="I19" s="550"/>
      <c r="J19" s="535"/>
      <c r="K19" s="536"/>
      <c r="L19" s="540"/>
      <c r="M19" s="554"/>
    </row>
    <row r="20" spans="1:13" ht="15" customHeight="1" thickTop="1" thickBot="1">
      <c r="A20" s="556"/>
      <c r="B20" s="515"/>
      <c r="C20" s="516"/>
      <c r="D20" s="511"/>
      <c r="E20" s="512"/>
      <c r="F20" s="512"/>
      <c r="G20" s="512"/>
      <c r="H20" s="512"/>
      <c r="I20" s="550"/>
      <c r="J20" s="526" t="s">
        <v>1658</v>
      </c>
      <c r="K20" s="527"/>
      <c r="L20" s="528"/>
      <c r="M20" s="554"/>
    </row>
    <row r="21" spans="1:13" ht="23.25" customHeight="1" thickTop="1" thickBot="1">
      <c r="A21" s="556"/>
      <c r="B21" s="529" t="s">
        <v>1659</v>
      </c>
      <c r="C21" s="530"/>
      <c r="D21" s="503">
        <v>2.8</v>
      </c>
      <c r="E21" s="504">
        <v>5.2</v>
      </c>
      <c r="F21" s="504">
        <v>9.3000000000000007</v>
      </c>
      <c r="G21" s="504">
        <v>18</v>
      </c>
      <c r="H21" s="504">
        <v>5.2</v>
      </c>
      <c r="I21" s="550"/>
      <c r="J21" s="505">
        <v>5</v>
      </c>
      <c r="K21" s="504">
        <v>5</v>
      </c>
      <c r="L21" s="506">
        <v>10</v>
      </c>
      <c r="M21" s="554"/>
    </row>
    <row r="22" spans="1:13" ht="23.25" customHeight="1" thickTop="1" thickBot="1">
      <c r="A22" s="556"/>
      <c r="B22" s="531" t="s">
        <v>1660</v>
      </c>
      <c r="C22" s="532"/>
      <c r="D22" s="503">
        <v>2.8</v>
      </c>
      <c r="E22" s="504">
        <v>4.5</v>
      </c>
      <c r="F22" s="504">
        <v>8.5</v>
      </c>
      <c r="G22" s="504">
        <v>17</v>
      </c>
      <c r="H22" s="504">
        <v>4.5</v>
      </c>
      <c r="I22" s="550"/>
      <c r="J22" s="505">
        <v>4.5</v>
      </c>
      <c r="K22" s="504">
        <v>4.5</v>
      </c>
      <c r="L22" s="506">
        <v>8.5</v>
      </c>
      <c r="M22" s="554"/>
    </row>
    <row r="23" spans="1:13" ht="20.25" customHeight="1" thickTop="1" thickBot="1">
      <c r="A23" s="556"/>
      <c r="B23" s="564" t="s">
        <v>1661</v>
      </c>
      <c r="C23" s="517" t="s">
        <v>1662</v>
      </c>
      <c r="D23" s="537">
        <v>2.8</v>
      </c>
      <c r="E23" s="533">
        <v>4.5</v>
      </c>
      <c r="F23" s="533">
        <v>8.5</v>
      </c>
      <c r="G23" s="533">
        <v>17</v>
      </c>
      <c r="H23" s="533">
        <v>4.5</v>
      </c>
      <c r="I23" s="550"/>
      <c r="J23" s="537">
        <v>4.5</v>
      </c>
      <c r="K23" s="533">
        <v>4.5</v>
      </c>
      <c r="L23" s="539">
        <v>8.5</v>
      </c>
      <c r="M23" s="554"/>
    </row>
    <row r="24" spans="1:13" ht="20.25" customHeight="1" thickTop="1" thickBot="1">
      <c r="A24" s="556"/>
      <c r="B24" s="564"/>
      <c r="C24" s="518" t="s">
        <v>1663</v>
      </c>
      <c r="D24" s="538"/>
      <c r="E24" s="536"/>
      <c r="F24" s="536"/>
      <c r="G24" s="536"/>
      <c r="H24" s="536"/>
      <c r="I24" s="551"/>
      <c r="J24" s="538"/>
      <c r="K24" s="536"/>
      <c r="L24" s="540"/>
      <c r="M24" s="554"/>
    </row>
    <row r="25" spans="1:13" ht="23.25" customHeight="1" thickTop="1" thickBot="1">
      <c r="A25" s="557"/>
      <c r="B25" s="565"/>
      <c r="C25" s="519" t="s">
        <v>1664</v>
      </c>
      <c r="D25" s="521" t="s">
        <v>1665</v>
      </c>
      <c r="E25" s="522"/>
      <c r="F25" s="522"/>
      <c r="G25" s="522"/>
      <c r="H25" s="522"/>
      <c r="I25" s="522"/>
      <c r="J25" s="522"/>
      <c r="K25" s="522"/>
      <c r="L25" s="523"/>
      <c r="M25" s="554"/>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592" t="s">
        <v>0</v>
      </c>
      <c r="B1" s="593"/>
      <c r="C1" s="2"/>
      <c r="D1" s="2"/>
      <c r="E1" s="2"/>
      <c r="F1" s="617" t="s">
        <v>1327</v>
      </c>
      <c r="G1" s="618"/>
      <c r="H1" s="623"/>
      <c r="I1" s="623"/>
      <c r="J1" s="623"/>
      <c r="K1" s="623"/>
      <c r="L1" s="623"/>
      <c r="M1" s="623"/>
      <c r="N1" s="624"/>
      <c r="O1" s="607" t="s">
        <v>1329</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1328</v>
      </c>
      <c r="G4" s="618"/>
      <c r="H4" s="623"/>
      <c r="I4" s="623"/>
      <c r="J4" s="623"/>
      <c r="K4" s="623"/>
      <c r="L4" s="623"/>
      <c r="M4" s="623"/>
      <c r="N4" s="624"/>
      <c r="O4" s="607" t="s">
        <v>3</v>
      </c>
      <c r="P4" s="596">
        <f>E37+J37+O37+T37</f>
        <v>0</v>
      </c>
      <c r="Q4" s="596"/>
      <c r="R4" s="596"/>
      <c r="S4" s="596"/>
      <c r="T4" s="613" t="s">
        <v>4</v>
      </c>
      <c r="U4" s="585"/>
    </row>
    <row r="5" spans="1:25" ht="10.5" customHeight="1">
      <c r="A5" s="4"/>
      <c r="B5" s="5"/>
      <c r="C5" s="579" t="s">
        <v>1368</v>
      </c>
      <c r="D5" s="579"/>
      <c r="E5" s="581" t="s">
        <v>1367</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7" t="s">
        <v>125</v>
      </c>
      <c r="C7" s="637"/>
      <c r="D7" s="637"/>
      <c r="E7" s="616" t="s">
        <v>1330</v>
      </c>
      <c r="F7" s="616"/>
      <c r="G7" s="96">
        <f>D37+I37+N37+S37</f>
        <v>46250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62"/>
      <c r="L8" s="634" t="s">
        <v>10</v>
      </c>
      <c r="M8" s="634"/>
      <c r="N8" s="635"/>
      <c r="O8" s="12" t="s">
        <v>8</v>
      </c>
      <c r="P8" s="362"/>
      <c r="Q8" s="634" t="s">
        <v>11</v>
      </c>
      <c r="R8" s="634"/>
      <c r="S8" s="636"/>
      <c r="T8" s="12" t="s">
        <v>8</v>
      </c>
      <c r="U8" s="13" t="s">
        <v>12</v>
      </c>
    </row>
    <row r="9" spans="1:25" ht="15.75" customHeight="1">
      <c r="A9" s="88"/>
      <c r="B9" s="85" t="s">
        <v>137</v>
      </c>
      <c r="C9" s="261" t="s">
        <v>1523</v>
      </c>
      <c r="D9" s="95">
        <v>2050</v>
      </c>
      <c r="E9" s="14"/>
      <c r="F9" s="364"/>
      <c r="G9" s="98" t="s">
        <v>156</v>
      </c>
      <c r="H9" s="89"/>
      <c r="I9" s="75">
        <v>1250</v>
      </c>
      <c r="J9" s="15"/>
      <c r="K9" s="364"/>
      <c r="L9" s="98"/>
      <c r="M9" s="89"/>
      <c r="N9" s="75"/>
      <c r="O9" s="15"/>
      <c r="P9" s="364"/>
      <c r="Q9" s="98" t="s">
        <v>151</v>
      </c>
      <c r="R9" s="89"/>
      <c r="S9" s="75">
        <v>800</v>
      </c>
      <c r="T9" s="15"/>
      <c r="U9" s="63" t="s">
        <v>161</v>
      </c>
    </row>
    <row r="10" spans="1:25" ht="15.75" customHeight="1">
      <c r="A10" s="54"/>
      <c r="B10" s="86" t="s">
        <v>138</v>
      </c>
      <c r="C10" s="261" t="s">
        <v>1382</v>
      </c>
      <c r="D10" s="67">
        <v>1850</v>
      </c>
      <c r="E10" s="16"/>
      <c r="F10" s="383"/>
      <c r="G10" s="99" t="s">
        <v>157</v>
      </c>
      <c r="H10" s="29"/>
      <c r="I10" s="72">
        <v>1250</v>
      </c>
      <c r="J10" s="17"/>
      <c r="K10" s="383"/>
      <c r="L10" s="99"/>
      <c r="M10" s="29"/>
      <c r="N10" s="72"/>
      <c r="O10" s="17"/>
      <c r="P10" s="383"/>
      <c r="Q10" s="99" t="s">
        <v>159</v>
      </c>
      <c r="R10" s="29"/>
      <c r="S10" s="72">
        <v>1150</v>
      </c>
      <c r="T10" s="17"/>
      <c r="U10" s="65" t="s">
        <v>1560</v>
      </c>
    </row>
    <row r="11" spans="1:25" ht="15.75" customHeight="1">
      <c r="A11" s="54"/>
      <c r="B11" s="86" t="s">
        <v>139</v>
      </c>
      <c r="C11" s="261" t="s">
        <v>1382</v>
      </c>
      <c r="D11" s="67">
        <v>2050</v>
      </c>
      <c r="E11" s="16"/>
      <c r="F11" s="383"/>
      <c r="G11" s="99" t="s">
        <v>158</v>
      </c>
      <c r="H11" s="29"/>
      <c r="I11" s="72">
        <v>1700</v>
      </c>
      <c r="J11" s="17"/>
      <c r="K11" s="383"/>
      <c r="L11" s="99"/>
      <c r="M11" s="29"/>
      <c r="N11" s="72"/>
      <c r="O11" s="17"/>
      <c r="P11" s="383"/>
      <c r="Q11" s="99" t="s">
        <v>160</v>
      </c>
      <c r="R11" s="29"/>
      <c r="S11" s="72">
        <v>850</v>
      </c>
      <c r="T11" s="17"/>
      <c r="U11" s="65" t="s">
        <v>1561</v>
      </c>
    </row>
    <row r="12" spans="1:25" ht="15.75" customHeight="1">
      <c r="A12" s="54"/>
      <c r="B12" s="86" t="s">
        <v>140</v>
      </c>
      <c r="C12" s="261" t="s">
        <v>1382</v>
      </c>
      <c r="D12" s="67">
        <v>750</v>
      </c>
      <c r="E12" s="16"/>
      <c r="F12" s="383"/>
      <c r="G12" s="99" t="s">
        <v>151</v>
      </c>
      <c r="H12" s="29"/>
      <c r="I12" s="72">
        <v>1250</v>
      </c>
      <c r="J12" s="17"/>
      <c r="K12" s="383"/>
      <c r="M12" s="29"/>
      <c r="N12" s="72"/>
      <c r="O12" s="17"/>
      <c r="P12" s="383"/>
      <c r="Q12" s="99" t="s">
        <v>153</v>
      </c>
      <c r="R12" s="29"/>
      <c r="S12" s="72">
        <v>250</v>
      </c>
      <c r="T12" s="17"/>
      <c r="U12" s="65" t="s">
        <v>1562</v>
      </c>
    </row>
    <row r="13" spans="1:25" ht="15.75" customHeight="1">
      <c r="A13" s="54"/>
      <c r="B13" s="86" t="s">
        <v>141</v>
      </c>
      <c r="C13" s="261" t="s">
        <v>1382</v>
      </c>
      <c r="D13" s="67">
        <v>2550</v>
      </c>
      <c r="E13" s="16"/>
      <c r="F13" s="383"/>
      <c r="G13" s="99"/>
      <c r="H13" s="29"/>
      <c r="I13" s="72"/>
      <c r="J13" s="17"/>
      <c r="K13" s="383"/>
      <c r="L13" s="99"/>
      <c r="M13" s="29"/>
      <c r="N13" s="72"/>
      <c r="O13" s="17"/>
      <c r="P13" s="383"/>
      <c r="Q13" s="99"/>
      <c r="R13" s="29"/>
      <c r="S13" s="72"/>
      <c r="T13" s="17"/>
      <c r="U13" s="65" t="s">
        <v>1386</v>
      </c>
      <c r="W13" s="5"/>
    </row>
    <row r="14" spans="1:25" ht="15.75" customHeight="1">
      <c r="A14" s="54"/>
      <c r="B14" s="86" t="s">
        <v>142</v>
      </c>
      <c r="C14" s="261" t="s">
        <v>1382</v>
      </c>
      <c r="D14" s="67">
        <v>1550</v>
      </c>
      <c r="E14" s="16"/>
      <c r="F14" s="383"/>
      <c r="G14" s="99"/>
      <c r="H14" s="29"/>
      <c r="I14" s="72"/>
      <c r="J14" s="17"/>
      <c r="K14" s="383"/>
      <c r="L14" s="99"/>
      <c r="M14" s="29"/>
      <c r="N14" s="72"/>
      <c r="O14" s="17"/>
      <c r="P14" s="383"/>
      <c r="Q14" s="99"/>
      <c r="R14" s="29"/>
      <c r="S14" s="72"/>
      <c r="T14" s="17"/>
      <c r="U14" s="65" t="s">
        <v>1563</v>
      </c>
      <c r="X14" s="5"/>
      <c r="Y14" s="5"/>
    </row>
    <row r="15" spans="1:25" ht="15.75" customHeight="1">
      <c r="A15" s="54"/>
      <c r="B15" s="86" t="s">
        <v>143</v>
      </c>
      <c r="C15" s="261" t="s">
        <v>1382</v>
      </c>
      <c r="D15" s="67">
        <v>2900</v>
      </c>
      <c r="E15" s="16"/>
      <c r="F15" s="383"/>
      <c r="G15" s="99"/>
      <c r="H15" s="29"/>
      <c r="I15" s="72"/>
      <c r="J15" s="17"/>
      <c r="K15" s="383"/>
      <c r="L15" s="99"/>
      <c r="M15" s="29"/>
      <c r="N15" s="72"/>
      <c r="O15" s="17"/>
      <c r="P15" s="383"/>
      <c r="Q15" s="99"/>
      <c r="R15" s="29"/>
      <c r="S15" s="72"/>
      <c r="T15" s="17"/>
      <c r="U15" s="65" t="s">
        <v>162</v>
      </c>
      <c r="X15" s="5"/>
      <c r="Y15" s="5"/>
    </row>
    <row r="16" spans="1:25" ht="15.75" customHeight="1">
      <c r="A16" s="54"/>
      <c r="B16" s="86" t="s">
        <v>144</v>
      </c>
      <c r="C16" s="261" t="s">
        <v>1382</v>
      </c>
      <c r="D16" s="67">
        <v>3300</v>
      </c>
      <c r="E16" s="16"/>
      <c r="F16" s="383"/>
      <c r="G16" s="99"/>
      <c r="H16" s="29"/>
      <c r="I16" s="72"/>
      <c r="J16" s="17"/>
      <c r="K16" s="383"/>
      <c r="L16" s="99"/>
      <c r="M16" s="29"/>
      <c r="N16" s="72"/>
      <c r="O16" s="17"/>
      <c r="P16" s="383"/>
      <c r="Q16" s="99"/>
      <c r="R16" s="29"/>
      <c r="S16" s="72"/>
      <c r="T16" s="17"/>
      <c r="U16" s="104" t="s">
        <v>97</v>
      </c>
    </row>
    <row r="17" spans="1:21" ht="15.75" customHeight="1">
      <c r="A17" s="54"/>
      <c r="B17" s="86" t="s">
        <v>145</v>
      </c>
      <c r="C17" s="261" t="s">
        <v>1382</v>
      </c>
      <c r="D17" s="67">
        <v>2700</v>
      </c>
      <c r="E17" s="16"/>
      <c r="F17" s="383"/>
      <c r="G17" s="99"/>
      <c r="H17" s="29"/>
      <c r="I17" s="72"/>
      <c r="J17" s="17"/>
      <c r="K17" s="383"/>
      <c r="L17" s="99"/>
      <c r="M17" s="29"/>
      <c r="N17" s="72"/>
      <c r="O17" s="17"/>
      <c r="P17" s="383"/>
      <c r="Q17" s="99"/>
      <c r="R17" s="29"/>
      <c r="S17" s="72"/>
      <c r="T17" s="17"/>
      <c r="U17" s="104"/>
    </row>
    <row r="18" spans="1:21" ht="15.75" customHeight="1">
      <c r="A18" s="54"/>
      <c r="B18" s="86" t="s">
        <v>146</v>
      </c>
      <c r="C18" s="261" t="s">
        <v>1382</v>
      </c>
      <c r="D18" s="67">
        <v>2050</v>
      </c>
      <c r="E18" s="16"/>
      <c r="F18" s="383"/>
      <c r="G18" s="99"/>
      <c r="H18" s="29"/>
      <c r="I18" s="72"/>
      <c r="J18" s="17"/>
      <c r="K18" s="383"/>
      <c r="L18" s="99"/>
      <c r="M18" s="29"/>
      <c r="N18" s="72"/>
      <c r="O18" s="17"/>
      <c r="P18" s="383"/>
      <c r="Q18" s="99"/>
      <c r="R18" s="29"/>
      <c r="S18" s="72"/>
      <c r="T18" s="17"/>
      <c r="U18" s="63"/>
    </row>
    <row r="19" spans="1:21" ht="15.75" customHeight="1">
      <c r="A19" s="54"/>
      <c r="B19" s="86" t="s">
        <v>147</v>
      </c>
      <c r="C19" s="261" t="s">
        <v>1382</v>
      </c>
      <c r="D19" s="67">
        <v>1650</v>
      </c>
      <c r="E19" s="16"/>
      <c r="F19" s="383"/>
      <c r="G19" s="99"/>
      <c r="H19" s="29"/>
      <c r="I19" s="72"/>
      <c r="J19" s="17"/>
      <c r="K19" s="383"/>
      <c r="L19" s="99"/>
      <c r="M19" s="29"/>
      <c r="N19" s="72"/>
      <c r="O19" s="17"/>
      <c r="P19" s="383"/>
      <c r="Q19" s="99"/>
      <c r="R19" s="29"/>
      <c r="S19" s="72"/>
      <c r="T19" s="17"/>
      <c r="U19" s="63"/>
    </row>
    <row r="20" spans="1:21" ht="15.75" customHeight="1">
      <c r="A20" s="54"/>
      <c r="B20" s="86" t="s">
        <v>148</v>
      </c>
      <c r="C20" s="261" t="s">
        <v>1382</v>
      </c>
      <c r="D20" s="67">
        <v>1400</v>
      </c>
      <c r="E20" s="16"/>
      <c r="F20" s="383"/>
      <c r="G20" s="99"/>
      <c r="H20" s="29"/>
      <c r="I20" s="72"/>
      <c r="J20" s="17"/>
      <c r="K20" s="383"/>
      <c r="L20" s="99"/>
      <c r="M20" s="29"/>
      <c r="N20" s="72"/>
      <c r="O20" s="17"/>
      <c r="P20" s="383"/>
      <c r="Q20" s="99"/>
      <c r="R20" s="29"/>
      <c r="S20" s="72"/>
      <c r="T20" s="17"/>
      <c r="U20" s="63"/>
    </row>
    <row r="21" spans="1:21" ht="15.75" customHeight="1">
      <c r="A21" s="54"/>
      <c r="B21" s="86" t="s">
        <v>149</v>
      </c>
      <c r="C21" s="261" t="s">
        <v>1382</v>
      </c>
      <c r="D21" s="67">
        <v>1450</v>
      </c>
      <c r="E21" s="16"/>
      <c r="F21" s="383"/>
      <c r="G21" s="99"/>
      <c r="H21" s="29"/>
      <c r="I21" s="72"/>
      <c r="J21" s="17"/>
      <c r="K21" s="383"/>
      <c r="L21" s="99"/>
      <c r="M21" s="29"/>
      <c r="N21" s="72"/>
      <c r="O21" s="17"/>
      <c r="P21" s="383"/>
      <c r="Q21" s="99"/>
      <c r="R21" s="29"/>
      <c r="S21" s="72"/>
      <c r="T21" s="17"/>
      <c r="U21" s="63"/>
    </row>
    <row r="22" spans="1:21" ht="15.75" customHeight="1">
      <c r="A22" s="54"/>
      <c r="B22" s="105" t="s">
        <v>150</v>
      </c>
      <c r="C22" s="261" t="s">
        <v>1382</v>
      </c>
      <c r="D22" s="67">
        <v>800</v>
      </c>
      <c r="E22" s="16"/>
      <c r="F22" s="383"/>
      <c r="G22" s="99"/>
      <c r="H22" s="29"/>
      <c r="I22" s="72"/>
      <c r="J22" s="17"/>
      <c r="K22" s="383"/>
      <c r="L22" s="99"/>
      <c r="M22" s="29"/>
      <c r="N22" s="72"/>
      <c r="O22" s="17"/>
      <c r="P22" s="383"/>
      <c r="Q22" s="99"/>
      <c r="R22" s="29"/>
      <c r="S22" s="72"/>
      <c r="T22" s="17"/>
      <c r="U22" s="63"/>
    </row>
    <row r="23" spans="1:21" ht="15.75" customHeight="1">
      <c r="A23" s="54"/>
      <c r="B23" s="86" t="s">
        <v>151</v>
      </c>
      <c r="C23" s="261" t="s">
        <v>1382</v>
      </c>
      <c r="D23" s="67">
        <v>4850</v>
      </c>
      <c r="E23" s="16"/>
      <c r="F23" s="383"/>
      <c r="G23" s="99"/>
      <c r="H23" s="29"/>
      <c r="I23" s="72"/>
      <c r="J23" s="17"/>
      <c r="K23" s="383"/>
      <c r="L23" s="99"/>
      <c r="M23" s="29"/>
      <c r="N23" s="72"/>
      <c r="O23" s="17"/>
      <c r="P23" s="383"/>
      <c r="Q23" s="99"/>
      <c r="R23" s="29"/>
      <c r="S23" s="72"/>
      <c r="T23" s="17"/>
      <c r="U23" s="103"/>
    </row>
    <row r="24" spans="1:21" ht="15.75" customHeight="1">
      <c r="A24" s="54"/>
      <c r="B24" s="86" t="s">
        <v>152</v>
      </c>
      <c r="C24" s="261" t="s">
        <v>1382</v>
      </c>
      <c r="D24" s="67">
        <v>1300</v>
      </c>
      <c r="E24" s="16"/>
      <c r="F24" s="383"/>
      <c r="G24" s="99"/>
      <c r="H24" s="29"/>
      <c r="I24" s="72"/>
      <c r="J24" s="17"/>
      <c r="K24" s="383"/>
      <c r="L24" s="99"/>
      <c r="M24" s="29"/>
      <c r="N24" s="72"/>
      <c r="O24" s="17"/>
      <c r="P24" s="383"/>
      <c r="Q24" s="99"/>
      <c r="R24" s="29"/>
      <c r="S24" s="72"/>
      <c r="T24" s="17"/>
      <c r="U24" s="63"/>
    </row>
    <row r="25" spans="1:21" ht="15.75" customHeight="1">
      <c r="A25" s="54"/>
      <c r="B25" s="86" t="s">
        <v>153</v>
      </c>
      <c r="C25" s="261" t="s">
        <v>1382</v>
      </c>
      <c r="D25" s="67">
        <v>1600</v>
      </c>
      <c r="E25" s="16"/>
      <c r="F25" s="383"/>
      <c r="G25" s="99"/>
      <c r="H25" s="29"/>
      <c r="I25" s="72"/>
      <c r="J25" s="17"/>
      <c r="K25" s="383"/>
      <c r="L25" s="99"/>
      <c r="M25" s="29"/>
      <c r="N25" s="72"/>
      <c r="O25" s="17"/>
      <c r="P25" s="383"/>
      <c r="Q25" s="99"/>
      <c r="R25" s="29"/>
      <c r="S25" s="72"/>
      <c r="T25" s="17"/>
      <c r="U25" s="63"/>
    </row>
    <row r="26" spans="1:21" ht="15.75" customHeight="1">
      <c r="A26" s="54" t="s">
        <v>26</v>
      </c>
      <c r="B26" s="86" t="s">
        <v>155</v>
      </c>
      <c r="C26" s="261" t="s">
        <v>1382</v>
      </c>
      <c r="D26" s="67">
        <v>1650</v>
      </c>
      <c r="E26" s="16"/>
      <c r="F26" s="383"/>
      <c r="G26" s="99"/>
      <c r="H26" s="29"/>
      <c r="I26" s="72"/>
      <c r="J26" s="17"/>
      <c r="K26" s="383"/>
      <c r="L26" s="99"/>
      <c r="M26" s="29"/>
      <c r="N26" s="72"/>
      <c r="O26" s="17"/>
      <c r="P26" s="383"/>
      <c r="Q26" s="99"/>
      <c r="R26" s="29"/>
      <c r="S26" s="72"/>
      <c r="T26" s="17"/>
      <c r="U26" s="63"/>
    </row>
    <row r="27" spans="1:21" ht="15.75" customHeight="1">
      <c r="A27" s="54"/>
      <c r="B27" s="86" t="s">
        <v>154</v>
      </c>
      <c r="C27" s="261" t="s">
        <v>1382</v>
      </c>
      <c r="D27" s="67">
        <v>1300</v>
      </c>
      <c r="E27" s="16"/>
      <c r="F27" s="383"/>
      <c r="G27" s="99"/>
      <c r="H27" s="29"/>
      <c r="I27" s="72"/>
      <c r="J27" s="17"/>
      <c r="K27" s="383"/>
      <c r="L27" s="99"/>
      <c r="M27" s="29"/>
      <c r="N27" s="72"/>
      <c r="O27" s="17"/>
      <c r="P27" s="383"/>
      <c r="Q27" s="99"/>
      <c r="R27" s="29"/>
      <c r="S27" s="72"/>
      <c r="T27" s="17"/>
      <c r="U27" s="63"/>
    </row>
    <row r="28" spans="1:21" ht="15.75" customHeight="1">
      <c r="A28" s="54"/>
      <c r="B28" s="86"/>
      <c r="C28" s="261"/>
      <c r="D28" s="67"/>
      <c r="E28" s="16"/>
      <c r="F28" s="383"/>
      <c r="G28" s="99"/>
      <c r="H28" s="29"/>
      <c r="I28" s="72"/>
      <c r="J28" s="17"/>
      <c r="K28" s="383"/>
      <c r="L28" s="99"/>
      <c r="M28" s="29"/>
      <c r="N28" s="72"/>
      <c r="O28" s="17"/>
      <c r="P28" s="383"/>
      <c r="Q28" s="99"/>
      <c r="R28" s="29"/>
      <c r="S28" s="72"/>
      <c r="T28" s="17"/>
      <c r="U28" s="63"/>
    </row>
    <row r="29" spans="1:21" ht="15.75" customHeight="1">
      <c r="A29" s="54"/>
      <c r="B29" s="86"/>
      <c r="C29" s="261"/>
      <c r="D29" s="67"/>
      <c r="E29" s="16"/>
      <c r="F29" s="383"/>
      <c r="G29" s="99"/>
      <c r="H29" s="29"/>
      <c r="I29" s="72"/>
      <c r="J29" s="17"/>
      <c r="K29" s="383"/>
      <c r="L29" s="99"/>
      <c r="M29" s="29"/>
      <c r="N29" s="72"/>
      <c r="O29" s="17"/>
      <c r="P29" s="383"/>
      <c r="Q29" s="99"/>
      <c r="R29" s="29"/>
      <c r="S29" s="72"/>
      <c r="T29" s="17"/>
      <c r="U29" s="63" t="s">
        <v>163</v>
      </c>
    </row>
    <row r="30" spans="1:21" ht="15.75" customHeight="1">
      <c r="A30" s="54"/>
      <c r="B30" s="86"/>
      <c r="C30" s="261"/>
      <c r="D30" s="67"/>
      <c r="E30" s="16"/>
      <c r="F30" s="383"/>
      <c r="G30" s="99"/>
      <c r="H30" s="29"/>
      <c r="I30" s="72"/>
      <c r="J30" s="17"/>
      <c r="K30" s="383"/>
      <c r="L30" s="99"/>
      <c r="M30" s="29"/>
      <c r="N30" s="72"/>
      <c r="O30" s="17"/>
      <c r="P30" s="383"/>
      <c r="Q30" s="99"/>
      <c r="R30" s="29"/>
      <c r="S30" s="72"/>
      <c r="T30" s="17"/>
      <c r="U30" s="104" t="s">
        <v>1387</v>
      </c>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1559</v>
      </c>
      <c r="C37" s="22"/>
      <c r="D37" s="69">
        <f>SUM(D9:D36)</f>
        <v>37750</v>
      </c>
      <c r="E37" s="23">
        <f>SUM(E9:E36)</f>
        <v>0</v>
      </c>
      <c r="F37" s="381"/>
      <c r="G37" s="362" t="s">
        <v>41</v>
      </c>
      <c r="H37" s="84"/>
      <c r="I37" s="74">
        <f>SUM(I9:I36)</f>
        <v>5450</v>
      </c>
      <c r="J37" s="24">
        <f>SUM(J9:J36)</f>
        <v>0</v>
      </c>
      <c r="K37" s="213"/>
      <c r="L37" s="440"/>
      <c r="M37" s="84"/>
      <c r="N37" s="74">
        <f>SUM(N9:N36)</f>
        <v>0</v>
      </c>
      <c r="O37" s="24">
        <f>SUM(O9:O36)</f>
        <v>0</v>
      </c>
      <c r="P37" s="213"/>
      <c r="Q37" s="362" t="s">
        <v>41</v>
      </c>
      <c r="R37" s="84"/>
      <c r="S37" s="74">
        <f>SUM(S9:S36)</f>
        <v>3050</v>
      </c>
      <c r="T37" s="24">
        <f>SUM(T9:T36)</f>
        <v>0</v>
      </c>
      <c r="U37" s="64"/>
    </row>
    <row r="38" spans="1:21" ht="14.25" thickTop="1">
      <c r="B38" s="108" t="str">
        <f>西区!B39</f>
        <v>平成29年9月</v>
      </c>
      <c r="F38" s="2"/>
      <c r="Q38" s="2"/>
      <c r="R38" s="2"/>
      <c r="U38" s="108" t="s">
        <v>203</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2" t="s">
        <v>0</v>
      </c>
      <c r="B1" s="593"/>
      <c r="C1" s="2"/>
      <c r="D1" s="2"/>
      <c r="E1" s="2"/>
      <c r="F1" s="617" t="s">
        <v>1327</v>
      </c>
      <c r="G1" s="618"/>
      <c r="H1" s="623"/>
      <c r="I1" s="623"/>
      <c r="J1" s="623"/>
      <c r="K1" s="623"/>
      <c r="L1" s="623"/>
      <c r="M1" s="623"/>
      <c r="N1" s="624"/>
      <c r="O1" s="607" t="s">
        <v>1329</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1328</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1368</v>
      </c>
      <c r="D5" s="579"/>
      <c r="E5" s="581" t="s">
        <v>1367</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9" t="s">
        <v>1331</v>
      </c>
      <c r="C7" s="639"/>
      <c r="D7" s="639"/>
      <c r="E7" s="616" t="s">
        <v>1330</v>
      </c>
      <c r="F7" s="616"/>
      <c r="G7" s="96">
        <f>D38+I38+N38+S38</f>
        <v>48650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62"/>
      <c r="L8" s="634" t="s">
        <v>10</v>
      </c>
      <c r="M8" s="634"/>
      <c r="N8" s="635"/>
      <c r="O8" s="12" t="s">
        <v>8</v>
      </c>
      <c r="P8" s="362"/>
      <c r="Q8" s="634" t="s">
        <v>11</v>
      </c>
      <c r="R8" s="634"/>
      <c r="S8" s="636"/>
      <c r="T8" s="12" t="s">
        <v>8</v>
      </c>
      <c r="U8" s="13" t="s">
        <v>12</v>
      </c>
    </row>
    <row r="9" spans="1:25" ht="15.75" customHeight="1">
      <c r="A9" s="88"/>
      <c r="B9" s="85" t="s">
        <v>164</v>
      </c>
      <c r="C9" s="261" t="s">
        <v>1382</v>
      </c>
      <c r="D9" s="95">
        <v>1850</v>
      </c>
      <c r="E9" s="14"/>
      <c r="F9" s="364"/>
      <c r="G9" s="98" t="s">
        <v>181</v>
      </c>
      <c r="H9" s="89"/>
      <c r="I9" s="75">
        <v>3000</v>
      </c>
      <c r="J9" s="15"/>
      <c r="K9" s="364"/>
      <c r="L9" s="98" t="s">
        <v>434</v>
      </c>
      <c r="M9" s="89"/>
      <c r="N9" s="75">
        <v>700</v>
      </c>
      <c r="O9" s="15"/>
      <c r="P9" s="364"/>
      <c r="Q9" s="98" t="s">
        <v>183</v>
      </c>
      <c r="R9" s="89"/>
      <c r="S9" s="75">
        <v>500</v>
      </c>
      <c r="T9" s="15"/>
      <c r="U9" s="63" t="s">
        <v>435</v>
      </c>
    </row>
    <row r="10" spans="1:25" ht="15.75" customHeight="1">
      <c r="A10" s="54"/>
      <c r="B10" s="86" t="s">
        <v>165</v>
      </c>
      <c r="C10" s="261" t="s">
        <v>1382</v>
      </c>
      <c r="D10" s="67">
        <v>3450</v>
      </c>
      <c r="E10" s="16"/>
      <c r="F10" s="383"/>
      <c r="G10" s="99" t="s">
        <v>176</v>
      </c>
      <c r="H10" s="29"/>
      <c r="I10" s="72">
        <v>2900</v>
      </c>
      <c r="J10" s="17"/>
      <c r="K10" s="383"/>
      <c r="L10" s="99"/>
      <c r="M10" s="29"/>
      <c r="N10" s="72"/>
      <c r="O10" s="17"/>
      <c r="P10" s="383"/>
      <c r="Q10" s="99" t="s">
        <v>165</v>
      </c>
      <c r="R10" s="29"/>
      <c r="S10" s="72">
        <v>550</v>
      </c>
      <c r="T10" s="17"/>
      <c r="U10" s="65" t="s">
        <v>1564</v>
      </c>
    </row>
    <row r="11" spans="1:25" ht="15.75" customHeight="1">
      <c r="A11" s="54"/>
      <c r="B11" s="86" t="s">
        <v>166</v>
      </c>
      <c r="C11" s="261" t="s">
        <v>1382</v>
      </c>
      <c r="D11" s="67">
        <v>1750</v>
      </c>
      <c r="E11" s="16"/>
      <c r="F11" s="383"/>
      <c r="G11" s="99" t="s">
        <v>170</v>
      </c>
      <c r="H11" s="29"/>
      <c r="I11" s="72">
        <v>2950</v>
      </c>
      <c r="J11" s="17"/>
      <c r="K11" s="383"/>
      <c r="L11" s="99"/>
      <c r="M11" s="29"/>
      <c r="N11" s="72"/>
      <c r="O11" s="17"/>
      <c r="P11" s="383"/>
      <c r="Q11" s="99" t="s">
        <v>173</v>
      </c>
      <c r="R11" s="29"/>
      <c r="S11" s="72">
        <v>300</v>
      </c>
      <c r="T11" s="17"/>
      <c r="U11" s="65" t="s">
        <v>1565</v>
      </c>
    </row>
    <row r="12" spans="1:25" ht="15.75" customHeight="1">
      <c r="A12" s="54"/>
      <c r="B12" s="86" t="s">
        <v>167</v>
      </c>
      <c r="C12" s="261" t="s">
        <v>1382</v>
      </c>
      <c r="D12" s="67">
        <v>2050</v>
      </c>
      <c r="E12" s="16"/>
      <c r="F12" s="383"/>
      <c r="G12" s="99" t="s">
        <v>182</v>
      </c>
      <c r="H12" s="29"/>
      <c r="I12" s="72">
        <v>350</v>
      </c>
      <c r="J12" s="17"/>
      <c r="K12" s="383"/>
      <c r="L12" s="99"/>
      <c r="M12" s="29"/>
      <c r="N12" s="72"/>
      <c r="O12" s="17"/>
      <c r="P12" s="383"/>
      <c r="Q12" s="99" t="s">
        <v>184</v>
      </c>
      <c r="R12" s="29"/>
      <c r="S12" s="72">
        <v>500</v>
      </c>
      <c r="T12" s="17"/>
      <c r="U12" s="65" t="s">
        <v>1498</v>
      </c>
    </row>
    <row r="13" spans="1:25" ht="15.75" customHeight="1">
      <c r="A13" s="54"/>
      <c r="B13" s="86" t="s">
        <v>168</v>
      </c>
      <c r="C13" s="261" t="s">
        <v>1382</v>
      </c>
      <c r="D13" s="67">
        <v>2150</v>
      </c>
      <c r="E13" s="16"/>
      <c r="F13" s="383"/>
      <c r="H13" s="29"/>
      <c r="I13" s="72"/>
      <c r="J13" s="17"/>
      <c r="K13" s="383"/>
      <c r="L13" s="99"/>
      <c r="M13" s="29"/>
      <c r="N13" s="72"/>
      <c r="O13" s="17"/>
      <c r="P13" s="383"/>
      <c r="Q13" s="99" t="s">
        <v>185</v>
      </c>
      <c r="R13" s="29"/>
      <c r="S13" s="72">
        <v>450</v>
      </c>
      <c r="T13" s="17"/>
      <c r="U13" s="104" t="s">
        <v>204</v>
      </c>
      <c r="W13" s="5"/>
    </row>
    <row r="14" spans="1:25" ht="15.75" customHeight="1">
      <c r="A14" s="54"/>
      <c r="B14" s="86" t="s">
        <v>169</v>
      </c>
      <c r="C14" s="261" t="s">
        <v>1382</v>
      </c>
      <c r="D14" s="67">
        <v>2050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170</v>
      </c>
      <c r="C15" s="261" t="s">
        <v>1382</v>
      </c>
      <c r="D15" s="67">
        <v>2600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171</v>
      </c>
      <c r="C16" s="261" t="s">
        <v>1382</v>
      </c>
      <c r="D16" s="67">
        <v>1200</v>
      </c>
      <c r="E16" s="16"/>
      <c r="F16" s="383"/>
      <c r="G16" s="99"/>
      <c r="H16" s="29"/>
      <c r="I16" s="72"/>
      <c r="J16" s="17"/>
      <c r="K16" s="383"/>
      <c r="L16" s="99"/>
      <c r="M16" s="29"/>
      <c r="N16" s="72"/>
      <c r="O16" s="17"/>
      <c r="P16" s="383"/>
      <c r="Q16" s="99"/>
      <c r="R16" s="29"/>
      <c r="S16" s="72"/>
      <c r="T16" s="17"/>
      <c r="U16" s="63"/>
    </row>
    <row r="17" spans="1:21" ht="15.75" customHeight="1">
      <c r="A17" s="54"/>
      <c r="B17" s="86" t="s">
        <v>172</v>
      </c>
      <c r="C17" s="261" t="s">
        <v>1392</v>
      </c>
      <c r="D17" s="67">
        <v>2950</v>
      </c>
      <c r="E17" s="16"/>
      <c r="F17" s="383"/>
      <c r="G17" s="99"/>
      <c r="H17" s="29"/>
      <c r="I17" s="72"/>
      <c r="J17" s="17"/>
      <c r="K17" s="383"/>
      <c r="L17" s="99"/>
      <c r="M17" s="29"/>
      <c r="N17" s="72"/>
      <c r="O17" s="17"/>
      <c r="P17" s="383"/>
      <c r="Q17" s="99"/>
      <c r="R17" s="29"/>
      <c r="S17" s="72"/>
      <c r="T17" s="17"/>
      <c r="U17" s="63"/>
    </row>
    <row r="18" spans="1:21" ht="15.75" customHeight="1">
      <c r="A18" s="54"/>
      <c r="B18" s="86" t="s">
        <v>173</v>
      </c>
      <c r="C18" s="261" t="s">
        <v>1392</v>
      </c>
      <c r="D18" s="67">
        <v>3250</v>
      </c>
      <c r="E18" s="16"/>
      <c r="F18" s="383"/>
      <c r="G18" s="99"/>
      <c r="H18" s="29"/>
      <c r="I18" s="72"/>
      <c r="J18" s="17"/>
      <c r="K18" s="383"/>
      <c r="L18" s="99"/>
      <c r="M18" s="29"/>
      <c r="N18" s="72"/>
      <c r="O18" s="17"/>
      <c r="P18" s="383"/>
      <c r="Q18" s="99"/>
      <c r="R18" s="29"/>
      <c r="S18" s="72"/>
      <c r="T18" s="17"/>
      <c r="U18" s="63"/>
    </row>
    <row r="19" spans="1:21" ht="15.75" customHeight="1">
      <c r="A19" s="54"/>
      <c r="B19" s="86" t="s">
        <v>174</v>
      </c>
      <c r="C19" s="261" t="s">
        <v>1392</v>
      </c>
      <c r="D19" s="67">
        <v>1800</v>
      </c>
      <c r="E19" s="16"/>
      <c r="F19" s="383"/>
      <c r="G19" s="99"/>
      <c r="H19" s="29"/>
      <c r="I19" s="72"/>
      <c r="J19" s="17"/>
      <c r="K19" s="383"/>
      <c r="L19" s="99"/>
      <c r="M19" s="29"/>
      <c r="N19" s="72"/>
      <c r="O19" s="17"/>
      <c r="P19" s="383"/>
      <c r="Q19" s="99"/>
      <c r="R19" s="29"/>
      <c r="S19" s="72"/>
      <c r="T19" s="17"/>
      <c r="U19" s="63"/>
    </row>
    <row r="20" spans="1:21" ht="15.75" customHeight="1">
      <c r="A20" s="54"/>
      <c r="B20" s="86" t="s">
        <v>175</v>
      </c>
      <c r="C20" s="261" t="s">
        <v>1382</v>
      </c>
      <c r="D20" s="67">
        <v>1700</v>
      </c>
      <c r="E20" s="16"/>
      <c r="F20" s="383"/>
      <c r="G20" s="99"/>
      <c r="H20" s="29"/>
      <c r="I20" s="72"/>
      <c r="J20" s="17"/>
      <c r="K20" s="383"/>
      <c r="L20" s="99"/>
      <c r="M20" s="29"/>
      <c r="N20" s="72"/>
      <c r="O20" s="17"/>
      <c r="P20" s="383"/>
      <c r="Q20" s="99"/>
      <c r="R20" s="29"/>
      <c r="S20" s="72"/>
      <c r="T20" s="17"/>
      <c r="U20" s="63"/>
    </row>
    <row r="21" spans="1:21" ht="15.75" customHeight="1">
      <c r="A21" s="54"/>
      <c r="B21" s="86" t="s">
        <v>176</v>
      </c>
      <c r="C21" s="261" t="s">
        <v>1392</v>
      </c>
      <c r="D21" s="67">
        <v>2550</v>
      </c>
      <c r="E21" s="16"/>
      <c r="F21" s="383"/>
      <c r="G21" s="99"/>
      <c r="H21" s="29"/>
      <c r="I21" s="72"/>
      <c r="J21" s="17"/>
      <c r="K21" s="383"/>
      <c r="L21" s="99"/>
      <c r="M21" s="29"/>
      <c r="N21" s="72"/>
      <c r="O21" s="17"/>
      <c r="P21" s="383"/>
      <c r="Q21" s="99"/>
      <c r="R21" s="29"/>
      <c r="S21" s="72"/>
      <c r="T21" s="17"/>
      <c r="U21" s="63"/>
    </row>
    <row r="22" spans="1:21" ht="15.75" customHeight="1">
      <c r="A22" s="54"/>
      <c r="B22" s="86" t="s">
        <v>177</v>
      </c>
      <c r="C22" s="261" t="s">
        <v>1392</v>
      </c>
      <c r="D22" s="67">
        <v>1400</v>
      </c>
      <c r="E22" s="16"/>
      <c r="F22" s="383"/>
      <c r="G22" s="99"/>
      <c r="H22" s="29"/>
      <c r="I22" s="72"/>
      <c r="J22" s="17"/>
      <c r="K22" s="383"/>
      <c r="L22" s="99"/>
      <c r="M22" s="29"/>
      <c r="N22" s="72"/>
      <c r="O22" s="17"/>
      <c r="P22" s="383"/>
      <c r="Q22" s="99"/>
      <c r="R22" s="29"/>
      <c r="S22" s="72"/>
      <c r="T22" s="17"/>
      <c r="U22" s="63"/>
    </row>
    <row r="23" spans="1:21" ht="15.75" customHeight="1">
      <c r="A23" s="54"/>
      <c r="B23" s="86" t="s">
        <v>178</v>
      </c>
      <c r="C23" s="261" t="s">
        <v>1523</v>
      </c>
      <c r="D23" s="67">
        <v>4050</v>
      </c>
      <c r="E23" s="16"/>
      <c r="F23" s="383"/>
      <c r="G23" s="99"/>
      <c r="H23" s="29"/>
      <c r="I23" s="72"/>
      <c r="J23" s="17"/>
      <c r="K23" s="383"/>
      <c r="L23" s="99"/>
      <c r="M23" s="29"/>
      <c r="N23" s="72"/>
      <c r="O23" s="17"/>
      <c r="P23" s="383"/>
      <c r="Q23" s="99"/>
      <c r="R23" s="29"/>
      <c r="S23" s="72"/>
      <c r="T23" s="17"/>
      <c r="U23" s="103"/>
    </row>
    <row r="24" spans="1:21" ht="15.75" customHeight="1">
      <c r="A24" s="54"/>
      <c r="B24" s="86" t="s">
        <v>179</v>
      </c>
      <c r="C24" s="261" t="s">
        <v>1392</v>
      </c>
      <c r="D24" s="67">
        <v>1650</v>
      </c>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105"/>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180</v>
      </c>
      <c r="C38" s="22"/>
      <c r="D38" s="69">
        <f>SUM(D9:D37)</f>
        <v>36450</v>
      </c>
      <c r="E38" s="23">
        <f>SUM(E9:E37)</f>
        <v>0</v>
      </c>
      <c r="F38" s="381"/>
      <c r="G38" s="362" t="s">
        <v>41</v>
      </c>
      <c r="H38" s="102"/>
      <c r="I38" s="74">
        <f>SUM(I9:I37)</f>
        <v>9200</v>
      </c>
      <c r="J38" s="24">
        <f>SUM(J9:J37)</f>
        <v>0</v>
      </c>
      <c r="K38" s="213"/>
      <c r="L38" s="459" t="s">
        <v>294</v>
      </c>
      <c r="M38" s="102"/>
      <c r="N38" s="74">
        <f>SUM(N9:N37)</f>
        <v>700</v>
      </c>
      <c r="O38" s="24">
        <f>SUM(O9:O37)</f>
        <v>0</v>
      </c>
      <c r="P38" s="213"/>
      <c r="Q38" s="362" t="s">
        <v>34</v>
      </c>
      <c r="R38" s="102"/>
      <c r="S38" s="74">
        <f>SUM(S9:S37)</f>
        <v>2300</v>
      </c>
      <c r="T38" s="24">
        <f>SUM(T9:T37)</f>
        <v>0</v>
      </c>
      <c r="U38" s="64"/>
    </row>
    <row r="39" spans="1:21" ht="14.25" thickTop="1">
      <c r="B39" s="108" t="str">
        <f>北区!B38</f>
        <v>平成29年9月</v>
      </c>
      <c r="F39" s="2"/>
      <c r="Q39" s="2"/>
      <c r="R39" s="2"/>
      <c r="U39" s="108" t="s">
        <v>203</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592" t="s">
        <v>0</v>
      </c>
      <c r="B1" s="593"/>
      <c r="C1" s="2"/>
      <c r="D1" s="2"/>
      <c r="E1" s="2"/>
      <c r="F1" s="617" t="s">
        <v>1335</v>
      </c>
      <c r="G1" s="618"/>
      <c r="H1" s="623"/>
      <c r="I1" s="623"/>
      <c r="J1" s="623"/>
      <c r="K1" s="623"/>
      <c r="L1" s="623"/>
      <c r="M1" s="623"/>
      <c r="N1" s="624"/>
      <c r="O1" s="607" t="s">
        <v>1332</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1336</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1368</v>
      </c>
      <c r="D5" s="579"/>
      <c r="E5" s="581" t="s">
        <v>1367</v>
      </c>
      <c r="F5" s="619"/>
      <c r="G5" s="620"/>
      <c r="H5" s="625"/>
      <c r="I5" s="625"/>
      <c r="J5" s="625"/>
      <c r="K5" s="625"/>
      <c r="L5" s="625"/>
      <c r="M5" s="625"/>
      <c r="N5" s="626"/>
      <c r="O5" s="609"/>
      <c r="P5" s="597"/>
      <c r="Q5" s="597"/>
      <c r="R5" s="597"/>
      <c r="S5" s="597"/>
      <c r="T5" s="640"/>
      <c r="U5" s="585"/>
    </row>
    <row r="6" spans="1:25" ht="10.5" customHeight="1" thickBot="1">
      <c r="A6" s="7"/>
      <c r="B6" s="9"/>
      <c r="C6" s="580"/>
      <c r="D6" s="580"/>
      <c r="E6" s="582"/>
      <c r="F6" s="621"/>
      <c r="G6" s="622"/>
      <c r="H6" s="627"/>
      <c r="I6" s="627"/>
      <c r="J6" s="627"/>
      <c r="K6" s="627"/>
      <c r="L6" s="627"/>
      <c r="M6" s="627"/>
      <c r="N6" s="628"/>
      <c r="O6" s="611"/>
      <c r="P6" s="598"/>
      <c r="Q6" s="598"/>
      <c r="R6" s="598"/>
      <c r="S6" s="598"/>
      <c r="T6" s="641"/>
      <c r="U6" s="586"/>
    </row>
    <row r="7" spans="1:25" ht="27" customHeight="1" thickBot="1">
      <c r="B7" s="639" t="s">
        <v>1334</v>
      </c>
      <c r="C7" s="639"/>
      <c r="D7" s="639"/>
      <c r="E7" s="616" t="s">
        <v>1333</v>
      </c>
      <c r="F7" s="616"/>
      <c r="G7" s="96">
        <f>D38+I38+N38+S38</f>
        <v>51250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86"/>
      <c r="L8" s="634" t="s">
        <v>10</v>
      </c>
      <c r="M8" s="634"/>
      <c r="N8" s="635"/>
      <c r="O8" s="12" t="s">
        <v>8</v>
      </c>
      <c r="P8" s="386"/>
      <c r="Q8" s="634" t="s">
        <v>11</v>
      </c>
      <c r="R8" s="634"/>
      <c r="S8" s="636"/>
      <c r="T8" s="12" t="s">
        <v>8</v>
      </c>
      <c r="U8" s="13" t="s">
        <v>12</v>
      </c>
    </row>
    <row r="9" spans="1:25" ht="15.75" customHeight="1">
      <c r="A9" s="88"/>
      <c r="B9" s="85" t="s">
        <v>186</v>
      </c>
      <c r="C9" s="261" t="s">
        <v>1385</v>
      </c>
      <c r="D9" s="95">
        <v>1150</v>
      </c>
      <c r="E9" s="14"/>
      <c r="F9" s="364"/>
      <c r="G9" s="98" t="s">
        <v>211</v>
      </c>
      <c r="H9" s="89"/>
      <c r="I9" s="75">
        <v>800</v>
      </c>
      <c r="J9" s="15"/>
      <c r="K9" s="364"/>
      <c r="L9" s="98" t="s">
        <v>215</v>
      </c>
      <c r="M9" s="89"/>
      <c r="N9" s="75">
        <v>400</v>
      </c>
      <c r="O9" s="15"/>
      <c r="P9" s="364"/>
      <c r="Q9" s="98" t="s">
        <v>212</v>
      </c>
      <c r="R9" s="89"/>
      <c r="S9" s="75">
        <v>650</v>
      </c>
      <c r="T9" s="15"/>
      <c r="U9" s="63" t="s">
        <v>222</v>
      </c>
    </row>
    <row r="10" spans="1:25" ht="15.75" customHeight="1">
      <c r="A10" s="54"/>
      <c r="B10" s="86" t="s">
        <v>187</v>
      </c>
      <c r="C10" s="261" t="s">
        <v>1385</v>
      </c>
      <c r="D10" s="67">
        <v>750</v>
      </c>
      <c r="E10" s="16"/>
      <c r="F10" s="383"/>
      <c r="G10" s="99" t="s">
        <v>212</v>
      </c>
      <c r="H10" s="29"/>
      <c r="I10" s="72">
        <v>2050</v>
      </c>
      <c r="J10" s="17"/>
      <c r="K10" s="383"/>
      <c r="L10" s="99" t="s">
        <v>216</v>
      </c>
      <c r="M10" s="29"/>
      <c r="N10" s="72">
        <v>550</v>
      </c>
      <c r="O10" s="17"/>
      <c r="P10" s="383"/>
      <c r="Q10" s="99" t="s">
        <v>216</v>
      </c>
      <c r="R10" s="29"/>
      <c r="S10" s="72">
        <v>600</v>
      </c>
      <c r="T10" s="17"/>
      <c r="U10" s="65" t="s">
        <v>1566</v>
      </c>
    </row>
    <row r="11" spans="1:25" ht="15.75" customHeight="1">
      <c r="A11" s="54"/>
      <c r="B11" s="105" t="s">
        <v>188</v>
      </c>
      <c r="C11" s="261" t="s">
        <v>1385</v>
      </c>
      <c r="D11" s="67">
        <v>2050</v>
      </c>
      <c r="E11" s="16"/>
      <c r="F11" s="383"/>
      <c r="G11" s="99" t="s">
        <v>213</v>
      </c>
      <c r="H11" s="29"/>
      <c r="I11" s="72">
        <v>3500</v>
      </c>
      <c r="J11" s="17"/>
      <c r="K11" s="383"/>
      <c r="L11" s="99" t="s">
        <v>217</v>
      </c>
      <c r="M11" s="29"/>
      <c r="N11" s="72">
        <v>600</v>
      </c>
      <c r="O11" s="17"/>
      <c r="P11" s="383"/>
      <c r="Q11" s="110" t="s">
        <v>220</v>
      </c>
      <c r="R11" s="29"/>
      <c r="S11" s="72">
        <v>800</v>
      </c>
      <c r="T11" s="17"/>
      <c r="U11" s="104" t="s">
        <v>204</v>
      </c>
    </row>
    <row r="12" spans="1:25" ht="15.75" customHeight="1">
      <c r="A12" s="54"/>
      <c r="B12" s="86" t="s">
        <v>189</v>
      </c>
      <c r="C12" s="261" t="s">
        <v>1385</v>
      </c>
      <c r="D12" s="67">
        <v>1750</v>
      </c>
      <c r="E12" s="16"/>
      <c r="F12" s="383"/>
      <c r="G12" s="99" t="s">
        <v>214</v>
      </c>
      <c r="H12" s="29"/>
      <c r="I12" s="72">
        <v>1850</v>
      </c>
      <c r="J12" s="17"/>
      <c r="K12" s="383"/>
      <c r="L12" s="99" t="s">
        <v>218</v>
      </c>
      <c r="M12" s="29"/>
      <c r="N12" s="72">
        <v>750</v>
      </c>
      <c r="O12" s="17"/>
      <c r="P12" s="383"/>
      <c r="Q12" s="110" t="s">
        <v>221</v>
      </c>
      <c r="R12" s="29"/>
      <c r="S12" s="72">
        <v>500</v>
      </c>
      <c r="T12" s="17"/>
      <c r="U12" s="104"/>
    </row>
    <row r="13" spans="1:25" ht="15.75" customHeight="1">
      <c r="A13" s="54"/>
      <c r="B13" s="86" t="s">
        <v>190</v>
      </c>
      <c r="C13" s="261" t="s">
        <v>1385</v>
      </c>
      <c r="D13" s="67">
        <v>1350</v>
      </c>
      <c r="E13" s="16"/>
      <c r="F13" s="383"/>
      <c r="G13" s="99"/>
      <c r="H13" s="29"/>
      <c r="I13" s="72"/>
      <c r="J13" s="17"/>
      <c r="K13" s="383"/>
      <c r="L13" s="99" t="s">
        <v>214</v>
      </c>
      <c r="M13" s="29"/>
      <c r="N13" s="72">
        <v>200</v>
      </c>
      <c r="O13" s="17"/>
      <c r="P13" s="383"/>
      <c r="Q13" s="99"/>
      <c r="R13" s="29"/>
      <c r="S13" s="72"/>
      <c r="T13" s="17"/>
      <c r="U13" s="104"/>
      <c r="W13" s="5"/>
    </row>
    <row r="14" spans="1:25" ht="15.75" customHeight="1">
      <c r="A14" s="54"/>
      <c r="B14" s="86" t="s">
        <v>191</v>
      </c>
      <c r="C14" s="261" t="s">
        <v>1385</v>
      </c>
      <c r="D14" s="67">
        <v>2650</v>
      </c>
      <c r="E14" s="16"/>
      <c r="F14" s="383"/>
      <c r="G14" s="99"/>
      <c r="H14" s="29"/>
      <c r="I14" s="72"/>
      <c r="J14" s="17"/>
      <c r="K14" s="383"/>
      <c r="L14" s="99" t="s">
        <v>219</v>
      </c>
      <c r="M14" s="29"/>
      <c r="N14" s="72">
        <v>150</v>
      </c>
      <c r="O14" s="17"/>
      <c r="P14" s="383"/>
      <c r="Q14" s="99"/>
      <c r="R14" s="29"/>
      <c r="S14" s="72"/>
      <c r="T14" s="17"/>
      <c r="U14" s="63"/>
      <c r="X14" s="5"/>
      <c r="Y14" s="5"/>
    </row>
    <row r="15" spans="1:25" ht="15.75" customHeight="1">
      <c r="A15" s="54"/>
      <c r="B15" s="86" t="s">
        <v>192</v>
      </c>
      <c r="C15" s="261" t="s">
        <v>1385</v>
      </c>
      <c r="D15" s="67">
        <v>1100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193</v>
      </c>
      <c r="C16" s="261" t="s">
        <v>1385</v>
      </c>
      <c r="D16" s="67">
        <v>2250</v>
      </c>
      <c r="E16" s="16"/>
      <c r="F16" s="383"/>
      <c r="G16" s="99"/>
      <c r="H16" s="29"/>
      <c r="I16" s="72"/>
      <c r="J16" s="17"/>
      <c r="K16" s="383"/>
      <c r="L16" s="99"/>
      <c r="M16" s="29"/>
      <c r="N16" s="72"/>
      <c r="O16" s="17"/>
      <c r="P16" s="383"/>
      <c r="Q16" s="99"/>
      <c r="R16" s="29"/>
      <c r="S16" s="72"/>
      <c r="T16" s="17"/>
      <c r="U16" s="63"/>
    </row>
    <row r="17" spans="1:21" ht="15.75" customHeight="1">
      <c r="A17" s="54" t="s">
        <v>206</v>
      </c>
      <c r="B17" s="86" t="s">
        <v>194</v>
      </c>
      <c r="C17" s="261" t="s">
        <v>1385</v>
      </c>
      <c r="D17" s="67">
        <v>1900</v>
      </c>
      <c r="E17" s="16"/>
      <c r="F17" s="383"/>
      <c r="G17" s="99"/>
      <c r="H17" s="29"/>
      <c r="I17" s="72"/>
      <c r="J17" s="17"/>
      <c r="K17" s="383"/>
      <c r="L17" s="99"/>
      <c r="M17" s="29"/>
      <c r="N17" s="72"/>
      <c r="O17" s="17"/>
      <c r="P17" s="383"/>
      <c r="Q17" s="99"/>
      <c r="R17" s="29"/>
      <c r="S17" s="72"/>
      <c r="T17" s="17"/>
      <c r="U17" s="63" t="s">
        <v>1473</v>
      </c>
    </row>
    <row r="18" spans="1:21" ht="15.75" customHeight="1">
      <c r="A18" s="54" t="s">
        <v>207</v>
      </c>
      <c r="B18" s="86" t="s">
        <v>195</v>
      </c>
      <c r="C18" s="261" t="s">
        <v>1385</v>
      </c>
      <c r="D18" s="67">
        <v>2350</v>
      </c>
      <c r="E18" s="16"/>
      <c r="F18" s="383"/>
      <c r="G18" s="99"/>
      <c r="H18" s="29"/>
      <c r="I18" s="72"/>
      <c r="J18" s="17"/>
      <c r="K18" s="383"/>
      <c r="L18" s="99"/>
      <c r="M18" s="29"/>
      <c r="N18" s="72"/>
      <c r="O18" s="17"/>
      <c r="P18" s="383"/>
      <c r="Q18" s="99"/>
      <c r="R18" s="29"/>
      <c r="S18" s="72"/>
      <c r="T18" s="17"/>
      <c r="U18" s="103" t="s">
        <v>1388</v>
      </c>
    </row>
    <row r="19" spans="1:21" ht="15.75" customHeight="1">
      <c r="A19" s="54"/>
      <c r="B19" s="86" t="s">
        <v>1461</v>
      </c>
      <c r="C19" s="261" t="s">
        <v>1385</v>
      </c>
      <c r="D19" s="67">
        <v>1850</v>
      </c>
      <c r="E19" s="16"/>
      <c r="F19" s="383"/>
      <c r="G19" s="99"/>
      <c r="H19" s="29"/>
      <c r="I19" s="72"/>
      <c r="J19" s="17"/>
      <c r="K19" s="383"/>
      <c r="L19" s="99"/>
      <c r="M19" s="29"/>
      <c r="N19" s="72"/>
      <c r="O19" s="17"/>
      <c r="P19" s="383"/>
      <c r="Q19" s="99"/>
      <c r="R19" s="29"/>
      <c r="S19" s="72"/>
      <c r="T19" s="17"/>
      <c r="U19" s="63"/>
    </row>
    <row r="20" spans="1:21" ht="15.75" customHeight="1">
      <c r="A20" s="54"/>
      <c r="B20" s="448" t="s">
        <v>1534</v>
      </c>
      <c r="C20" s="261" t="s">
        <v>1385</v>
      </c>
      <c r="D20" s="67">
        <v>2050</v>
      </c>
      <c r="E20" s="16"/>
      <c r="F20" s="383"/>
      <c r="G20" s="99"/>
      <c r="H20" s="29"/>
      <c r="I20" s="72"/>
      <c r="J20" s="17"/>
      <c r="K20" s="383"/>
      <c r="L20" s="99"/>
      <c r="M20" s="29"/>
      <c r="N20" s="72"/>
      <c r="O20" s="17"/>
      <c r="P20" s="383"/>
      <c r="Q20" s="99"/>
      <c r="R20" s="29"/>
      <c r="S20" s="72"/>
      <c r="T20" s="17"/>
      <c r="U20" s="63"/>
    </row>
    <row r="21" spans="1:21" ht="15.75" customHeight="1">
      <c r="A21" s="54"/>
      <c r="B21" s="86" t="s">
        <v>196</v>
      </c>
      <c r="C21" s="261" t="s">
        <v>1385</v>
      </c>
      <c r="D21" s="67">
        <v>2100</v>
      </c>
      <c r="E21" s="16"/>
      <c r="F21" s="383"/>
      <c r="G21" s="99"/>
      <c r="H21" s="29"/>
      <c r="I21" s="72"/>
      <c r="J21" s="17"/>
      <c r="K21" s="383"/>
      <c r="L21" s="99"/>
      <c r="M21" s="29"/>
      <c r="N21" s="72"/>
      <c r="O21" s="17"/>
      <c r="P21" s="383"/>
      <c r="Q21" s="99"/>
      <c r="R21" s="29"/>
      <c r="S21" s="72"/>
      <c r="T21" s="17"/>
      <c r="U21" s="63"/>
    </row>
    <row r="22" spans="1:21" ht="15.75" customHeight="1">
      <c r="A22" s="54"/>
      <c r="B22" s="86" t="s">
        <v>197</v>
      </c>
      <c r="C22" s="261" t="s">
        <v>1385</v>
      </c>
      <c r="D22" s="67">
        <v>2250</v>
      </c>
      <c r="E22" s="16"/>
      <c r="F22" s="383"/>
      <c r="G22" s="99"/>
      <c r="H22" s="29"/>
      <c r="I22" s="72"/>
      <c r="J22" s="17"/>
      <c r="K22" s="383"/>
      <c r="L22" s="99"/>
      <c r="M22" s="29"/>
      <c r="N22" s="72"/>
      <c r="O22" s="17"/>
      <c r="P22" s="383"/>
      <c r="Q22" s="99"/>
      <c r="R22" s="29"/>
      <c r="S22" s="72"/>
      <c r="T22" s="17"/>
      <c r="U22" s="63"/>
    </row>
    <row r="23" spans="1:21" ht="15.75" customHeight="1">
      <c r="A23" s="54"/>
      <c r="B23" s="86" t="s">
        <v>198</v>
      </c>
      <c r="C23" s="261" t="s">
        <v>1385</v>
      </c>
      <c r="D23" s="67">
        <v>900</v>
      </c>
      <c r="E23" s="16"/>
      <c r="F23" s="383"/>
      <c r="G23" s="99"/>
      <c r="H23" s="29"/>
      <c r="I23" s="72"/>
      <c r="J23" s="17"/>
      <c r="K23" s="383"/>
      <c r="L23" s="99"/>
      <c r="M23" s="29"/>
      <c r="N23" s="72"/>
      <c r="O23" s="17"/>
      <c r="P23" s="383"/>
      <c r="Q23" s="99"/>
      <c r="R23" s="29"/>
      <c r="S23" s="72"/>
      <c r="T23" s="17"/>
      <c r="U23" s="103"/>
    </row>
    <row r="24" spans="1:21" ht="15.75" customHeight="1">
      <c r="A24" s="54"/>
      <c r="B24" s="86" t="s">
        <v>199</v>
      </c>
      <c r="C24" s="261" t="s">
        <v>1385</v>
      </c>
      <c r="D24" s="67">
        <v>1000</v>
      </c>
      <c r="E24" s="16"/>
      <c r="F24" s="383"/>
      <c r="G24" s="99"/>
      <c r="H24" s="29"/>
      <c r="I24" s="72"/>
      <c r="J24" s="17"/>
      <c r="K24" s="383"/>
      <c r="L24" s="99"/>
      <c r="M24" s="29"/>
      <c r="N24" s="72"/>
      <c r="O24" s="17"/>
      <c r="P24" s="383"/>
      <c r="Q24" s="99"/>
      <c r="R24" s="29"/>
      <c r="S24" s="72"/>
      <c r="T24" s="17"/>
      <c r="U24" s="63"/>
    </row>
    <row r="25" spans="1:21" ht="15.75" customHeight="1">
      <c r="A25" s="54"/>
      <c r="B25" s="86" t="s">
        <v>200</v>
      </c>
      <c r="C25" s="261" t="s">
        <v>1385</v>
      </c>
      <c r="D25" s="67">
        <v>1700</v>
      </c>
      <c r="E25" s="16"/>
      <c r="F25" s="383"/>
      <c r="G25" s="99"/>
      <c r="H25" s="29"/>
      <c r="I25" s="72"/>
      <c r="J25" s="17"/>
      <c r="K25" s="383"/>
      <c r="L25" s="99"/>
      <c r="M25" s="29"/>
      <c r="N25" s="72"/>
      <c r="O25" s="17"/>
      <c r="P25" s="383"/>
      <c r="Q25" s="99"/>
      <c r="R25" s="29"/>
      <c r="S25" s="72"/>
      <c r="T25" s="17"/>
      <c r="U25" s="63"/>
    </row>
    <row r="26" spans="1:21" ht="15.75" customHeight="1">
      <c r="A26" s="54"/>
      <c r="B26" s="86" t="s">
        <v>201</v>
      </c>
      <c r="C26" s="261" t="s">
        <v>1385</v>
      </c>
      <c r="D26" s="67">
        <v>1600</v>
      </c>
      <c r="E26" s="16"/>
      <c r="F26" s="383"/>
      <c r="G26" s="99"/>
      <c r="H26" s="29"/>
      <c r="I26" s="72"/>
      <c r="J26" s="17"/>
      <c r="K26" s="383"/>
      <c r="L26" s="99"/>
      <c r="M26" s="29"/>
      <c r="N26" s="72"/>
      <c r="O26" s="17"/>
      <c r="P26" s="383"/>
      <c r="Q26" s="99"/>
      <c r="R26" s="29"/>
      <c r="S26" s="72"/>
      <c r="T26" s="17"/>
      <c r="U26" s="63"/>
    </row>
    <row r="27" spans="1:21" ht="15.75" customHeight="1">
      <c r="A27" s="54" t="s">
        <v>208</v>
      </c>
      <c r="B27" s="86" t="s">
        <v>202</v>
      </c>
      <c r="C27" s="261" t="s">
        <v>1385</v>
      </c>
      <c r="D27" s="67">
        <v>4150</v>
      </c>
      <c r="E27" s="16"/>
      <c r="F27" s="383"/>
      <c r="G27" s="99"/>
      <c r="H27" s="29"/>
      <c r="I27" s="72"/>
      <c r="J27" s="17"/>
      <c r="K27" s="383"/>
      <c r="L27" s="99"/>
      <c r="M27" s="29"/>
      <c r="N27" s="72"/>
      <c r="O27" s="17"/>
      <c r="P27" s="383"/>
      <c r="Q27" s="99"/>
      <c r="R27" s="29"/>
      <c r="S27" s="72"/>
      <c r="T27" s="17"/>
      <c r="U27" s="103" t="s">
        <v>1567</v>
      </c>
    </row>
    <row r="28" spans="1:21" ht="15.75" customHeight="1">
      <c r="A28" s="54" t="s">
        <v>209</v>
      </c>
      <c r="B28" s="86" t="s">
        <v>205</v>
      </c>
      <c r="C28" s="261" t="s">
        <v>1385</v>
      </c>
      <c r="D28" s="67">
        <v>2950</v>
      </c>
      <c r="E28" s="16"/>
      <c r="F28" s="383"/>
      <c r="G28" s="99"/>
      <c r="H28" s="29"/>
      <c r="I28" s="72"/>
      <c r="J28" s="17"/>
      <c r="K28" s="383"/>
      <c r="L28" s="99"/>
      <c r="M28" s="29"/>
      <c r="N28" s="72"/>
      <c r="O28" s="17"/>
      <c r="P28" s="383"/>
      <c r="Q28" s="99"/>
      <c r="R28" s="29"/>
      <c r="S28" s="72"/>
      <c r="T28" s="17"/>
      <c r="U28" s="63" t="s">
        <v>1568</v>
      </c>
    </row>
    <row r="29" spans="1:21" ht="15.75" customHeight="1">
      <c r="A29" s="54"/>
      <c r="B29" s="86"/>
      <c r="C29" s="89"/>
      <c r="D29" s="67"/>
      <c r="E29" s="16"/>
      <c r="F29" s="383"/>
      <c r="G29" s="99"/>
      <c r="H29" s="29"/>
      <c r="I29" s="72"/>
      <c r="J29" s="17"/>
      <c r="K29" s="383"/>
      <c r="L29" s="99"/>
      <c r="M29" s="29"/>
      <c r="N29" s="72"/>
      <c r="O29" s="17"/>
      <c r="P29" s="383"/>
      <c r="Q29" s="99"/>
      <c r="R29" s="29"/>
      <c r="S29" s="72"/>
      <c r="T29" s="17"/>
      <c r="U29" s="111" t="s">
        <v>1569</v>
      </c>
    </row>
    <row r="30" spans="1:21" ht="15.75" customHeight="1">
      <c r="A30" s="54"/>
      <c r="B30" s="86"/>
      <c r="C30" s="89"/>
      <c r="D30" s="67"/>
      <c r="E30" s="16"/>
      <c r="F30" s="383"/>
      <c r="G30" s="99"/>
      <c r="H30" s="29"/>
      <c r="I30" s="72"/>
      <c r="J30" s="17"/>
      <c r="K30" s="383"/>
      <c r="L30" s="99"/>
      <c r="M30" s="29"/>
      <c r="N30" s="72"/>
      <c r="O30" s="17"/>
      <c r="P30" s="383"/>
      <c r="Q30" s="99"/>
      <c r="R30" s="29"/>
      <c r="S30" s="72"/>
      <c r="T30" s="17"/>
      <c r="U30" s="111" t="s">
        <v>223</v>
      </c>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210</v>
      </c>
      <c r="C38" s="22"/>
      <c r="D38" s="69">
        <f>SUM(D9:D37)</f>
        <v>37850</v>
      </c>
      <c r="E38" s="384">
        <f>SUM(E9:E37)</f>
        <v>0</v>
      </c>
      <c r="F38" s="213"/>
      <c r="G38" s="386" t="s">
        <v>41</v>
      </c>
      <c r="H38" s="102"/>
      <c r="I38" s="74">
        <f>SUM(I9:I37)</f>
        <v>8200</v>
      </c>
      <c r="J38" s="24">
        <f>SUM(J9:J37)</f>
        <v>0</v>
      </c>
      <c r="K38" s="213"/>
      <c r="L38" s="386" t="s">
        <v>224</v>
      </c>
      <c r="M38" s="102"/>
      <c r="N38" s="74">
        <f>SUM(N9:N37)</f>
        <v>2650</v>
      </c>
      <c r="O38" s="24">
        <f>SUM(O9:O37)</f>
        <v>0</v>
      </c>
      <c r="P38" s="213"/>
      <c r="Q38" s="386" t="s">
        <v>41</v>
      </c>
      <c r="R38" s="102"/>
      <c r="S38" s="74">
        <f>SUM(S9:S37)</f>
        <v>2550</v>
      </c>
      <c r="T38" s="24">
        <f>SUM(T9:T37)</f>
        <v>0</v>
      </c>
      <c r="U38" s="64"/>
    </row>
    <row r="39" spans="1:21" ht="14.25" thickTop="1">
      <c r="B39" s="108" t="str">
        <f>千種区!B39</f>
        <v>平成29年9月</v>
      </c>
      <c r="Q39" s="2"/>
      <c r="R39" s="2"/>
      <c r="U39" s="108" t="s">
        <v>203</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592" t="s">
        <v>0</v>
      </c>
      <c r="B1" s="593"/>
      <c r="C1" s="2"/>
      <c r="D1" s="2"/>
      <c r="E1" s="2"/>
      <c r="F1" s="617" t="s">
        <v>1335</v>
      </c>
      <c r="G1" s="618"/>
      <c r="H1" s="623"/>
      <c r="I1" s="623"/>
      <c r="J1" s="623"/>
      <c r="K1" s="623"/>
      <c r="L1" s="623"/>
      <c r="M1" s="624"/>
      <c r="N1" s="607" t="s">
        <v>1332</v>
      </c>
      <c r="O1" s="601"/>
      <c r="P1" s="601"/>
      <c r="Q1" s="601"/>
      <c r="R1" s="601"/>
      <c r="S1" s="602"/>
      <c r="T1" s="583" t="s">
        <v>2</v>
      </c>
      <c r="U1" s="4"/>
    </row>
    <row r="2" spans="1:24" ht="10.5" customHeight="1">
      <c r="A2" s="594"/>
      <c r="B2" s="595"/>
      <c r="C2" s="5"/>
      <c r="D2" s="5"/>
      <c r="E2" s="5"/>
      <c r="F2" s="619"/>
      <c r="G2" s="620"/>
      <c r="H2" s="625"/>
      <c r="I2" s="625"/>
      <c r="J2" s="625"/>
      <c r="K2" s="625"/>
      <c r="L2" s="625"/>
      <c r="M2" s="626"/>
      <c r="N2" s="609"/>
      <c r="O2" s="603"/>
      <c r="P2" s="603"/>
      <c r="Q2" s="603"/>
      <c r="R2" s="603"/>
      <c r="S2" s="604"/>
      <c r="T2" s="584"/>
    </row>
    <row r="3" spans="1:24" ht="10.5" customHeight="1" thickBot="1">
      <c r="A3" s="426"/>
      <c r="B3" s="579"/>
      <c r="C3" s="579" t="s">
        <v>1369</v>
      </c>
      <c r="D3" s="579"/>
      <c r="E3" s="581" t="s">
        <v>1366</v>
      </c>
      <c r="F3" s="621"/>
      <c r="G3" s="622"/>
      <c r="H3" s="627"/>
      <c r="I3" s="627"/>
      <c r="J3" s="627"/>
      <c r="K3" s="627"/>
      <c r="L3" s="627"/>
      <c r="M3" s="628"/>
      <c r="N3" s="611"/>
      <c r="O3" s="605"/>
      <c r="P3" s="605"/>
      <c r="Q3" s="605"/>
      <c r="R3" s="605"/>
      <c r="S3" s="606"/>
      <c r="T3" s="585"/>
    </row>
    <row r="4" spans="1:24" ht="10.5" customHeight="1">
      <c r="A4" s="426"/>
      <c r="B4" s="579"/>
      <c r="C4" s="579"/>
      <c r="D4" s="579"/>
      <c r="E4" s="581"/>
      <c r="F4" s="617" t="s">
        <v>1336</v>
      </c>
      <c r="G4" s="618"/>
      <c r="H4" s="623"/>
      <c r="I4" s="623"/>
      <c r="J4" s="623"/>
      <c r="K4" s="623"/>
      <c r="L4" s="623"/>
      <c r="M4" s="624"/>
      <c r="N4" s="607" t="s">
        <v>3</v>
      </c>
      <c r="O4" s="596">
        <f>E37+J37+N37+S37</f>
        <v>0</v>
      </c>
      <c r="P4" s="596"/>
      <c r="Q4" s="596"/>
      <c r="R4" s="596"/>
      <c r="S4" s="613" t="s">
        <v>4</v>
      </c>
      <c r="T4" s="585"/>
    </row>
    <row r="5" spans="1:24" ht="10.5" customHeight="1">
      <c r="A5" s="4"/>
      <c r="B5" s="5"/>
      <c r="C5" s="579" t="s">
        <v>1368</v>
      </c>
      <c r="D5" s="579"/>
      <c r="E5" s="581" t="s">
        <v>1367</v>
      </c>
      <c r="F5" s="619"/>
      <c r="G5" s="620"/>
      <c r="H5" s="625"/>
      <c r="I5" s="625"/>
      <c r="J5" s="625"/>
      <c r="K5" s="625"/>
      <c r="L5" s="625"/>
      <c r="M5" s="626"/>
      <c r="N5" s="609"/>
      <c r="O5" s="597"/>
      <c r="P5" s="597"/>
      <c r="Q5" s="597"/>
      <c r="R5" s="597"/>
      <c r="S5" s="614"/>
      <c r="T5" s="585"/>
    </row>
    <row r="6" spans="1:24" ht="10.5" customHeight="1" thickBot="1">
      <c r="A6" s="7"/>
      <c r="B6" s="9"/>
      <c r="C6" s="580"/>
      <c r="D6" s="580"/>
      <c r="E6" s="582"/>
      <c r="F6" s="621"/>
      <c r="G6" s="622"/>
      <c r="H6" s="627"/>
      <c r="I6" s="627"/>
      <c r="J6" s="627"/>
      <c r="K6" s="627"/>
      <c r="L6" s="627"/>
      <c r="M6" s="628"/>
      <c r="N6" s="611"/>
      <c r="O6" s="598"/>
      <c r="P6" s="598"/>
      <c r="Q6" s="598"/>
      <c r="R6" s="598"/>
      <c r="S6" s="615"/>
      <c r="T6" s="586"/>
    </row>
    <row r="7" spans="1:24" ht="27" customHeight="1" thickBot="1">
      <c r="B7" s="639" t="s">
        <v>1337</v>
      </c>
      <c r="C7" s="639"/>
      <c r="D7" s="639"/>
      <c r="E7" s="642" t="s">
        <v>1333</v>
      </c>
      <c r="F7" s="616"/>
      <c r="G7" s="96">
        <f>D37+I37+M37+R37</f>
        <v>45500</v>
      </c>
      <c r="H7" s="10"/>
      <c r="I7" s="10" t="s">
        <v>4</v>
      </c>
      <c r="J7" s="9"/>
      <c r="K7" s="9"/>
      <c r="L7" s="9"/>
      <c r="M7" s="9"/>
      <c r="N7" s="9"/>
      <c r="O7" s="9"/>
      <c r="P7" s="9"/>
      <c r="Q7" s="9"/>
      <c r="R7" s="9"/>
      <c r="S7" s="9"/>
    </row>
    <row r="8" spans="1:24" ht="16.5" customHeight="1" thickTop="1" thickBot="1">
      <c r="A8" s="631" t="s">
        <v>7</v>
      </c>
      <c r="B8" s="632"/>
      <c r="C8" s="632"/>
      <c r="D8" s="633"/>
      <c r="E8" s="385" t="s">
        <v>8</v>
      </c>
      <c r="F8" s="369"/>
      <c r="G8" s="634" t="s">
        <v>9</v>
      </c>
      <c r="H8" s="634"/>
      <c r="I8" s="635"/>
      <c r="J8" s="12" t="s">
        <v>8</v>
      </c>
      <c r="K8" s="634" t="s">
        <v>10</v>
      </c>
      <c r="L8" s="634"/>
      <c r="M8" s="635"/>
      <c r="N8" s="12" t="s">
        <v>8</v>
      </c>
      <c r="O8" s="386"/>
      <c r="P8" s="634" t="s">
        <v>11</v>
      </c>
      <c r="Q8" s="634"/>
      <c r="R8" s="636"/>
      <c r="S8" s="12" t="s">
        <v>8</v>
      </c>
      <c r="T8" s="13" t="s">
        <v>12</v>
      </c>
    </row>
    <row r="9" spans="1:24" ht="15.75" customHeight="1">
      <c r="A9" s="88" t="s">
        <v>206</v>
      </c>
      <c r="B9" s="85" t="s">
        <v>225</v>
      </c>
      <c r="C9" s="261" t="s">
        <v>1382</v>
      </c>
      <c r="D9" s="95">
        <v>7800</v>
      </c>
      <c r="E9" s="14"/>
      <c r="F9" s="364"/>
      <c r="G9" s="98" t="s">
        <v>1390</v>
      </c>
      <c r="H9" s="89"/>
      <c r="I9" s="75">
        <v>700</v>
      </c>
      <c r="J9" s="15"/>
      <c r="K9" s="98"/>
      <c r="L9" s="89"/>
      <c r="M9" s="75"/>
      <c r="N9" s="15"/>
      <c r="O9" s="364"/>
      <c r="P9" s="98" t="s">
        <v>244</v>
      </c>
      <c r="Q9" s="89"/>
      <c r="R9" s="75">
        <v>650</v>
      </c>
      <c r="S9" s="15"/>
      <c r="T9" s="63" t="s">
        <v>247</v>
      </c>
    </row>
    <row r="10" spans="1:24" ht="15.75" customHeight="1">
      <c r="A10" s="54"/>
      <c r="B10" s="86" t="s">
        <v>226</v>
      </c>
      <c r="C10" s="261" t="s">
        <v>1389</v>
      </c>
      <c r="D10" s="67">
        <v>1000</v>
      </c>
      <c r="E10" s="16"/>
      <c r="F10" s="383"/>
      <c r="G10" s="99" t="s">
        <v>241</v>
      </c>
      <c r="H10" s="29"/>
      <c r="I10" s="72">
        <v>150</v>
      </c>
      <c r="J10" s="17"/>
      <c r="K10" s="99"/>
      <c r="L10" s="29"/>
      <c r="M10" s="72"/>
      <c r="N10" s="17"/>
      <c r="O10" s="383"/>
      <c r="P10" s="99" t="s">
        <v>245</v>
      </c>
      <c r="Q10" s="29"/>
      <c r="R10" s="72">
        <v>300</v>
      </c>
      <c r="S10" s="17"/>
      <c r="T10" s="65" t="s">
        <v>1570</v>
      </c>
    </row>
    <row r="11" spans="1:24" ht="15.75" customHeight="1">
      <c r="A11" s="54"/>
      <c r="B11" s="86" t="s">
        <v>227</v>
      </c>
      <c r="C11" s="261" t="s">
        <v>1389</v>
      </c>
      <c r="D11" s="67">
        <v>3700</v>
      </c>
      <c r="E11" s="16"/>
      <c r="F11" s="383"/>
      <c r="G11" s="99" t="s">
        <v>229</v>
      </c>
      <c r="H11" s="29" t="s">
        <v>243</v>
      </c>
      <c r="I11" s="72">
        <v>550</v>
      </c>
      <c r="J11" s="17"/>
      <c r="K11" s="99"/>
      <c r="L11" s="29"/>
      <c r="M11" s="72"/>
      <c r="N11" s="17"/>
      <c r="O11" s="383"/>
      <c r="P11" s="99" t="s">
        <v>246</v>
      </c>
      <c r="Q11" s="29"/>
      <c r="R11" s="72">
        <v>500</v>
      </c>
      <c r="S11" s="17"/>
      <c r="T11" s="65" t="s">
        <v>248</v>
      </c>
    </row>
    <row r="12" spans="1:24" ht="15.75" customHeight="1">
      <c r="A12" s="54"/>
      <c r="B12" s="86" t="s">
        <v>228</v>
      </c>
      <c r="C12" s="261" t="s">
        <v>1389</v>
      </c>
      <c r="D12" s="67">
        <v>2300</v>
      </c>
      <c r="E12" s="16"/>
      <c r="F12" s="383"/>
      <c r="G12" s="99" t="s">
        <v>242</v>
      </c>
      <c r="H12" s="29"/>
      <c r="I12" s="72">
        <v>1250</v>
      </c>
      <c r="J12" s="17"/>
      <c r="K12" s="99"/>
      <c r="L12" s="29"/>
      <c r="M12" s="72"/>
      <c r="N12" s="17"/>
      <c r="O12" s="383"/>
      <c r="P12" s="99" t="s">
        <v>238</v>
      </c>
      <c r="Q12" s="29"/>
      <c r="R12" s="72">
        <v>500</v>
      </c>
      <c r="S12" s="17"/>
      <c r="T12" s="104" t="s">
        <v>1391</v>
      </c>
    </row>
    <row r="13" spans="1:24" ht="15.75" customHeight="1">
      <c r="A13" s="54"/>
      <c r="B13" s="86" t="s">
        <v>229</v>
      </c>
      <c r="C13" s="261" t="s">
        <v>1389</v>
      </c>
      <c r="D13" s="67">
        <v>2250</v>
      </c>
      <c r="E13" s="16"/>
      <c r="F13" s="383"/>
      <c r="G13" s="99" t="s">
        <v>244</v>
      </c>
      <c r="H13" s="29"/>
      <c r="I13" s="72">
        <v>800</v>
      </c>
      <c r="J13" s="17"/>
      <c r="K13" s="99"/>
      <c r="L13" s="29"/>
      <c r="M13" s="72"/>
      <c r="N13" s="17"/>
      <c r="O13" s="383"/>
      <c r="P13" s="99"/>
      <c r="Q13" s="29"/>
      <c r="R13" s="72"/>
      <c r="S13" s="17"/>
      <c r="T13" s="65" t="s">
        <v>249</v>
      </c>
      <c r="V13" s="5"/>
    </row>
    <row r="14" spans="1:24" ht="15.75" customHeight="1">
      <c r="A14" s="54"/>
      <c r="B14" s="105" t="s">
        <v>230</v>
      </c>
      <c r="C14" s="261" t="s">
        <v>1389</v>
      </c>
      <c r="D14" s="67">
        <v>4150</v>
      </c>
      <c r="E14" s="16"/>
      <c r="F14" s="383"/>
      <c r="G14" s="99"/>
      <c r="H14" s="29"/>
      <c r="I14" s="72"/>
      <c r="J14" s="17"/>
      <c r="K14" s="99"/>
      <c r="L14" s="29"/>
      <c r="M14" s="72"/>
      <c r="N14" s="17"/>
      <c r="O14" s="383"/>
      <c r="P14" s="99"/>
      <c r="Q14" s="29"/>
      <c r="R14" s="72"/>
      <c r="S14" s="17"/>
      <c r="T14" s="104" t="s">
        <v>204</v>
      </c>
      <c r="W14" s="5"/>
      <c r="X14" s="5"/>
    </row>
    <row r="15" spans="1:24" ht="15.75" customHeight="1">
      <c r="A15" s="54"/>
      <c r="B15" s="105" t="s">
        <v>232</v>
      </c>
      <c r="C15" s="261" t="s">
        <v>1382</v>
      </c>
      <c r="D15" s="67">
        <v>1250</v>
      </c>
      <c r="E15" s="16"/>
      <c r="F15" s="383"/>
      <c r="G15" s="99"/>
      <c r="H15" s="29"/>
      <c r="I15" s="72"/>
      <c r="J15" s="17"/>
      <c r="K15" s="99"/>
      <c r="L15" s="29"/>
      <c r="M15" s="72"/>
      <c r="N15" s="17"/>
      <c r="O15" s="383"/>
      <c r="Q15" s="29"/>
      <c r="R15" s="72"/>
      <c r="S15" s="17"/>
      <c r="T15" s="63"/>
      <c r="W15" s="5"/>
      <c r="X15" s="5"/>
    </row>
    <row r="16" spans="1:24" ht="15.75" customHeight="1">
      <c r="A16" s="54"/>
      <c r="B16" s="86" t="s">
        <v>233</v>
      </c>
      <c r="C16" s="261" t="s">
        <v>1382</v>
      </c>
      <c r="D16" s="67">
        <v>1450</v>
      </c>
      <c r="E16" s="16"/>
      <c r="F16" s="383"/>
      <c r="G16" s="99"/>
      <c r="H16" s="29"/>
      <c r="I16" s="72"/>
      <c r="J16" s="17"/>
      <c r="K16" s="99"/>
      <c r="L16" s="29"/>
      <c r="M16" s="72"/>
      <c r="N16" s="17"/>
      <c r="O16" s="383"/>
      <c r="P16" s="99"/>
      <c r="Q16" s="29"/>
      <c r="R16" s="72"/>
      <c r="S16" s="17"/>
      <c r="T16" s="63"/>
    </row>
    <row r="17" spans="1:20" ht="15.75" customHeight="1">
      <c r="A17" s="54" t="s">
        <v>28</v>
      </c>
      <c r="B17" s="86" t="s">
        <v>234</v>
      </c>
      <c r="C17" s="261" t="s">
        <v>1382</v>
      </c>
      <c r="D17" s="67">
        <v>1300</v>
      </c>
      <c r="E17" s="16"/>
      <c r="F17" s="383"/>
      <c r="G17" s="99"/>
      <c r="H17" s="29"/>
      <c r="I17" s="72"/>
      <c r="J17" s="17"/>
      <c r="K17" s="99"/>
      <c r="L17" s="29"/>
      <c r="M17" s="72"/>
      <c r="N17" s="17"/>
      <c r="O17" s="383"/>
      <c r="P17" s="99"/>
      <c r="Q17" s="29"/>
      <c r="R17" s="72"/>
      <c r="S17" s="17"/>
      <c r="T17" s="63" t="s">
        <v>1474</v>
      </c>
    </row>
    <row r="18" spans="1:20" ht="15.75" customHeight="1">
      <c r="A18" s="54"/>
      <c r="B18" s="105" t="s">
        <v>235</v>
      </c>
      <c r="C18" s="261" t="s">
        <v>1382</v>
      </c>
      <c r="D18" s="67">
        <v>3950</v>
      </c>
      <c r="E18" s="16"/>
      <c r="F18" s="383"/>
      <c r="G18" s="99"/>
      <c r="H18" s="29"/>
      <c r="I18" s="72"/>
      <c r="J18" s="17"/>
      <c r="K18" s="99"/>
      <c r="L18" s="29"/>
      <c r="M18" s="72"/>
      <c r="N18" s="17"/>
      <c r="O18" s="383"/>
      <c r="P18" s="99"/>
      <c r="Q18" s="29"/>
      <c r="R18" s="72"/>
      <c r="S18" s="17"/>
      <c r="T18" s="63" t="s">
        <v>250</v>
      </c>
    </row>
    <row r="19" spans="1:20" ht="15.75" customHeight="1">
      <c r="A19" s="54"/>
      <c r="B19" s="86" t="s">
        <v>236</v>
      </c>
      <c r="C19" s="261" t="s">
        <v>1382</v>
      </c>
      <c r="D19" s="67">
        <v>3150</v>
      </c>
      <c r="E19" s="16"/>
      <c r="F19" s="383"/>
      <c r="G19" s="99"/>
      <c r="H19" s="29"/>
      <c r="I19" s="72"/>
      <c r="J19" s="17"/>
      <c r="K19" s="99"/>
      <c r="L19" s="29"/>
      <c r="M19" s="72"/>
      <c r="N19" s="17"/>
      <c r="O19" s="383"/>
      <c r="P19" s="99"/>
      <c r="Q19" s="29"/>
      <c r="R19" s="72"/>
      <c r="S19" s="17"/>
      <c r="T19" s="63" t="s">
        <v>1678</v>
      </c>
    </row>
    <row r="20" spans="1:20" ht="15.75" customHeight="1">
      <c r="A20" s="54"/>
      <c r="B20" s="105" t="s">
        <v>237</v>
      </c>
      <c r="C20" s="261" t="s">
        <v>1382</v>
      </c>
      <c r="D20" s="67">
        <v>1500</v>
      </c>
      <c r="E20" s="16"/>
      <c r="F20" s="383"/>
      <c r="G20" s="99"/>
      <c r="H20" s="29"/>
      <c r="I20" s="72"/>
      <c r="J20" s="17"/>
      <c r="K20" s="99"/>
      <c r="L20" s="29"/>
      <c r="M20" s="72"/>
      <c r="N20" s="17"/>
      <c r="O20" s="383"/>
      <c r="P20" s="99"/>
      <c r="Q20" s="29"/>
      <c r="R20" s="72"/>
      <c r="S20" s="17"/>
      <c r="T20" s="103"/>
    </row>
    <row r="21" spans="1:20" ht="15.75" customHeight="1">
      <c r="A21" s="54"/>
      <c r="B21" s="86" t="s">
        <v>238</v>
      </c>
      <c r="C21" s="261" t="s">
        <v>1382</v>
      </c>
      <c r="D21" s="67">
        <v>2100</v>
      </c>
      <c r="E21" s="16"/>
      <c r="F21" s="383"/>
      <c r="G21" s="99"/>
      <c r="H21" s="29"/>
      <c r="I21" s="72"/>
      <c r="J21" s="17"/>
      <c r="K21" s="99"/>
      <c r="L21" s="29"/>
      <c r="M21" s="72"/>
      <c r="N21" s="17"/>
      <c r="O21" s="383"/>
      <c r="P21" s="99"/>
      <c r="Q21" s="29"/>
      <c r="R21" s="72"/>
      <c r="S21" s="17"/>
      <c r="T21" s="63" t="s">
        <v>1679</v>
      </c>
    </row>
    <row r="22" spans="1:20" ht="15.75" customHeight="1">
      <c r="A22" s="54"/>
      <c r="B22" s="86" t="s">
        <v>239</v>
      </c>
      <c r="C22" s="261" t="s">
        <v>1382</v>
      </c>
      <c r="D22" s="67">
        <v>1900</v>
      </c>
      <c r="E22" s="16"/>
      <c r="F22" s="383"/>
      <c r="G22" s="99"/>
      <c r="H22" s="29"/>
      <c r="I22" s="72"/>
      <c r="J22" s="17"/>
      <c r="K22" s="99"/>
      <c r="L22" s="29"/>
      <c r="M22" s="72"/>
      <c r="N22" s="17"/>
      <c r="O22" s="383"/>
      <c r="P22" s="99"/>
      <c r="Q22" s="29"/>
      <c r="R22" s="72"/>
      <c r="S22" s="17"/>
      <c r="T22" s="103"/>
    </row>
    <row r="23" spans="1:20" ht="15.75" customHeight="1">
      <c r="A23" s="54"/>
      <c r="B23" s="86" t="s">
        <v>240</v>
      </c>
      <c r="C23" s="261" t="s">
        <v>1382</v>
      </c>
      <c r="D23" s="67">
        <v>1300</v>
      </c>
      <c r="E23" s="16"/>
      <c r="F23" s="383"/>
      <c r="G23" s="99"/>
      <c r="H23" s="29"/>
      <c r="I23" s="72"/>
      <c r="J23" s="17"/>
      <c r="K23" s="99"/>
      <c r="L23" s="29"/>
      <c r="M23" s="72"/>
      <c r="N23" s="17"/>
      <c r="O23" s="383"/>
      <c r="P23" s="99"/>
      <c r="Q23" s="29"/>
      <c r="R23" s="72"/>
      <c r="S23" s="17"/>
      <c r="T23" s="63"/>
    </row>
    <row r="24" spans="1:20" ht="15.75" customHeight="1">
      <c r="A24" s="54" t="s">
        <v>27</v>
      </c>
      <c r="B24" s="86" t="s">
        <v>231</v>
      </c>
      <c r="C24" s="261" t="s">
        <v>1375</v>
      </c>
      <c r="D24" s="67">
        <v>1000</v>
      </c>
      <c r="E24" s="16"/>
      <c r="F24" s="383"/>
      <c r="G24" s="99"/>
      <c r="H24" s="29"/>
      <c r="I24" s="72"/>
      <c r="J24" s="17"/>
      <c r="K24" s="99"/>
      <c r="L24" s="29"/>
      <c r="M24" s="72"/>
      <c r="N24" s="17"/>
      <c r="O24" s="383"/>
      <c r="P24" s="99"/>
      <c r="Q24" s="29"/>
      <c r="R24" s="72"/>
      <c r="S24" s="17"/>
      <c r="T24" s="63"/>
    </row>
    <row r="25" spans="1:20" ht="15.75" customHeight="1">
      <c r="A25" s="54"/>
      <c r="B25" s="86"/>
      <c r="C25" s="261"/>
      <c r="D25" s="67"/>
      <c r="E25" s="16"/>
      <c r="F25" s="383"/>
      <c r="G25" s="99"/>
      <c r="H25" s="29"/>
      <c r="I25" s="72"/>
      <c r="J25" s="17"/>
      <c r="K25" s="99"/>
      <c r="L25" s="29"/>
      <c r="M25" s="72"/>
      <c r="N25" s="17"/>
      <c r="O25" s="383"/>
      <c r="P25" s="99"/>
      <c r="Q25" s="29"/>
      <c r="R25" s="72"/>
      <c r="S25" s="17"/>
      <c r="T25" s="63"/>
    </row>
    <row r="26" spans="1:20" ht="15.75" customHeight="1">
      <c r="A26" s="54"/>
      <c r="B26" s="86"/>
      <c r="C26" s="29"/>
      <c r="D26" s="67"/>
      <c r="E26" s="16"/>
      <c r="F26" s="383"/>
      <c r="G26" s="99"/>
      <c r="H26" s="29"/>
      <c r="I26" s="72"/>
      <c r="J26" s="17"/>
      <c r="K26" s="99"/>
      <c r="L26" s="29"/>
      <c r="M26" s="72"/>
      <c r="N26" s="17"/>
      <c r="O26" s="383"/>
      <c r="P26" s="99"/>
      <c r="Q26" s="29"/>
      <c r="R26" s="72"/>
      <c r="S26" s="17"/>
      <c r="T26" s="63"/>
    </row>
    <row r="27" spans="1:20" ht="15.75" customHeight="1">
      <c r="A27" s="54"/>
      <c r="B27" s="105"/>
      <c r="C27" s="29"/>
      <c r="D27" s="67"/>
      <c r="E27" s="16"/>
      <c r="F27" s="383"/>
      <c r="G27" s="99"/>
      <c r="H27" s="29"/>
      <c r="I27" s="72"/>
      <c r="J27" s="17"/>
      <c r="K27" s="99"/>
      <c r="L27" s="29"/>
      <c r="M27" s="72"/>
      <c r="N27" s="17"/>
      <c r="O27" s="383"/>
      <c r="P27" s="99"/>
      <c r="Q27" s="29"/>
      <c r="R27" s="72"/>
      <c r="S27" s="17"/>
      <c r="T27" s="63"/>
    </row>
    <row r="28" spans="1:20" ht="15.75" customHeight="1">
      <c r="A28" s="54"/>
      <c r="B28" s="86"/>
      <c r="C28" s="89"/>
      <c r="D28" s="67"/>
      <c r="E28" s="16"/>
      <c r="F28" s="383"/>
      <c r="G28" s="99"/>
      <c r="H28" s="29"/>
      <c r="I28" s="72"/>
      <c r="J28" s="17"/>
      <c r="K28" s="99"/>
      <c r="L28" s="29"/>
      <c r="M28" s="72"/>
      <c r="N28" s="17"/>
      <c r="O28" s="383"/>
      <c r="P28" s="99"/>
      <c r="Q28" s="29"/>
      <c r="R28" s="72"/>
      <c r="S28" s="17"/>
      <c r="T28" s="63"/>
    </row>
    <row r="29" spans="1:20" ht="15.75" customHeight="1">
      <c r="A29" s="54"/>
      <c r="B29" s="86"/>
      <c r="C29" s="89"/>
      <c r="D29" s="67"/>
      <c r="E29" s="16"/>
      <c r="F29" s="383"/>
      <c r="G29" s="99"/>
      <c r="H29" s="29"/>
      <c r="I29" s="72"/>
      <c r="J29" s="17"/>
      <c r="K29" s="99"/>
      <c r="L29" s="29"/>
      <c r="M29" s="72"/>
      <c r="N29" s="17"/>
      <c r="O29" s="383"/>
      <c r="P29" s="99"/>
      <c r="Q29" s="29"/>
      <c r="R29" s="72"/>
      <c r="S29" s="17"/>
      <c r="T29" s="63"/>
    </row>
    <row r="30" spans="1:20" ht="15.75" customHeight="1">
      <c r="A30" s="54"/>
      <c r="B30" s="86"/>
      <c r="C30" s="89"/>
      <c r="D30" s="67"/>
      <c r="E30" s="16"/>
      <c r="F30" s="383"/>
      <c r="G30" s="99"/>
      <c r="H30" s="29"/>
      <c r="I30" s="72"/>
      <c r="J30" s="17"/>
      <c r="K30" s="99"/>
      <c r="L30" s="29"/>
      <c r="M30" s="72"/>
      <c r="N30" s="17"/>
      <c r="O30" s="383"/>
      <c r="P30" s="99"/>
      <c r="Q30" s="29"/>
      <c r="R30" s="72"/>
      <c r="S30" s="17"/>
      <c r="T30" s="63"/>
    </row>
    <row r="31" spans="1:20" ht="15.75" customHeight="1">
      <c r="A31" s="54"/>
      <c r="B31" s="86"/>
      <c r="C31" s="89"/>
      <c r="D31" s="67"/>
      <c r="E31" s="16"/>
      <c r="F31" s="383"/>
      <c r="G31" s="99"/>
      <c r="H31" s="29"/>
      <c r="I31" s="72"/>
      <c r="J31" s="17"/>
      <c r="K31" s="99"/>
      <c r="L31" s="29"/>
      <c r="M31" s="72"/>
      <c r="N31" s="17"/>
      <c r="O31" s="383"/>
      <c r="P31" s="99"/>
      <c r="Q31" s="29"/>
      <c r="R31" s="72"/>
      <c r="S31" s="17"/>
      <c r="T31" s="63"/>
    </row>
    <row r="32" spans="1:20" ht="15.75" customHeight="1">
      <c r="A32" s="54"/>
      <c r="B32" s="86"/>
      <c r="C32" s="29"/>
      <c r="D32" s="67"/>
      <c r="E32" s="16"/>
      <c r="F32" s="383"/>
      <c r="G32" s="99"/>
      <c r="H32" s="29"/>
      <c r="I32" s="72"/>
      <c r="J32" s="17"/>
      <c r="K32" s="99"/>
      <c r="L32" s="29"/>
      <c r="M32" s="72"/>
      <c r="N32" s="17"/>
      <c r="O32" s="383"/>
      <c r="P32" s="99"/>
      <c r="Q32" s="29"/>
      <c r="R32" s="72"/>
      <c r="S32" s="17"/>
      <c r="T32" s="63"/>
    </row>
    <row r="33" spans="1:20" ht="15.75" customHeight="1">
      <c r="A33" s="54"/>
      <c r="B33" s="86"/>
      <c r="C33" s="29"/>
      <c r="D33" s="67"/>
      <c r="E33" s="16"/>
      <c r="F33" s="383"/>
      <c r="G33" s="99"/>
      <c r="H33" s="29"/>
      <c r="I33" s="72"/>
      <c r="J33" s="17"/>
      <c r="K33" s="99"/>
      <c r="L33" s="29"/>
      <c r="M33" s="72"/>
      <c r="N33" s="17"/>
      <c r="O33" s="383"/>
      <c r="P33" s="99"/>
      <c r="Q33" s="29"/>
      <c r="R33" s="72"/>
      <c r="S33" s="17"/>
      <c r="T33" s="63"/>
    </row>
    <row r="34" spans="1:20" ht="15.75" customHeight="1">
      <c r="A34" s="54"/>
      <c r="B34" s="86"/>
      <c r="C34" s="29"/>
      <c r="D34" s="67"/>
      <c r="E34" s="16"/>
      <c r="F34" s="383"/>
      <c r="G34" s="99"/>
      <c r="H34" s="29"/>
      <c r="I34" s="72"/>
      <c r="J34" s="17"/>
      <c r="K34" s="99"/>
      <c r="L34" s="29"/>
      <c r="M34" s="72"/>
      <c r="N34" s="17"/>
      <c r="O34" s="383"/>
      <c r="P34" s="99"/>
      <c r="Q34" s="29"/>
      <c r="R34" s="72"/>
      <c r="S34" s="17"/>
      <c r="T34" s="63"/>
    </row>
    <row r="35" spans="1:20" ht="15.75" customHeight="1">
      <c r="A35" s="54"/>
      <c r="B35" s="86"/>
      <c r="C35" s="29"/>
      <c r="D35" s="67"/>
      <c r="E35" s="16"/>
      <c r="F35" s="383"/>
      <c r="G35" s="99"/>
      <c r="H35" s="29"/>
      <c r="I35" s="72"/>
      <c r="J35" s="17"/>
      <c r="K35" s="99"/>
      <c r="L35" s="29"/>
      <c r="M35" s="72"/>
      <c r="N35" s="17"/>
      <c r="O35" s="383"/>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180</v>
      </c>
      <c r="C37" s="22"/>
      <c r="D37" s="69">
        <f>SUM(D9:D36)</f>
        <v>40100</v>
      </c>
      <c r="E37" s="23">
        <f>SUM(E9:E36)</f>
        <v>0</v>
      </c>
      <c r="F37" s="381"/>
      <c r="G37" s="434" t="s">
        <v>34</v>
      </c>
      <c r="H37" s="102"/>
      <c r="I37" s="74">
        <f>SUM(I9:I36)</f>
        <v>3450</v>
      </c>
      <c r="J37" s="24">
        <f>SUM(J9:J36)</f>
        <v>0</v>
      </c>
      <c r="K37" s="101"/>
      <c r="L37" s="102"/>
      <c r="M37" s="74">
        <f>SUM(M9:M36)</f>
        <v>0</v>
      </c>
      <c r="N37" s="24">
        <f>SUM(N9:N36)</f>
        <v>0</v>
      </c>
      <c r="O37" s="213"/>
      <c r="P37" s="386" t="s">
        <v>41</v>
      </c>
      <c r="Q37" s="102"/>
      <c r="R37" s="74">
        <f>SUM(R9:R36)</f>
        <v>1950</v>
      </c>
      <c r="S37" s="24">
        <f>SUM(S9:S36)</f>
        <v>0</v>
      </c>
      <c r="T37" s="64"/>
    </row>
    <row r="38" spans="1:20" ht="14.25" thickTop="1">
      <c r="B38" s="108" t="str">
        <f>名東区!B39</f>
        <v>平成29年9月</v>
      </c>
      <c r="P38" s="2"/>
      <c r="Q38" s="2"/>
      <c r="T38" s="108" t="s">
        <v>203</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592" t="s">
        <v>0</v>
      </c>
      <c r="B1" s="593"/>
      <c r="C1" s="2"/>
      <c r="D1" s="2"/>
      <c r="E1" s="2"/>
      <c r="F1" s="617" t="s">
        <v>1335</v>
      </c>
      <c r="G1" s="618"/>
      <c r="H1" s="623"/>
      <c r="I1" s="623"/>
      <c r="J1" s="623"/>
      <c r="K1" s="623"/>
      <c r="L1" s="623"/>
      <c r="M1" s="623"/>
      <c r="N1" s="624"/>
      <c r="O1" s="607" t="s">
        <v>1332</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1336</v>
      </c>
      <c r="G4" s="618"/>
      <c r="H4" s="623"/>
      <c r="I4" s="623"/>
      <c r="J4" s="623"/>
      <c r="K4" s="623"/>
      <c r="L4" s="623"/>
      <c r="M4" s="623"/>
      <c r="N4" s="624"/>
      <c r="O4" s="607" t="s">
        <v>3</v>
      </c>
      <c r="P4" s="596">
        <f>E37+J37+O37+T37</f>
        <v>0</v>
      </c>
      <c r="Q4" s="596"/>
      <c r="R4" s="596"/>
      <c r="S4" s="596"/>
      <c r="T4" s="613" t="s">
        <v>4</v>
      </c>
      <c r="U4" s="585"/>
    </row>
    <row r="5" spans="1:25" ht="10.5" customHeight="1">
      <c r="A5" s="4"/>
      <c r="B5" s="5"/>
      <c r="C5" s="579" t="s">
        <v>1368</v>
      </c>
      <c r="D5" s="579"/>
      <c r="E5" s="581" t="s">
        <v>1367</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9" t="s">
        <v>1338</v>
      </c>
      <c r="C7" s="639"/>
      <c r="D7" s="639"/>
      <c r="E7" s="616" t="s">
        <v>1333</v>
      </c>
      <c r="F7" s="616"/>
      <c r="G7" s="96">
        <f>D37+I37+N37+S37</f>
        <v>31500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86"/>
      <c r="L8" s="634" t="s">
        <v>10</v>
      </c>
      <c r="M8" s="634"/>
      <c r="N8" s="635"/>
      <c r="O8" s="12" t="s">
        <v>8</v>
      </c>
      <c r="P8" s="386"/>
      <c r="Q8" s="634" t="s">
        <v>11</v>
      </c>
      <c r="R8" s="634"/>
      <c r="S8" s="636"/>
      <c r="T8" s="12" t="s">
        <v>8</v>
      </c>
      <c r="U8" s="13" t="s">
        <v>12</v>
      </c>
    </row>
    <row r="9" spans="1:25" ht="15.75" customHeight="1">
      <c r="A9" s="88" t="s">
        <v>206</v>
      </c>
      <c r="B9" s="85" t="s">
        <v>251</v>
      </c>
      <c r="C9" s="261" t="s">
        <v>1382</v>
      </c>
      <c r="D9" s="95">
        <v>1250</v>
      </c>
      <c r="E9" s="14"/>
      <c r="F9" s="364"/>
      <c r="G9" s="99" t="s">
        <v>256</v>
      </c>
      <c r="H9" s="89"/>
      <c r="I9" s="75">
        <v>400</v>
      </c>
      <c r="J9" s="15"/>
      <c r="K9" s="364"/>
      <c r="L9" s="98" t="s">
        <v>257</v>
      </c>
      <c r="M9" s="89"/>
      <c r="N9" s="75">
        <v>250</v>
      </c>
      <c r="O9" s="15"/>
      <c r="P9" s="364"/>
      <c r="Q9" s="98" t="s">
        <v>267</v>
      </c>
      <c r="R9" s="89"/>
      <c r="S9" s="75">
        <v>300</v>
      </c>
      <c r="T9" s="15"/>
      <c r="U9" s="63" t="s">
        <v>436</v>
      </c>
    </row>
    <row r="10" spans="1:25" ht="15.75" customHeight="1">
      <c r="A10" s="54"/>
      <c r="B10" s="86" t="s">
        <v>252</v>
      </c>
      <c r="C10" s="261" t="s">
        <v>1382</v>
      </c>
      <c r="D10" s="67">
        <v>1800</v>
      </c>
      <c r="E10" s="16"/>
      <c r="F10" s="383"/>
      <c r="G10" s="99" t="s">
        <v>257</v>
      </c>
      <c r="H10" s="29"/>
      <c r="I10" s="72">
        <v>700</v>
      </c>
      <c r="J10" s="17"/>
      <c r="K10" s="383"/>
      <c r="L10" s="99" t="s">
        <v>256</v>
      </c>
      <c r="M10" s="29"/>
      <c r="N10" s="72">
        <v>150</v>
      </c>
      <c r="O10" s="17"/>
      <c r="P10" s="383"/>
      <c r="Q10" s="99" t="s">
        <v>254</v>
      </c>
      <c r="R10" s="29"/>
      <c r="S10" s="72">
        <v>500</v>
      </c>
      <c r="T10" s="17"/>
      <c r="U10" s="65" t="s">
        <v>1571</v>
      </c>
    </row>
    <row r="11" spans="1:25" ht="15.75" customHeight="1">
      <c r="A11" s="54"/>
      <c r="B11" s="86" t="s">
        <v>253</v>
      </c>
      <c r="C11" s="261" t="s">
        <v>1385</v>
      </c>
      <c r="D11" s="67">
        <v>900</v>
      </c>
      <c r="E11" s="16"/>
      <c r="F11" s="383"/>
      <c r="G11" s="98" t="s">
        <v>265</v>
      </c>
      <c r="H11" s="29"/>
      <c r="I11" s="72">
        <v>1250</v>
      </c>
      <c r="J11" s="17"/>
      <c r="K11" s="383"/>
      <c r="L11" s="99"/>
      <c r="M11" s="29"/>
      <c r="N11" s="72"/>
      <c r="O11" s="17"/>
      <c r="P11" s="383"/>
      <c r="Q11" s="99" t="s">
        <v>255</v>
      </c>
      <c r="R11" s="29"/>
      <c r="S11" s="72">
        <v>400</v>
      </c>
      <c r="T11" s="17"/>
      <c r="U11" s="104" t="s">
        <v>437</v>
      </c>
    </row>
    <row r="12" spans="1:25" ht="15.75" customHeight="1">
      <c r="A12" s="54"/>
      <c r="B12" s="86" t="s">
        <v>254</v>
      </c>
      <c r="C12" s="261" t="s">
        <v>1382</v>
      </c>
      <c r="D12" s="67">
        <v>2150</v>
      </c>
      <c r="E12" s="16"/>
      <c r="F12" s="383"/>
      <c r="G12" s="99" t="s">
        <v>266</v>
      </c>
      <c r="H12" s="29"/>
      <c r="I12" s="72">
        <v>550</v>
      </c>
      <c r="J12" s="17"/>
      <c r="K12" s="383"/>
      <c r="L12" s="99"/>
      <c r="M12" s="29"/>
      <c r="N12" s="72"/>
      <c r="O12" s="17"/>
      <c r="P12" s="383"/>
      <c r="Q12" s="99" t="s">
        <v>268</v>
      </c>
      <c r="R12" s="29"/>
      <c r="S12" s="72">
        <v>300</v>
      </c>
      <c r="T12" s="17"/>
      <c r="U12" s="104"/>
    </row>
    <row r="13" spans="1:25" ht="15.75" customHeight="1">
      <c r="A13" s="54" t="s">
        <v>207</v>
      </c>
      <c r="B13" s="86" t="s">
        <v>255</v>
      </c>
      <c r="C13" s="261" t="s">
        <v>1385</v>
      </c>
      <c r="D13" s="67">
        <v>1900</v>
      </c>
      <c r="E13" s="16"/>
      <c r="F13" s="383"/>
      <c r="G13" s="99" t="s">
        <v>260</v>
      </c>
      <c r="H13" s="29"/>
      <c r="I13" s="72">
        <v>700</v>
      </c>
      <c r="J13" s="17"/>
      <c r="K13" s="383"/>
      <c r="L13" s="99"/>
      <c r="M13" s="29"/>
      <c r="N13" s="72"/>
      <c r="O13" s="17"/>
      <c r="P13" s="383"/>
      <c r="Q13" s="99"/>
      <c r="R13" s="29"/>
      <c r="S13" s="72"/>
      <c r="T13" s="17"/>
      <c r="U13" s="133" t="s">
        <v>1572</v>
      </c>
      <c r="W13" s="5"/>
    </row>
    <row r="14" spans="1:25" ht="15.75" customHeight="1">
      <c r="A14" s="54"/>
      <c r="B14" s="86" t="s">
        <v>256</v>
      </c>
      <c r="C14" s="261" t="s">
        <v>1382</v>
      </c>
      <c r="D14" s="67">
        <v>1350</v>
      </c>
      <c r="E14" s="16"/>
      <c r="F14" s="383"/>
      <c r="G14" s="99"/>
      <c r="H14" s="29"/>
      <c r="I14" s="72"/>
      <c r="J14" s="17"/>
      <c r="K14" s="383"/>
      <c r="L14" s="99"/>
      <c r="M14" s="29"/>
      <c r="N14" s="72"/>
      <c r="O14" s="17"/>
      <c r="P14" s="383"/>
      <c r="Q14" s="99"/>
      <c r="R14" s="29"/>
      <c r="S14" s="72"/>
      <c r="T14" s="17"/>
      <c r="U14" s="63" t="s">
        <v>1573</v>
      </c>
      <c r="X14" s="5"/>
      <c r="Y14" s="5"/>
    </row>
    <row r="15" spans="1:25" ht="15.75" customHeight="1">
      <c r="A15" s="54" t="s">
        <v>208</v>
      </c>
      <c r="B15" s="86" t="s">
        <v>257</v>
      </c>
      <c r="C15" s="261" t="s">
        <v>1382</v>
      </c>
      <c r="D15" s="67">
        <v>4150</v>
      </c>
      <c r="E15" s="16"/>
      <c r="F15" s="383"/>
      <c r="G15" s="98"/>
      <c r="H15" s="29"/>
      <c r="I15" s="72"/>
      <c r="J15" s="17"/>
      <c r="K15" s="383"/>
      <c r="L15" s="99"/>
      <c r="M15" s="29"/>
      <c r="N15" s="72"/>
      <c r="O15" s="17"/>
      <c r="P15" s="383"/>
      <c r="Q15" s="99"/>
      <c r="R15" s="29"/>
      <c r="S15" s="72"/>
      <c r="T15" s="17"/>
      <c r="U15" s="63"/>
      <c r="X15" s="5"/>
      <c r="Y15" s="5"/>
    </row>
    <row r="16" spans="1:25" ht="15.75" customHeight="1">
      <c r="A16" s="54"/>
      <c r="B16" s="86" t="s">
        <v>258</v>
      </c>
      <c r="C16" s="261" t="s">
        <v>1382</v>
      </c>
      <c r="D16" s="67">
        <v>1600</v>
      </c>
      <c r="E16" s="16"/>
      <c r="F16" s="383"/>
      <c r="G16" s="99"/>
      <c r="H16" s="29"/>
      <c r="I16" s="72"/>
      <c r="J16" s="17"/>
      <c r="K16" s="383"/>
      <c r="L16" s="99"/>
      <c r="M16" s="29"/>
      <c r="N16" s="72"/>
      <c r="O16" s="17"/>
      <c r="P16" s="383"/>
      <c r="Q16" s="99"/>
      <c r="R16" s="29"/>
      <c r="S16" s="72"/>
      <c r="T16" s="17"/>
      <c r="U16" s="103" t="s">
        <v>1574</v>
      </c>
    </row>
    <row r="17" spans="1:21" ht="15.75" customHeight="1">
      <c r="A17" s="54"/>
      <c r="B17" s="86" t="s">
        <v>259</v>
      </c>
      <c r="C17" s="261" t="s">
        <v>1382</v>
      </c>
      <c r="D17" s="67">
        <v>1300</v>
      </c>
      <c r="E17" s="16"/>
      <c r="F17" s="383"/>
      <c r="G17" s="99"/>
      <c r="H17" s="29"/>
      <c r="I17" s="72"/>
      <c r="J17" s="17"/>
      <c r="K17" s="383"/>
      <c r="L17" s="99"/>
      <c r="M17" s="29"/>
      <c r="N17" s="72"/>
      <c r="O17" s="17"/>
      <c r="P17" s="383"/>
      <c r="Q17" s="99"/>
      <c r="R17" s="29"/>
      <c r="S17" s="72"/>
      <c r="T17" s="17"/>
      <c r="U17" s="63"/>
    </row>
    <row r="18" spans="1:21" ht="15.75" customHeight="1">
      <c r="A18" s="54" t="s">
        <v>1671</v>
      </c>
      <c r="B18" s="86" t="s">
        <v>260</v>
      </c>
      <c r="C18" s="261" t="s">
        <v>1382</v>
      </c>
      <c r="D18" s="67">
        <v>2900</v>
      </c>
      <c r="E18" s="16"/>
      <c r="F18" s="383"/>
      <c r="G18" s="99"/>
      <c r="H18" s="29"/>
      <c r="I18" s="72"/>
      <c r="J18" s="17"/>
      <c r="K18" s="383"/>
      <c r="L18" s="99"/>
      <c r="M18" s="29"/>
      <c r="N18" s="72"/>
      <c r="O18" s="17"/>
      <c r="P18" s="383"/>
      <c r="Q18" s="99"/>
      <c r="R18" s="29"/>
      <c r="S18" s="72"/>
      <c r="T18" s="17"/>
      <c r="U18" s="63" t="s">
        <v>1672</v>
      </c>
    </row>
    <row r="19" spans="1:21" ht="15.75" customHeight="1">
      <c r="A19" s="54" t="s">
        <v>1670</v>
      </c>
      <c r="B19" s="86" t="s">
        <v>261</v>
      </c>
      <c r="C19" s="261" t="s">
        <v>1382</v>
      </c>
      <c r="D19" s="67">
        <v>2500</v>
      </c>
      <c r="E19" s="16"/>
      <c r="F19" s="383"/>
      <c r="G19" s="99"/>
      <c r="H19" s="29"/>
      <c r="I19" s="72"/>
      <c r="J19" s="17"/>
      <c r="K19" s="383"/>
      <c r="L19" s="99"/>
      <c r="M19" s="29"/>
      <c r="N19" s="72"/>
      <c r="O19" s="17"/>
      <c r="P19" s="383"/>
      <c r="Q19" s="99"/>
      <c r="R19" s="29"/>
      <c r="S19" s="72"/>
      <c r="T19" s="17"/>
      <c r="U19" s="63"/>
    </row>
    <row r="20" spans="1:21" ht="15.75" customHeight="1">
      <c r="A20" s="54"/>
      <c r="B20" s="86" t="s">
        <v>262</v>
      </c>
      <c r="C20" s="261" t="s">
        <v>1385</v>
      </c>
      <c r="D20" s="67">
        <v>1750</v>
      </c>
      <c r="E20" s="16"/>
      <c r="F20" s="383"/>
      <c r="G20" s="99"/>
      <c r="H20" s="29"/>
      <c r="I20" s="72"/>
      <c r="J20" s="17"/>
      <c r="K20" s="383"/>
      <c r="L20" s="99"/>
      <c r="M20" s="29"/>
      <c r="N20" s="72"/>
      <c r="O20" s="17"/>
      <c r="P20" s="383"/>
      <c r="Q20" s="99"/>
      <c r="R20" s="29"/>
      <c r="S20" s="72"/>
      <c r="T20" s="17"/>
      <c r="U20" s="63" t="s">
        <v>1669</v>
      </c>
    </row>
    <row r="21" spans="1:21" ht="15.75" customHeight="1">
      <c r="A21" s="54"/>
      <c r="B21" s="86" t="s">
        <v>263</v>
      </c>
      <c r="C21" s="261" t="s">
        <v>1382</v>
      </c>
      <c r="D21" s="67">
        <v>2450</v>
      </c>
      <c r="E21" s="16"/>
      <c r="F21" s="383"/>
      <c r="G21" s="99"/>
      <c r="H21" s="29"/>
      <c r="I21" s="72"/>
      <c r="J21" s="17"/>
      <c r="K21" s="383"/>
      <c r="L21" s="99"/>
      <c r="M21" s="29"/>
      <c r="N21" s="72"/>
      <c r="O21" s="17"/>
      <c r="P21" s="383"/>
      <c r="Q21" s="99"/>
      <c r="R21" s="29"/>
      <c r="S21" s="72"/>
      <c r="T21" s="17"/>
      <c r="U21" s="63"/>
    </row>
    <row r="22" spans="1:21" ht="15.75" customHeight="1">
      <c r="A22" s="54"/>
      <c r="B22" s="86"/>
      <c r="C22" s="89"/>
      <c r="D22" s="67"/>
      <c r="E22" s="16"/>
      <c r="F22" s="383"/>
      <c r="G22" s="99"/>
      <c r="H22" s="29"/>
      <c r="I22" s="72"/>
      <c r="J22" s="17"/>
      <c r="K22" s="383"/>
      <c r="L22" s="99"/>
      <c r="M22" s="29"/>
      <c r="N22" s="72"/>
      <c r="O22" s="17"/>
      <c r="P22" s="383"/>
      <c r="Q22" s="99"/>
      <c r="R22" s="29"/>
      <c r="S22" s="72"/>
      <c r="T22" s="17"/>
      <c r="U22" s="103"/>
    </row>
    <row r="23" spans="1:21" ht="15.75" customHeight="1">
      <c r="A23" s="54"/>
      <c r="B23" s="86"/>
      <c r="C23" s="89"/>
      <c r="D23" s="67"/>
      <c r="E23" s="16"/>
      <c r="F23" s="383"/>
      <c r="G23" s="99"/>
      <c r="H23" s="29"/>
      <c r="I23" s="72"/>
      <c r="J23" s="17"/>
      <c r="K23" s="383"/>
      <c r="L23" s="99"/>
      <c r="M23" s="29"/>
      <c r="N23" s="72"/>
      <c r="O23" s="17"/>
      <c r="P23" s="383"/>
      <c r="Q23" s="99"/>
      <c r="R23" s="29"/>
      <c r="S23" s="72"/>
      <c r="T23" s="17"/>
      <c r="U23" s="63"/>
    </row>
    <row r="24" spans="1:21" ht="15.75" customHeight="1">
      <c r="A24" s="54"/>
      <c r="B24" s="86"/>
      <c r="C24" s="29"/>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105"/>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8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837</v>
      </c>
      <c r="C37" s="22"/>
      <c r="D37" s="69">
        <f>SUM(D9:D36)</f>
        <v>26000</v>
      </c>
      <c r="E37" s="23">
        <f>SUM(E9:E36)</f>
        <v>0</v>
      </c>
      <c r="F37" s="381"/>
      <c r="G37" s="386" t="s">
        <v>34</v>
      </c>
      <c r="H37" s="102"/>
      <c r="I37" s="74">
        <f>SUM(I9:I36)</f>
        <v>3600</v>
      </c>
      <c r="J37" s="24">
        <f>SUM(J9:J36)</f>
        <v>0</v>
      </c>
      <c r="K37" s="213"/>
      <c r="L37" s="454" t="s">
        <v>92</v>
      </c>
      <c r="M37" s="102"/>
      <c r="N37" s="74">
        <f>SUM(N9:N36)</f>
        <v>400</v>
      </c>
      <c r="O37" s="24">
        <f>SUM(O9:O36)</f>
        <v>0</v>
      </c>
      <c r="P37" s="213"/>
      <c r="Q37" s="386" t="s">
        <v>41</v>
      </c>
      <c r="R37" s="102"/>
      <c r="S37" s="74">
        <f>SUM(S9:S36)</f>
        <v>1500</v>
      </c>
      <c r="T37" s="24">
        <f>SUM(T9:T36)</f>
        <v>0</v>
      </c>
      <c r="U37" s="64"/>
    </row>
    <row r="38" spans="1:21" ht="14.25" thickTop="1">
      <c r="B38" s="108" t="str">
        <f>守山区!B38</f>
        <v>平成29年9月</v>
      </c>
      <c r="Q38" s="2"/>
      <c r="R38" s="2"/>
      <c r="U38" s="108" t="s">
        <v>203</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592" t="s">
        <v>0</v>
      </c>
      <c r="B1" s="593"/>
      <c r="C1" s="2"/>
      <c r="D1" s="2"/>
      <c r="E1" s="2"/>
      <c r="F1" s="617" t="s">
        <v>1341</v>
      </c>
      <c r="G1" s="618"/>
      <c r="H1" s="623"/>
      <c r="I1" s="623"/>
      <c r="J1" s="623"/>
      <c r="K1" s="623"/>
      <c r="L1" s="623"/>
      <c r="M1" s="623"/>
      <c r="N1" s="624"/>
      <c r="O1" s="607" t="s">
        <v>1</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1370</v>
      </c>
      <c r="D3" s="579"/>
      <c r="E3" s="581" t="s">
        <v>1371</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1342</v>
      </c>
      <c r="G4" s="618"/>
      <c r="H4" s="623"/>
      <c r="I4" s="623"/>
      <c r="J4" s="623"/>
      <c r="K4" s="623"/>
      <c r="L4" s="623"/>
      <c r="M4" s="623"/>
      <c r="N4" s="624"/>
      <c r="O4" s="607" t="s">
        <v>3</v>
      </c>
      <c r="P4" s="596">
        <f>E37+J37+O37+T37</f>
        <v>0</v>
      </c>
      <c r="Q4" s="596"/>
      <c r="R4" s="596"/>
      <c r="S4" s="596"/>
      <c r="T4" s="613" t="s">
        <v>4</v>
      </c>
      <c r="U4" s="585"/>
    </row>
    <row r="5" spans="1:25" ht="10.5" customHeight="1">
      <c r="A5" s="4"/>
      <c r="B5" s="5"/>
      <c r="C5" s="579" t="s">
        <v>1372</v>
      </c>
      <c r="D5" s="579"/>
      <c r="E5" s="581" t="s">
        <v>1373</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9" t="s">
        <v>1339</v>
      </c>
      <c r="C7" s="639"/>
      <c r="D7" s="639"/>
      <c r="E7" s="616" t="s">
        <v>1340</v>
      </c>
      <c r="F7" s="616"/>
      <c r="G7" s="96">
        <f>D37+I37+N37+S37</f>
        <v>44950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86"/>
      <c r="L8" s="634" t="s">
        <v>10</v>
      </c>
      <c r="M8" s="634"/>
      <c r="N8" s="635"/>
      <c r="O8" s="12" t="s">
        <v>8</v>
      </c>
      <c r="P8" s="386"/>
      <c r="Q8" s="634" t="s">
        <v>11</v>
      </c>
      <c r="R8" s="634"/>
      <c r="S8" s="636"/>
      <c r="T8" s="12" t="s">
        <v>8</v>
      </c>
      <c r="U8" s="13" t="s">
        <v>12</v>
      </c>
    </row>
    <row r="9" spans="1:25" ht="15.75" customHeight="1">
      <c r="A9" s="88" t="s">
        <v>289</v>
      </c>
      <c r="B9" s="85" t="s">
        <v>274</v>
      </c>
      <c r="C9" s="261" t="s">
        <v>1382</v>
      </c>
      <c r="D9" s="95">
        <v>3200</v>
      </c>
      <c r="E9" s="14"/>
      <c r="F9" s="364"/>
      <c r="G9" s="98" t="s">
        <v>276</v>
      </c>
      <c r="H9" s="89"/>
      <c r="I9" s="75">
        <v>700</v>
      </c>
      <c r="J9" s="15"/>
      <c r="K9" s="364"/>
      <c r="L9" s="98" t="s">
        <v>293</v>
      </c>
      <c r="M9" s="89"/>
      <c r="N9" s="75">
        <v>50</v>
      </c>
      <c r="O9" s="15"/>
      <c r="P9" s="364"/>
      <c r="Q9" s="98" t="s">
        <v>276</v>
      </c>
      <c r="R9" s="89"/>
      <c r="S9" s="75">
        <v>300</v>
      </c>
      <c r="T9" s="15"/>
      <c r="U9" s="63" t="s">
        <v>298</v>
      </c>
    </row>
    <row r="10" spans="1:25" ht="15.75" customHeight="1">
      <c r="A10" s="54"/>
      <c r="B10" s="86" t="s">
        <v>275</v>
      </c>
      <c r="C10" s="261" t="s">
        <v>1382</v>
      </c>
      <c r="D10" s="67">
        <v>1900</v>
      </c>
      <c r="E10" s="16"/>
      <c r="F10" s="383"/>
      <c r="G10" s="99" t="s">
        <v>291</v>
      </c>
      <c r="H10" s="29"/>
      <c r="I10" s="72">
        <v>1300</v>
      </c>
      <c r="J10" s="17"/>
      <c r="K10" s="383"/>
      <c r="L10" s="99"/>
      <c r="M10" s="29"/>
      <c r="N10" s="72"/>
      <c r="O10" s="17"/>
      <c r="P10" s="383"/>
      <c r="Q10" s="99" t="s">
        <v>295</v>
      </c>
      <c r="R10" s="29"/>
      <c r="S10" s="72">
        <v>200</v>
      </c>
      <c r="T10" s="17"/>
      <c r="U10" s="65" t="s">
        <v>1499</v>
      </c>
    </row>
    <row r="11" spans="1:25" ht="15.75" customHeight="1">
      <c r="A11" s="54"/>
      <c r="B11" s="86" t="s">
        <v>276</v>
      </c>
      <c r="C11" s="261" t="s">
        <v>1382</v>
      </c>
      <c r="D11" s="67">
        <v>5750</v>
      </c>
      <c r="E11" s="16"/>
      <c r="F11" s="383"/>
      <c r="G11" s="99" t="s">
        <v>292</v>
      </c>
      <c r="H11" s="29"/>
      <c r="I11" s="72">
        <v>700</v>
      </c>
      <c r="J11" s="17"/>
      <c r="K11" s="383"/>
      <c r="L11" s="99"/>
      <c r="M11" s="29"/>
      <c r="N11" s="72"/>
      <c r="O11" s="17"/>
      <c r="P11" s="383"/>
      <c r="Q11" s="99" t="s">
        <v>280</v>
      </c>
      <c r="R11" s="29"/>
      <c r="S11" s="72">
        <v>950</v>
      </c>
      <c r="T11" s="17"/>
      <c r="U11" s="65" t="s">
        <v>1529</v>
      </c>
    </row>
    <row r="12" spans="1:25" ht="15.75" customHeight="1">
      <c r="A12" s="54"/>
      <c r="B12" s="86" t="s">
        <v>277</v>
      </c>
      <c r="C12" s="261" t="s">
        <v>1382</v>
      </c>
      <c r="D12" s="67">
        <v>5550</v>
      </c>
      <c r="E12" s="16"/>
      <c r="F12" s="383"/>
      <c r="G12" s="99" t="s">
        <v>282</v>
      </c>
      <c r="H12" s="29"/>
      <c r="I12" s="72">
        <v>900</v>
      </c>
      <c r="J12" s="17"/>
      <c r="K12" s="383"/>
      <c r="L12" s="99"/>
      <c r="M12" s="29"/>
      <c r="N12" s="72"/>
      <c r="O12" s="17"/>
      <c r="P12" s="383"/>
      <c r="Q12" s="99" t="s">
        <v>277</v>
      </c>
      <c r="R12" s="29"/>
      <c r="S12" s="72">
        <v>450</v>
      </c>
      <c r="T12" s="17"/>
      <c r="U12" s="65" t="s">
        <v>1681</v>
      </c>
    </row>
    <row r="13" spans="1:25" ht="15.75" customHeight="1">
      <c r="A13" s="54" t="s">
        <v>290</v>
      </c>
      <c r="B13" s="86" t="s">
        <v>278</v>
      </c>
      <c r="C13" s="261" t="s">
        <v>1382</v>
      </c>
      <c r="D13" s="67">
        <v>2950</v>
      </c>
      <c r="E13" s="16"/>
      <c r="F13" s="383"/>
      <c r="G13" s="99" t="s">
        <v>1394</v>
      </c>
      <c r="H13" s="29"/>
      <c r="I13" s="72">
        <v>1150</v>
      </c>
      <c r="J13" s="17"/>
      <c r="K13" s="383"/>
      <c r="L13" s="99"/>
      <c r="M13" s="29"/>
      <c r="N13" s="72"/>
      <c r="O13" s="17"/>
      <c r="P13" s="383"/>
      <c r="Q13" s="99" t="s">
        <v>296</v>
      </c>
      <c r="R13" s="29"/>
      <c r="S13" s="72">
        <v>650</v>
      </c>
      <c r="T13" s="17"/>
      <c r="U13" s="104" t="s">
        <v>1680</v>
      </c>
      <c r="W13" s="5"/>
    </row>
    <row r="14" spans="1:25" ht="15.75" customHeight="1">
      <c r="A14" s="54"/>
      <c r="B14" s="86" t="s">
        <v>279</v>
      </c>
      <c r="C14" s="261" t="s">
        <v>1382</v>
      </c>
      <c r="D14" s="67">
        <v>1200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280</v>
      </c>
      <c r="C15" s="261" t="s">
        <v>1382</v>
      </c>
      <c r="D15" s="67">
        <v>2850</v>
      </c>
      <c r="E15" s="16"/>
      <c r="F15" s="383"/>
      <c r="G15" s="99"/>
      <c r="H15" s="29"/>
      <c r="I15" s="72"/>
      <c r="J15" s="17"/>
      <c r="K15" s="383"/>
      <c r="L15" s="99"/>
      <c r="M15" s="29"/>
      <c r="N15" s="72"/>
      <c r="O15" s="17"/>
      <c r="P15" s="383"/>
      <c r="Q15" s="99"/>
      <c r="R15" s="29"/>
      <c r="S15" s="72"/>
      <c r="T15" s="17"/>
      <c r="U15" s="63" t="s">
        <v>1475</v>
      </c>
    </row>
    <row r="16" spans="1:25" ht="15.75" customHeight="1">
      <c r="A16" s="54"/>
      <c r="B16" s="86" t="s">
        <v>281</v>
      </c>
      <c r="C16" s="261" t="s">
        <v>1382</v>
      </c>
      <c r="D16" s="67">
        <v>1500</v>
      </c>
      <c r="E16" s="16"/>
      <c r="F16" s="383"/>
      <c r="G16" s="99"/>
      <c r="H16" s="29"/>
      <c r="I16" s="72"/>
      <c r="J16" s="17"/>
      <c r="K16" s="383"/>
      <c r="L16" s="99"/>
      <c r="M16" s="29"/>
      <c r="N16" s="72"/>
      <c r="O16" s="17"/>
      <c r="P16" s="383"/>
      <c r="Q16" s="99"/>
      <c r="R16" s="29"/>
      <c r="S16" s="72"/>
      <c r="T16" s="17"/>
      <c r="U16" s="63"/>
    </row>
    <row r="17" spans="1:21" ht="15.75" customHeight="1">
      <c r="A17" s="54"/>
      <c r="B17" s="86" t="s">
        <v>282</v>
      </c>
      <c r="C17" s="261" t="s">
        <v>1393</v>
      </c>
      <c r="D17" s="67">
        <v>2000</v>
      </c>
      <c r="E17" s="16"/>
      <c r="F17" s="383"/>
      <c r="G17" s="99"/>
      <c r="H17" s="29"/>
      <c r="I17" s="72"/>
      <c r="J17" s="17"/>
      <c r="K17" s="383"/>
      <c r="L17" s="99"/>
      <c r="M17" s="29"/>
      <c r="N17" s="72"/>
      <c r="O17" s="17"/>
      <c r="P17" s="383"/>
      <c r="Q17" s="99"/>
      <c r="R17" s="29"/>
      <c r="S17" s="72"/>
      <c r="T17" s="17"/>
      <c r="U17" s="63"/>
    </row>
    <row r="18" spans="1:21" ht="15.75" customHeight="1">
      <c r="A18" s="54" t="s">
        <v>28</v>
      </c>
      <c r="B18" s="86" t="s">
        <v>283</v>
      </c>
      <c r="C18" s="261" t="s">
        <v>1382</v>
      </c>
      <c r="D18" s="67">
        <v>2100</v>
      </c>
      <c r="E18" s="16"/>
      <c r="F18" s="383"/>
      <c r="G18" s="99"/>
      <c r="H18" s="29"/>
      <c r="I18" s="72"/>
      <c r="J18" s="17"/>
      <c r="K18" s="383"/>
      <c r="L18" s="99"/>
      <c r="M18" s="29"/>
      <c r="N18" s="72"/>
      <c r="O18" s="17"/>
      <c r="P18" s="383"/>
      <c r="Q18" s="99"/>
      <c r="R18" s="29"/>
      <c r="S18" s="72"/>
      <c r="T18" s="17"/>
      <c r="U18" s="63" t="s">
        <v>1575</v>
      </c>
    </row>
    <row r="19" spans="1:21" ht="15.75" customHeight="1">
      <c r="A19" s="54"/>
      <c r="B19" s="86" t="s">
        <v>284</v>
      </c>
      <c r="C19" s="261" t="s">
        <v>1382</v>
      </c>
      <c r="D19" s="67">
        <v>2700</v>
      </c>
      <c r="E19" s="16"/>
      <c r="F19" s="383"/>
      <c r="G19" s="99"/>
      <c r="H19" s="29"/>
      <c r="I19" s="72"/>
      <c r="J19" s="17"/>
      <c r="K19" s="383"/>
      <c r="L19" s="99"/>
      <c r="M19" s="29"/>
      <c r="N19" s="72"/>
      <c r="O19" s="17"/>
      <c r="P19" s="383"/>
      <c r="Q19" s="99"/>
      <c r="R19" s="29"/>
      <c r="S19" s="72"/>
      <c r="T19" s="17"/>
      <c r="U19" s="63"/>
    </row>
    <row r="20" spans="1:21" ht="15.75" customHeight="1">
      <c r="A20" s="54"/>
      <c r="B20" s="86" t="s">
        <v>285</v>
      </c>
      <c r="C20" s="261" t="s">
        <v>1382</v>
      </c>
      <c r="D20" s="67">
        <v>900</v>
      </c>
      <c r="E20" s="16"/>
      <c r="F20" s="383"/>
      <c r="G20" s="99"/>
      <c r="H20" s="29"/>
      <c r="I20" s="72"/>
      <c r="J20" s="17"/>
      <c r="K20" s="383"/>
      <c r="L20" s="99"/>
      <c r="M20" s="29"/>
      <c r="N20" s="72"/>
      <c r="O20" s="17"/>
      <c r="P20" s="383"/>
      <c r="Q20" s="99"/>
      <c r="R20" s="29"/>
      <c r="S20" s="72"/>
      <c r="T20" s="17"/>
      <c r="U20" s="63" t="s">
        <v>1576</v>
      </c>
    </row>
    <row r="21" spans="1:21" ht="15.75" customHeight="1">
      <c r="A21" s="54"/>
      <c r="B21" s="86" t="s">
        <v>286</v>
      </c>
      <c r="C21" s="261" t="s">
        <v>1375</v>
      </c>
      <c r="D21" s="67">
        <v>1650</v>
      </c>
      <c r="E21" s="16"/>
      <c r="F21" s="383"/>
      <c r="G21" s="99"/>
      <c r="H21" s="29"/>
      <c r="I21" s="72"/>
      <c r="J21" s="17"/>
      <c r="K21" s="383"/>
      <c r="L21" s="99"/>
      <c r="M21" s="29"/>
      <c r="N21" s="72"/>
      <c r="O21" s="17"/>
      <c r="P21" s="383"/>
      <c r="Q21" s="99"/>
      <c r="R21" s="29"/>
      <c r="S21" s="72"/>
      <c r="T21" s="17"/>
      <c r="U21" s="63"/>
    </row>
    <row r="22" spans="1:21" ht="15.75" customHeight="1">
      <c r="A22" s="54"/>
      <c r="B22" s="86" t="s">
        <v>287</v>
      </c>
      <c r="C22" s="261" t="s">
        <v>1382</v>
      </c>
      <c r="D22" s="67">
        <v>1500</v>
      </c>
      <c r="E22" s="16"/>
      <c r="F22" s="383"/>
      <c r="G22" s="99"/>
      <c r="H22" s="29"/>
      <c r="I22" s="72"/>
      <c r="J22" s="17"/>
      <c r="K22" s="383"/>
      <c r="L22" s="99"/>
      <c r="M22" s="29"/>
      <c r="N22" s="72"/>
      <c r="O22" s="17"/>
      <c r="P22" s="383"/>
      <c r="Q22" s="99"/>
      <c r="R22" s="29"/>
      <c r="S22" s="72"/>
      <c r="T22" s="17"/>
      <c r="U22" s="103" t="s">
        <v>1577</v>
      </c>
    </row>
    <row r="23" spans="1:21" ht="15.75" customHeight="1">
      <c r="A23" s="54" t="s">
        <v>29</v>
      </c>
      <c r="B23" s="86" t="s">
        <v>288</v>
      </c>
      <c r="C23" s="261" t="s">
        <v>1382</v>
      </c>
      <c r="D23" s="67">
        <v>1850</v>
      </c>
      <c r="E23" s="16"/>
      <c r="F23" s="383"/>
      <c r="G23" s="99"/>
      <c r="H23" s="29"/>
      <c r="I23" s="72"/>
      <c r="J23" s="17"/>
      <c r="K23" s="383"/>
      <c r="L23" s="99"/>
      <c r="M23" s="29"/>
      <c r="N23" s="72"/>
      <c r="O23" s="17"/>
      <c r="P23" s="383"/>
      <c r="Q23" s="99"/>
      <c r="R23" s="29"/>
      <c r="S23" s="72"/>
      <c r="T23" s="17"/>
      <c r="U23" s="63"/>
    </row>
    <row r="24" spans="1:21" ht="15.75" customHeight="1">
      <c r="A24" s="54"/>
      <c r="B24" s="86"/>
      <c r="C24" s="261"/>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105"/>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8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1438</v>
      </c>
      <c r="C37" s="22"/>
      <c r="D37" s="69">
        <f>SUM(D9:D36)</f>
        <v>37600</v>
      </c>
      <c r="E37" s="23">
        <f>SUM(E9:E36)</f>
        <v>0</v>
      </c>
      <c r="F37" s="381"/>
      <c r="G37" s="427" t="s">
        <v>34</v>
      </c>
      <c r="H37" s="102"/>
      <c r="I37" s="74">
        <f>SUM(I9:I36)</f>
        <v>4750</v>
      </c>
      <c r="J37" s="24">
        <f>SUM(J9:J36)</f>
        <v>0</v>
      </c>
      <c r="K37" s="213"/>
      <c r="L37" s="386" t="s">
        <v>294</v>
      </c>
      <c r="M37" s="102"/>
      <c r="N37" s="74">
        <f>SUM(N9:N36)</f>
        <v>50</v>
      </c>
      <c r="O37" s="24">
        <f>SUM(O9:O36)</f>
        <v>0</v>
      </c>
      <c r="P37" s="213"/>
      <c r="Q37" s="386" t="s">
        <v>34</v>
      </c>
      <c r="R37" s="102"/>
      <c r="S37" s="74">
        <f>SUM(S9:S36)</f>
        <v>2550</v>
      </c>
      <c r="T37" s="24">
        <f>SUM(T9:T36)</f>
        <v>0</v>
      </c>
      <c r="U37" s="64"/>
    </row>
    <row r="38" spans="1:21" ht="14.25" thickTop="1">
      <c r="B38" s="108" t="str">
        <f>昭和区!B38</f>
        <v>平成29年9月</v>
      </c>
      <c r="F38" s="2"/>
      <c r="Q38" s="2"/>
      <c r="R38" s="2"/>
      <c r="U38" s="108" t="s">
        <v>297</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2" t="s">
        <v>0</v>
      </c>
      <c r="B1" s="593"/>
      <c r="C1" s="2"/>
      <c r="D1" s="2"/>
      <c r="E1" s="2"/>
      <c r="F1" s="617" t="s">
        <v>1343</v>
      </c>
      <c r="G1" s="618"/>
      <c r="H1" s="623"/>
      <c r="I1" s="623"/>
      <c r="J1" s="623"/>
      <c r="K1" s="623"/>
      <c r="L1" s="623"/>
      <c r="M1" s="623"/>
      <c r="N1" s="624"/>
      <c r="O1" s="607" t="s">
        <v>1332</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1370</v>
      </c>
      <c r="D3" s="579"/>
      <c r="E3" s="581" t="s">
        <v>1371</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1342</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1372</v>
      </c>
      <c r="D5" s="579"/>
      <c r="E5" s="581" t="s">
        <v>1373</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9" t="s">
        <v>1344</v>
      </c>
      <c r="C7" s="639"/>
      <c r="D7" s="639"/>
      <c r="E7" s="616" t="s">
        <v>1340</v>
      </c>
      <c r="F7" s="616"/>
      <c r="G7" s="96">
        <f>D38+I38+N38+S38</f>
        <v>30150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86"/>
      <c r="L8" s="634" t="s">
        <v>10</v>
      </c>
      <c r="M8" s="634"/>
      <c r="N8" s="635"/>
      <c r="O8" s="12" t="s">
        <v>8</v>
      </c>
      <c r="P8" s="386"/>
      <c r="Q8" s="634" t="s">
        <v>11</v>
      </c>
      <c r="R8" s="634"/>
      <c r="S8" s="636"/>
      <c r="T8" s="12" t="s">
        <v>8</v>
      </c>
      <c r="U8" s="13" t="s">
        <v>12</v>
      </c>
    </row>
    <row r="9" spans="1:25" ht="15.75" customHeight="1">
      <c r="A9" s="88"/>
      <c r="B9" s="85" t="s">
        <v>300</v>
      </c>
      <c r="C9" s="261" t="s">
        <v>1393</v>
      </c>
      <c r="D9" s="95">
        <v>1900</v>
      </c>
      <c r="E9" s="14"/>
      <c r="F9" s="364"/>
      <c r="G9" s="98" t="s">
        <v>312</v>
      </c>
      <c r="H9" s="89"/>
      <c r="I9" s="75">
        <v>1600</v>
      </c>
      <c r="J9" s="15"/>
      <c r="K9" s="364"/>
      <c r="L9" s="99" t="s">
        <v>312</v>
      </c>
      <c r="M9" s="89"/>
      <c r="N9" s="72">
        <v>200</v>
      </c>
      <c r="O9" s="15"/>
      <c r="P9" s="364"/>
      <c r="Q9" s="98" t="s">
        <v>313</v>
      </c>
      <c r="R9" s="89"/>
      <c r="S9" s="75">
        <v>600</v>
      </c>
      <c r="T9" s="15"/>
      <c r="U9" s="63" t="s">
        <v>315</v>
      </c>
    </row>
    <row r="10" spans="1:25" ht="15.75" customHeight="1">
      <c r="A10" s="54"/>
      <c r="B10" s="86" t="s">
        <v>301</v>
      </c>
      <c r="C10" s="261" t="s">
        <v>1393</v>
      </c>
      <c r="D10" s="67">
        <v>1400</v>
      </c>
      <c r="E10" s="16"/>
      <c r="F10" s="383"/>
      <c r="G10" s="99" t="s">
        <v>303</v>
      </c>
      <c r="H10" s="29"/>
      <c r="I10" s="72">
        <v>1650</v>
      </c>
      <c r="J10" s="17"/>
      <c r="K10" s="383"/>
      <c r="L10" s="99" t="s">
        <v>303</v>
      </c>
      <c r="M10" s="29"/>
      <c r="N10" s="72">
        <v>700</v>
      </c>
      <c r="O10" s="17"/>
      <c r="P10" s="383"/>
      <c r="Q10" s="99" t="s">
        <v>314</v>
      </c>
      <c r="R10" s="29"/>
      <c r="S10" s="72">
        <v>250</v>
      </c>
      <c r="T10" s="17"/>
      <c r="U10" s="65" t="s">
        <v>1578</v>
      </c>
    </row>
    <row r="11" spans="1:25" ht="15.75" customHeight="1">
      <c r="A11" s="54"/>
      <c r="B11" s="86" t="s">
        <v>302</v>
      </c>
      <c r="C11" s="261" t="s">
        <v>1393</v>
      </c>
      <c r="D11" s="67">
        <v>3050</v>
      </c>
      <c r="E11" s="16"/>
      <c r="F11" s="383"/>
      <c r="G11" s="99" t="s">
        <v>1500</v>
      </c>
      <c r="H11" s="29"/>
      <c r="I11" s="72">
        <v>1500</v>
      </c>
      <c r="J11" s="17"/>
      <c r="K11" s="383"/>
      <c r="L11" s="99"/>
      <c r="M11" s="29"/>
      <c r="N11" s="72"/>
      <c r="O11" s="17"/>
      <c r="P11" s="383"/>
      <c r="Q11" s="99"/>
      <c r="R11" s="29"/>
      <c r="S11" s="72"/>
      <c r="T11" s="17"/>
      <c r="U11" s="65" t="s">
        <v>1579</v>
      </c>
    </row>
    <row r="12" spans="1:25" ht="15.75" customHeight="1">
      <c r="A12" s="54"/>
      <c r="B12" s="86" t="s">
        <v>303</v>
      </c>
      <c r="C12" s="261" t="s">
        <v>1393</v>
      </c>
      <c r="D12" s="67">
        <v>1450</v>
      </c>
      <c r="E12" s="16"/>
      <c r="F12" s="383"/>
      <c r="G12" s="99"/>
      <c r="H12" s="29"/>
      <c r="I12" s="72"/>
      <c r="J12" s="17"/>
      <c r="K12" s="383"/>
      <c r="L12" s="99"/>
      <c r="M12" s="29"/>
      <c r="N12" s="72"/>
      <c r="O12" s="17"/>
      <c r="P12" s="383"/>
      <c r="Q12" s="99"/>
      <c r="R12" s="29"/>
      <c r="S12" s="72"/>
      <c r="T12" s="17"/>
      <c r="U12" s="65" t="s">
        <v>1580</v>
      </c>
    </row>
    <row r="13" spans="1:25" ht="15.75" customHeight="1">
      <c r="A13" s="54" t="s">
        <v>289</v>
      </c>
      <c r="B13" s="86" t="s">
        <v>304</v>
      </c>
      <c r="C13" s="261" t="s">
        <v>1393</v>
      </c>
      <c r="D13" s="67">
        <v>2000</v>
      </c>
      <c r="E13" s="16"/>
      <c r="F13" s="383"/>
      <c r="G13" s="99"/>
      <c r="H13" s="29"/>
      <c r="I13" s="72"/>
      <c r="J13" s="17"/>
      <c r="K13" s="383"/>
      <c r="L13" s="99"/>
      <c r="M13" s="29"/>
      <c r="N13" s="72"/>
      <c r="O13" s="17"/>
      <c r="P13" s="383"/>
      <c r="Q13" s="99"/>
      <c r="R13" s="29"/>
      <c r="S13" s="72"/>
      <c r="T13" s="17"/>
      <c r="U13" s="65" t="s">
        <v>1476</v>
      </c>
      <c r="W13" s="5"/>
    </row>
    <row r="14" spans="1:25" ht="15.75" customHeight="1">
      <c r="A14" s="54"/>
      <c r="B14" s="99" t="s">
        <v>1495</v>
      </c>
      <c r="C14" s="261" t="s">
        <v>1393</v>
      </c>
      <c r="D14" s="67">
        <v>1350</v>
      </c>
      <c r="E14" s="16"/>
      <c r="F14" s="383"/>
      <c r="G14" s="99"/>
      <c r="H14" s="29"/>
      <c r="I14" s="72"/>
      <c r="J14" s="17"/>
      <c r="K14" s="383"/>
      <c r="L14" s="99"/>
      <c r="M14" s="29"/>
      <c r="N14" s="72"/>
      <c r="O14" s="17"/>
      <c r="P14" s="383"/>
      <c r="Q14" s="99"/>
      <c r="R14" s="29"/>
      <c r="S14" s="72"/>
      <c r="T14" s="17"/>
      <c r="U14" s="104" t="s">
        <v>299</v>
      </c>
      <c r="X14" s="5"/>
      <c r="Y14" s="5"/>
    </row>
    <row r="15" spans="1:25" ht="15.75" customHeight="1">
      <c r="A15" s="54"/>
      <c r="B15" s="86" t="s">
        <v>305</v>
      </c>
      <c r="C15" s="261" t="s">
        <v>1375</v>
      </c>
      <c r="D15" s="67">
        <v>2250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306</v>
      </c>
      <c r="C16" s="261" t="s">
        <v>1382</v>
      </c>
      <c r="D16" s="67">
        <v>1650</v>
      </c>
      <c r="E16" s="16"/>
      <c r="F16" s="383"/>
      <c r="G16" s="99"/>
      <c r="H16" s="29"/>
      <c r="I16" s="72"/>
      <c r="J16" s="17"/>
      <c r="K16" s="383"/>
      <c r="L16" s="99"/>
      <c r="M16" s="29"/>
      <c r="N16" s="72"/>
      <c r="O16" s="17"/>
      <c r="P16" s="383"/>
      <c r="Q16" s="99"/>
      <c r="R16" s="29"/>
      <c r="S16" s="72"/>
      <c r="T16" s="17"/>
      <c r="U16" s="63"/>
    </row>
    <row r="17" spans="1:21" ht="15.75" customHeight="1">
      <c r="A17" s="54"/>
      <c r="B17" s="86" t="s">
        <v>307</v>
      </c>
      <c r="C17" s="261" t="s">
        <v>1375</v>
      </c>
      <c r="D17" s="67">
        <v>2400</v>
      </c>
      <c r="E17" s="16"/>
      <c r="F17" s="383"/>
      <c r="G17" s="99"/>
      <c r="H17" s="29"/>
      <c r="I17" s="72"/>
      <c r="J17" s="17"/>
      <c r="K17" s="383"/>
      <c r="L17" s="99"/>
      <c r="M17" s="29"/>
      <c r="N17" s="72"/>
      <c r="O17" s="17"/>
      <c r="P17" s="383"/>
      <c r="Q17" s="99"/>
      <c r="R17" s="29"/>
      <c r="S17" s="72"/>
      <c r="T17" s="17"/>
      <c r="U17" s="63" t="s">
        <v>1433</v>
      </c>
    </row>
    <row r="18" spans="1:21" ht="15.75" customHeight="1">
      <c r="A18" s="54"/>
      <c r="B18" s="86" t="s">
        <v>308</v>
      </c>
      <c r="C18" s="261" t="s">
        <v>1375</v>
      </c>
      <c r="D18" s="67">
        <v>1700</v>
      </c>
      <c r="E18" s="16"/>
      <c r="F18" s="383"/>
      <c r="G18" s="99"/>
      <c r="H18" s="29"/>
      <c r="I18" s="72"/>
      <c r="J18" s="17"/>
      <c r="K18" s="383"/>
      <c r="L18" s="99"/>
      <c r="M18" s="29"/>
      <c r="N18" s="72"/>
      <c r="O18" s="17"/>
      <c r="P18" s="383"/>
      <c r="Q18" s="99"/>
      <c r="R18" s="29"/>
      <c r="S18" s="72"/>
      <c r="T18" s="17"/>
      <c r="U18" s="63"/>
    </row>
    <row r="19" spans="1:21" ht="15.75" customHeight="1">
      <c r="A19" s="54"/>
      <c r="B19" s="86" t="s">
        <v>309</v>
      </c>
      <c r="C19" s="261" t="s">
        <v>1375</v>
      </c>
      <c r="D19" s="67">
        <v>1900</v>
      </c>
      <c r="E19" s="16"/>
      <c r="F19" s="383"/>
      <c r="G19" s="99"/>
      <c r="H19" s="29"/>
      <c r="I19" s="72"/>
      <c r="J19" s="17"/>
      <c r="K19" s="383"/>
      <c r="L19" s="99"/>
      <c r="M19" s="29"/>
      <c r="N19" s="72"/>
      <c r="O19" s="17"/>
      <c r="P19" s="383"/>
      <c r="Q19" s="99"/>
      <c r="R19" s="29"/>
      <c r="S19" s="72"/>
      <c r="T19" s="17"/>
      <c r="U19" s="63"/>
    </row>
    <row r="20" spans="1:21" ht="15.75" customHeight="1">
      <c r="A20" s="54"/>
      <c r="B20" s="86" t="s">
        <v>310</v>
      </c>
      <c r="C20" s="261" t="s">
        <v>1375</v>
      </c>
      <c r="D20" s="67">
        <v>1350</v>
      </c>
      <c r="E20" s="16"/>
      <c r="F20" s="383"/>
      <c r="G20" s="99"/>
      <c r="H20" s="29"/>
      <c r="I20" s="72"/>
      <c r="J20" s="17"/>
      <c r="K20" s="383"/>
      <c r="L20" s="99"/>
      <c r="M20" s="29"/>
      <c r="N20" s="72"/>
      <c r="O20" s="17"/>
      <c r="P20" s="383"/>
      <c r="Q20" s="99"/>
      <c r="R20" s="29"/>
      <c r="S20" s="72"/>
      <c r="T20" s="17"/>
      <c r="U20" s="63"/>
    </row>
    <row r="21" spans="1:21" ht="15.75" customHeight="1">
      <c r="A21" s="54"/>
      <c r="B21" s="128" t="s">
        <v>311</v>
      </c>
      <c r="C21" s="261" t="s">
        <v>1375</v>
      </c>
      <c r="D21" s="67">
        <v>1250</v>
      </c>
      <c r="E21" s="16"/>
      <c r="F21" s="383"/>
      <c r="G21" s="99"/>
      <c r="H21" s="29"/>
      <c r="I21" s="72"/>
      <c r="J21" s="17"/>
      <c r="K21" s="383"/>
      <c r="L21" s="99"/>
      <c r="M21" s="29"/>
      <c r="N21" s="72"/>
      <c r="O21" s="17"/>
      <c r="P21" s="383"/>
      <c r="Q21" s="99"/>
      <c r="R21" s="29"/>
      <c r="S21" s="72"/>
      <c r="T21" s="17"/>
      <c r="U21" s="63"/>
    </row>
    <row r="22" spans="1:21" ht="15.75" customHeight="1">
      <c r="A22" s="54"/>
      <c r="B22" s="128"/>
      <c r="C22" s="261"/>
      <c r="D22" s="67"/>
      <c r="E22" s="16"/>
      <c r="F22" s="383"/>
      <c r="G22" s="99"/>
      <c r="H22" s="29"/>
      <c r="I22" s="72"/>
      <c r="J22" s="17"/>
      <c r="K22" s="383"/>
      <c r="L22" s="99"/>
      <c r="M22" s="29"/>
      <c r="N22" s="72"/>
      <c r="O22" s="17"/>
      <c r="P22" s="383"/>
      <c r="Q22" s="99"/>
      <c r="R22" s="29"/>
      <c r="S22" s="72"/>
      <c r="T22" s="17"/>
      <c r="U22" s="63"/>
    </row>
    <row r="23" spans="1:21" ht="15.75" customHeight="1">
      <c r="A23" s="54"/>
      <c r="B23" s="86"/>
      <c r="C23" s="89"/>
      <c r="D23" s="67"/>
      <c r="E23" s="16"/>
      <c r="F23" s="383"/>
      <c r="G23" s="99"/>
      <c r="H23" s="29"/>
      <c r="I23" s="72"/>
      <c r="J23" s="17"/>
      <c r="K23" s="383"/>
      <c r="L23" s="99"/>
      <c r="M23" s="29"/>
      <c r="N23" s="72"/>
      <c r="O23" s="17"/>
      <c r="P23" s="383"/>
      <c r="Q23" s="99"/>
      <c r="R23" s="29"/>
      <c r="S23" s="72"/>
      <c r="T23" s="17"/>
      <c r="U23" s="103"/>
    </row>
    <row r="24" spans="1:21" ht="15.75" customHeight="1">
      <c r="A24" s="54"/>
      <c r="B24" s="86"/>
      <c r="C24" s="89"/>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105"/>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837</v>
      </c>
      <c r="C38" s="22"/>
      <c r="D38" s="69">
        <f>SUM(D9:D37)</f>
        <v>23650</v>
      </c>
      <c r="E38" s="23">
        <f>SUM(E9:E37)</f>
        <v>0</v>
      </c>
      <c r="F38" s="381"/>
      <c r="G38" s="386" t="s">
        <v>65</v>
      </c>
      <c r="H38" s="102"/>
      <c r="I38" s="74">
        <f>SUM(I9:I37)</f>
        <v>4750</v>
      </c>
      <c r="J38" s="24">
        <f>SUM(J9:J37)</f>
        <v>0</v>
      </c>
      <c r="K38" s="373"/>
      <c r="L38" s="386" t="s">
        <v>92</v>
      </c>
      <c r="M38" s="102"/>
      <c r="N38" s="74">
        <f>SUM(N9:N37)</f>
        <v>900</v>
      </c>
      <c r="O38" s="24">
        <f>SUM(O9:O37)</f>
        <v>0</v>
      </c>
      <c r="P38" s="213"/>
      <c r="Q38" s="386" t="s">
        <v>92</v>
      </c>
      <c r="R38" s="102"/>
      <c r="S38" s="74">
        <f>SUM(S9:S37)</f>
        <v>850</v>
      </c>
      <c r="T38" s="24">
        <f>SUM(T9:T37)</f>
        <v>0</v>
      </c>
      <c r="U38" s="64"/>
    </row>
    <row r="39" spans="1:21" ht="14.25" thickTop="1">
      <c r="B39" s="108" t="str">
        <f>天白区!B38</f>
        <v>平成29年9月</v>
      </c>
      <c r="F39" s="2"/>
      <c r="Q39" s="2"/>
      <c r="R39" s="2"/>
      <c r="U39" s="108" t="s">
        <v>297</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2" t="s">
        <v>0</v>
      </c>
      <c r="B1" s="593"/>
      <c r="C1" s="2"/>
      <c r="D1" s="2"/>
      <c r="E1" s="2"/>
      <c r="F1" s="617" t="s">
        <v>1345</v>
      </c>
      <c r="G1" s="618"/>
      <c r="H1" s="623"/>
      <c r="I1" s="623"/>
      <c r="J1" s="623"/>
      <c r="K1" s="623"/>
      <c r="L1" s="623"/>
      <c r="M1" s="623"/>
      <c r="N1" s="624"/>
      <c r="O1" s="607" t="s">
        <v>1347</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1370</v>
      </c>
      <c r="D3" s="579"/>
      <c r="E3" s="581" t="s">
        <v>1371</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1346</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1372</v>
      </c>
      <c r="D5" s="579"/>
      <c r="E5" s="581" t="s">
        <v>1373</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7" t="s">
        <v>132</v>
      </c>
      <c r="C7" s="637"/>
      <c r="D7" s="637"/>
      <c r="E7" s="616" t="s">
        <v>1348</v>
      </c>
      <c r="F7" s="616"/>
      <c r="G7" s="57">
        <f>D38+I38+N38+S38</f>
        <v>42500</v>
      </c>
      <c r="H7" s="34"/>
      <c r="I7" s="34" t="s">
        <v>4</v>
      </c>
      <c r="J7" s="9"/>
      <c r="K7" s="9"/>
      <c r="L7" s="9"/>
      <c r="M7" s="9"/>
      <c r="N7" s="9"/>
      <c r="O7" s="9"/>
      <c r="P7" s="9"/>
      <c r="Q7" s="9"/>
      <c r="R7" s="9"/>
      <c r="S7" s="9"/>
      <c r="T7" s="9"/>
    </row>
    <row r="8" spans="1:25" ht="16.5" customHeight="1" thickTop="1" thickBot="1">
      <c r="A8" s="631" t="s">
        <v>7</v>
      </c>
      <c r="B8" s="632"/>
      <c r="C8" s="632"/>
      <c r="D8" s="633"/>
      <c r="E8" s="11" t="s">
        <v>8</v>
      </c>
      <c r="F8" s="388"/>
      <c r="G8" s="634" t="s">
        <v>9</v>
      </c>
      <c r="H8" s="634"/>
      <c r="I8" s="643"/>
      <c r="J8" s="400" t="s">
        <v>8</v>
      </c>
      <c r="K8" s="387"/>
      <c r="L8" s="634" t="s">
        <v>10</v>
      </c>
      <c r="M8" s="634"/>
      <c r="N8" s="635"/>
      <c r="O8" s="12" t="s">
        <v>8</v>
      </c>
      <c r="P8" s="387"/>
      <c r="Q8" s="634" t="s">
        <v>11</v>
      </c>
      <c r="R8" s="634"/>
      <c r="S8" s="636"/>
      <c r="T8" s="12" t="s">
        <v>8</v>
      </c>
      <c r="U8" s="13" t="s">
        <v>12</v>
      </c>
    </row>
    <row r="9" spans="1:25" ht="15.75" customHeight="1">
      <c r="A9" s="88"/>
      <c r="B9" s="85" t="s">
        <v>316</v>
      </c>
      <c r="C9" s="261" t="s">
        <v>1389</v>
      </c>
      <c r="D9" s="95">
        <v>2500</v>
      </c>
      <c r="E9" s="14"/>
      <c r="F9" s="364"/>
      <c r="G9" s="98" t="s">
        <v>334</v>
      </c>
      <c r="H9" s="89"/>
      <c r="I9" s="75">
        <v>600</v>
      </c>
      <c r="J9" s="15"/>
      <c r="K9" s="364"/>
      <c r="L9" s="98" t="s">
        <v>335</v>
      </c>
      <c r="M9" s="89"/>
      <c r="N9" s="75">
        <v>250</v>
      </c>
      <c r="O9" s="15"/>
      <c r="P9" s="364"/>
      <c r="Q9" s="98" t="s">
        <v>336</v>
      </c>
      <c r="R9" s="89"/>
      <c r="S9" s="75">
        <v>950</v>
      </c>
      <c r="T9" s="15"/>
      <c r="U9" s="63"/>
    </row>
    <row r="10" spans="1:25" ht="15.75" customHeight="1">
      <c r="A10" s="54"/>
      <c r="B10" s="86" t="s">
        <v>318</v>
      </c>
      <c r="C10" s="261" t="s">
        <v>1382</v>
      </c>
      <c r="D10" s="67">
        <v>1650</v>
      </c>
      <c r="E10" s="16"/>
      <c r="F10" s="383"/>
      <c r="G10" s="99" t="s">
        <v>326</v>
      </c>
      <c r="H10" s="29"/>
      <c r="I10" s="72">
        <v>850</v>
      </c>
      <c r="J10" s="17"/>
      <c r="K10" s="383"/>
      <c r="L10" s="99" t="s">
        <v>326</v>
      </c>
      <c r="M10" s="29"/>
      <c r="N10" s="72">
        <v>200</v>
      </c>
      <c r="O10" s="17"/>
      <c r="P10" s="383"/>
      <c r="Q10" s="99" t="s">
        <v>326</v>
      </c>
      <c r="R10" s="29"/>
      <c r="S10" s="72">
        <v>450</v>
      </c>
      <c r="T10" s="17"/>
      <c r="U10" s="65"/>
    </row>
    <row r="11" spans="1:25" ht="15.75" customHeight="1">
      <c r="A11" s="54"/>
      <c r="B11" s="86" t="s">
        <v>319</v>
      </c>
      <c r="C11" s="261" t="s">
        <v>1382</v>
      </c>
      <c r="D11" s="67">
        <v>1900</v>
      </c>
      <c r="E11" s="16"/>
      <c r="F11" s="383"/>
      <c r="G11" s="99" t="s">
        <v>316</v>
      </c>
      <c r="H11" s="29"/>
      <c r="I11" s="72">
        <v>800</v>
      </c>
      <c r="J11" s="17"/>
      <c r="K11" s="383"/>
      <c r="L11" s="99"/>
      <c r="M11" s="29"/>
      <c r="N11" s="72"/>
      <c r="O11" s="17"/>
      <c r="P11" s="383"/>
      <c r="Q11" s="99" t="s">
        <v>282</v>
      </c>
      <c r="R11" s="29"/>
      <c r="S11" s="72">
        <v>400</v>
      </c>
      <c r="T11" s="17"/>
      <c r="U11" s="65"/>
    </row>
    <row r="12" spans="1:25" ht="15.75" customHeight="1">
      <c r="A12" s="54"/>
      <c r="B12" s="86" t="s">
        <v>320</v>
      </c>
      <c r="C12" s="261" t="s">
        <v>1382</v>
      </c>
      <c r="D12" s="67">
        <v>1050</v>
      </c>
      <c r="E12" s="16"/>
      <c r="F12" s="383"/>
      <c r="G12" s="99" t="s">
        <v>320</v>
      </c>
      <c r="H12" s="29"/>
      <c r="I12" s="72">
        <v>1000</v>
      </c>
      <c r="J12" s="17"/>
      <c r="K12" s="383"/>
      <c r="L12" s="99"/>
      <c r="M12" s="29"/>
      <c r="N12" s="72"/>
      <c r="O12" s="17"/>
      <c r="P12" s="383"/>
      <c r="Q12" s="99" t="s">
        <v>1434</v>
      </c>
      <c r="R12" s="29"/>
      <c r="S12" s="72">
        <v>550</v>
      </c>
      <c r="T12" s="17"/>
      <c r="U12" s="104"/>
    </row>
    <row r="13" spans="1:25" ht="15.75" customHeight="1">
      <c r="A13" s="54" t="s">
        <v>26</v>
      </c>
      <c r="B13" s="86" t="s">
        <v>321</v>
      </c>
      <c r="C13" s="261" t="s">
        <v>1382</v>
      </c>
      <c r="D13" s="67">
        <v>3200</v>
      </c>
      <c r="E13" s="16"/>
      <c r="F13" s="383"/>
      <c r="G13" s="99"/>
      <c r="H13" s="29"/>
      <c r="I13" s="72"/>
      <c r="J13" s="17"/>
      <c r="K13" s="383"/>
      <c r="L13" s="99"/>
      <c r="M13" s="29"/>
      <c r="N13" s="72"/>
      <c r="O13" s="17"/>
      <c r="P13" s="383"/>
      <c r="Q13" s="99" t="s">
        <v>337</v>
      </c>
      <c r="R13" s="29"/>
      <c r="S13" s="72">
        <v>700</v>
      </c>
      <c r="T13" s="17"/>
      <c r="U13" s="104"/>
      <c r="W13" s="5"/>
    </row>
    <row r="14" spans="1:25" ht="15.75" customHeight="1">
      <c r="A14" s="54"/>
      <c r="B14" s="86" t="s">
        <v>322</v>
      </c>
      <c r="C14" s="261" t="s">
        <v>1382</v>
      </c>
      <c r="D14" s="67">
        <v>1850</v>
      </c>
      <c r="E14" s="16"/>
      <c r="F14" s="383"/>
      <c r="G14" s="99"/>
      <c r="H14" s="29"/>
      <c r="I14" s="72"/>
      <c r="J14" s="17"/>
      <c r="K14" s="383"/>
      <c r="L14" s="99"/>
      <c r="M14" s="29"/>
      <c r="N14" s="72"/>
      <c r="O14" s="17"/>
      <c r="P14" s="383"/>
      <c r="Q14" s="99" t="s">
        <v>330</v>
      </c>
      <c r="R14" s="29"/>
      <c r="S14" s="72">
        <v>700</v>
      </c>
      <c r="T14" s="17"/>
      <c r="U14" s="63" t="s">
        <v>1581</v>
      </c>
      <c r="X14" s="5"/>
      <c r="Y14" s="5"/>
    </row>
    <row r="15" spans="1:25" ht="15.75" customHeight="1">
      <c r="A15" s="54"/>
      <c r="B15" s="86" t="s">
        <v>323</v>
      </c>
      <c r="C15" s="261" t="s">
        <v>1382</v>
      </c>
      <c r="D15" s="67">
        <v>2350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324</v>
      </c>
      <c r="C16" s="261" t="s">
        <v>1382</v>
      </c>
      <c r="D16" s="67">
        <v>2000</v>
      </c>
      <c r="E16" s="16"/>
      <c r="F16" s="383"/>
      <c r="G16" s="99"/>
      <c r="H16" s="29"/>
      <c r="I16" s="72"/>
      <c r="J16" s="17"/>
      <c r="K16" s="383"/>
      <c r="L16" s="99"/>
      <c r="M16" s="29"/>
      <c r="N16" s="72"/>
      <c r="O16" s="17"/>
      <c r="P16" s="383"/>
      <c r="Q16" s="99"/>
      <c r="R16" s="29"/>
      <c r="S16" s="72"/>
      <c r="T16" s="17"/>
      <c r="U16" s="63"/>
    </row>
    <row r="17" spans="1:21" ht="15.75" customHeight="1">
      <c r="A17" s="54" t="s">
        <v>27</v>
      </c>
      <c r="B17" s="86" t="s">
        <v>325</v>
      </c>
      <c r="C17" s="261" t="s">
        <v>1382</v>
      </c>
      <c r="D17" s="67">
        <v>1500</v>
      </c>
      <c r="E17" s="16"/>
      <c r="F17" s="383"/>
      <c r="G17" s="99"/>
      <c r="H17" s="29"/>
      <c r="I17" s="72"/>
      <c r="J17" s="17"/>
      <c r="K17" s="383"/>
      <c r="L17" s="99"/>
      <c r="M17" s="29"/>
      <c r="N17" s="72"/>
      <c r="O17" s="17"/>
      <c r="P17" s="383"/>
      <c r="Q17" s="99"/>
      <c r="R17" s="29"/>
      <c r="S17" s="72"/>
      <c r="T17" s="17"/>
      <c r="U17" s="63"/>
    </row>
    <row r="18" spans="1:21" ht="15.75" customHeight="1">
      <c r="A18" s="54"/>
      <c r="B18" s="86" t="s">
        <v>326</v>
      </c>
      <c r="C18" s="261" t="s">
        <v>1382</v>
      </c>
      <c r="D18" s="67">
        <v>2600</v>
      </c>
      <c r="E18" s="16"/>
      <c r="F18" s="383"/>
      <c r="G18" s="99"/>
      <c r="H18" s="29"/>
      <c r="I18" s="72"/>
      <c r="J18" s="17"/>
      <c r="K18" s="383"/>
      <c r="L18" s="99"/>
      <c r="M18" s="29"/>
      <c r="N18" s="72"/>
      <c r="O18" s="17"/>
      <c r="P18" s="383"/>
      <c r="Q18" s="99"/>
      <c r="R18" s="29"/>
      <c r="S18" s="72"/>
      <c r="T18" s="17"/>
      <c r="U18" s="63"/>
    </row>
    <row r="19" spans="1:21" ht="15.75" customHeight="1">
      <c r="A19" s="54"/>
      <c r="B19" s="86" t="s">
        <v>327</v>
      </c>
      <c r="C19" s="261" t="s">
        <v>1375</v>
      </c>
      <c r="D19" s="67">
        <v>2600</v>
      </c>
      <c r="E19" s="16"/>
      <c r="F19" s="383"/>
      <c r="G19" s="99"/>
      <c r="H19" s="29"/>
      <c r="I19" s="72"/>
      <c r="J19" s="17"/>
      <c r="K19" s="383"/>
      <c r="L19" s="99"/>
      <c r="M19" s="29"/>
      <c r="N19" s="72"/>
      <c r="O19" s="17"/>
      <c r="P19" s="383"/>
      <c r="Q19" s="99"/>
      <c r="R19" s="29"/>
      <c r="S19" s="72"/>
      <c r="T19" s="17"/>
      <c r="U19" s="63" t="s">
        <v>1582</v>
      </c>
    </row>
    <row r="20" spans="1:21" ht="15.75" customHeight="1">
      <c r="A20" s="54"/>
      <c r="B20" s="86" t="s">
        <v>328</v>
      </c>
      <c r="C20" s="261" t="s">
        <v>1375</v>
      </c>
      <c r="D20" s="67">
        <v>1800</v>
      </c>
      <c r="E20" s="16"/>
      <c r="F20" s="383"/>
      <c r="G20" s="99"/>
      <c r="H20" s="29"/>
      <c r="I20" s="72"/>
      <c r="J20" s="17"/>
      <c r="K20" s="383"/>
      <c r="L20" s="99"/>
      <c r="M20" s="29"/>
      <c r="N20" s="72"/>
      <c r="O20" s="17"/>
      <c r="P20" s="383"/>
      <c r="Q20" s="99"/>
      <c r="R20" s="29"/>
      <c r="S20" s="72"/>
      <c r="T20" s="17"/>
      <c r="U20" s="63"/>
    </row>
    <row r="21" spans="1:21" ht="15.75" customHeight="1">
      <c r="A21" s="54"/>
      <c r="B21" s="86" t="s">
        <v>329</v>
      </c>
      <c r="C21" s="261" t="s">
        <v>1375</v>
      </c>
      <c r="D21" s="67">
        <v>1450</v>
      </c>
      <c r="E21" s="16"/>
      <c r="F21" s="383"/>
      <c r="G21" s="99"/>
      <c r="H21" s="29"/>
      <c r="I21" s="72"/>
      <c r="J21" s="17"/>
      <c r="K21" s="383"/>
      <c r="L21" s="99"/>
      <c r="M21" s="29"/>
      <c r="N21" s="72"/>
      <c r="O21" s="17"/>
      <c r="P21" s="383"/>
      <c r="Q21" s="99"/>
      <c r="R21" s="29"/>
      <c r="S21" s="72"/>
      <c r="T21" s="17"/>
      <c r="U21" s="63"/>
    </row>
    <row r="22" spans="1:21" ht="15.75" customHeight="1">
      <c r="A22" s="54"/>
      <c r="B22" s="86" t="s">
        <v>330</v>
      </c>
      <c r="C22" s="261" t="s">
        <v>1375</v>
      </c>
      <c r="D22" s="67">
        <v>2250</v>
      </c>
      <c r="E22" s="16"/>
      <c r="F22" s="383"/>
      <c r="G22" s="99"/>
      <c r="H22" s="29"/>
      <c r="I22" s="72"/>
      <c r="J22" s="17"/>
      <c r="K22" s="383"/>
      <c r="L22" s="99"/>
      <c r="M22" s="29"/>
      <c r="N22" s="72"/>
      <c r="O22" s="17"/>
      <c r="P22" s="383"/>
      <c r="Q22" s="99"/>
      <c r="R22" s="29"/>
      <c r="S22" s="72"/>
      <c r="T22" s="17"/>
      <c r="U22" s="63"/>
    </row>
    <row r="23" spans="1:21" ht="15.75" customHeight="1">
      <c r="A23" s="54"/>
      <c r="B23" s="86" t="s">
        <v>331</v>
      </c>
      <c r="C23" s="261" t="s">
        <v>1375</v>
      </c>
      <c r="D23" s="67">
        <v>2200</v>
      </c>
      <c r="E23" s="16"/>
      <c r="F23" s="383"/>
      <c r="G23" s="99"/>
      <c r="H23" s="29"/>
      <c r="I23" s="72"/>
      <c r="J23" s="17"/>
      <c r="K23" s="383"/>
      <c r="L23" s="99"/>
      <c r="M23" s="29"/>
      <c r="N23" s="72"/>
      <c r="O23" s="17"/>
      <c r="P23" s="383"/>
      <c r="Q23" s="99"/>
      <c r="R23" s="29"/>
      <c r="S23" s="72"/>
      <c r="T23" s="17"/>
      <c r="U23" s="103"/>
    </row>
    <row r="24" spans="1:21" ht="15.75" customHeight="1">
      <c r="A24" s="54"/>
      <c r="B24" s="86" t="s">
        <v>332</v>
      </c>
      <c r="C24" s="261" t="s">
        <v>1375</v>
      </c>
      <c r="D24" s="67">
        <v>1550</v>
      </c>
      <c r="E24" s="16"/>
      <c r="F24" s="383"/>
      <c r="G24" s="99"/>
      <c r="H24" s="29"/>
      <c r="I24" s="72"/>
      <c r="J24" s="17"/>
      <c r="K24" s="383"/>
      <c r="L24" s="99"/>
      <c r="M24" s="29"/>
      <c r="N24" s="72"/>
      <c r="O24" s="17"/>
      <c r="P24" s="383"/>
      <c r="Q24" s="99"/>
      <c r="R24" s="29"/>
      <c r="S24" s="72"/>
      <c r="T24" s="17"/>
      <c r="U24" s="63"/>
    </row>
    <row r="25" spans="1:21" ht="15.75" customHeight="1">
      <c r="A25" s="54"/>
      <c r="B25" s="86" t="s">
        <v>333</v>
      </c>
      <c r="C25" s="258" t="s">
        <v>1382</v>
      </c>
      <c r="D25" s="67">
        <v>1400</v>
      </c>
      <c r="E25" s="16"/>
      <c r="F25" s="383"/>
      <c r="G25" s="99"/>
      <c r="H25" s="29"/>
      <c r="I25" s="72"/>
      <c r="J25" s="17"/>
      <c r="K25" s="383"/>
      <c r="L25" s="99"/>
      <c r="M25" s="29"/>
      <c r="N25" s="72"/>
      <c r="O25" s="17"/>
      <c r="P25" s="383"/>
      <c r="Q25" s="99"/>
      <c r="R25" s="29"/>
      <c r="S25" s="72"/>
      <c r="T25" s="17"/>
      <c r="U25" s="63"/>
    </row>
    <row r="26" spans="1:21" ht="15.75" customHeight="1">
      <c r="A26" s="54"/>
      <c r="B26" s="86" t="s">
        <v>317</v>
      </c>
      <c r="C26" s="261" t="s">
        <v>1382</v>
      </c>
      <c r="D26" s="67">
        <v>1200</v>
      </c>
      <c r="E26" s="16"/>
      <c r="F26" s="383"/>
      <c r="G26" s="99"/>
      <c r="H26" s="29"/>
      <c r="I26" s="72"/>
      <c r="J26" s="17"/>
      <c r="K26" s="383"/>
      <c r="L26" s="99"/>
      <c r="M26" s="29"/>
      <c r="N26" s="72"/>
      <c r="O26" s="17"/>
      <c r="P26" s="383"/>
      <c r="Q26" s="99"/>
      <c r="R26" s="29"/>
      <c r="S26" s="72"/>
      <c r="T26" s="17"/>
      <c r="U26" s="63"/>
    </row>
    <row r="27" spans="1:21" ht="15.75" customHeight="1">
      <c r="A27" s="54"/>
      <c r="B27" s="86"/>
      <c r="C27" s="261"/>
      <c r="D27" s="67"/>
      <c r="E27" s="16"/>
      <c r="F27" s="383"/>
      <c r="G27" s="99"/>
      <c r="H27" s="29"/>
      <c r="I27" s="72"/>
      <c r="J27" s="17"/>
      <c r="K27" s="383"/>
      <c r="L27" s="99"/>
      <c r="M27" s="29"/>
      <c r="N27" s="72"/>
      <c r="O27" s="17"/>
      <c r="P27" s="383"/>
      <c r="Q27" s="99"/>
      <c r="R27" s="29"/>
      <c r="S27" s="72"/>
      <c r="T27" s="17"/>
      <c r="U27" s="63"/>
    </row>
    <row r="28" spans="1:21" ht="15.75" customHeight="1">
      <c r="A28" s="54"/>
      <c r="B28" s="86"/>
      <c r="C28" s="261"/>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684</v>
      </c>
      <c r="C38" s="22"/>
      <c r="D38" s="69">
        <f>SUM(D9:D37)</f>
        <v>35050</v>
      </c>
      <c r="E38" s="23">
        <f>SUM(E9:E37)</f>
        <v>0</v>
      </c>
      <c r="F38" s="381"/>
      <c r="G38" s="388" t="s">
        <v>41</v>
      </c>
      <c r="H38" s="102"/>
      <c r="I38" s="74">
        <f>SUM(I9:I37)</f>
        <v>3250</v>
      </c>
      <c r="J38" s="24">
        <f>SUM(J9:J37)</f>
        <v>0</v>
      </c>
      <c r="K38" s="213"/>
      <c r="L38" s="388" t="s">
        <v>92</v>
      </c>
      <c r="M38" s="102"/>
      <c r="N38" s="74">
        <f>SUM(N9:N37)</f>
        <v>450</v>
      </c>
      <c r="O38" s="24">
        <f>SUM(O9:O37)</f>
        <v>0</v>
      </c>
      <c r="P38" s="213"/>
      <c r="Q38" s="388" t="s">
        <v>224</v>
      </c>
      <c r="R38" s="102"/>
      <c r="S38" s="74">
        <f>SUM(S9:S37)</f>
        <v>3750</v>
      </c>
      <c r="T38" s="24">
        <f>SUM(T9:T37)</f>
        <v>0</v>
      </c>
      <c r="U38" s="64"/>
    </row>
    <row r="39" spans="1:21" ht="14.25" thickTop="1">
      <c r="B39" s="108" t="str">
        <f>瑞穂区!B39</f>
        <v>平成29年9月</v>
      </c>
      <c r="Q39" s="2"/>
      <c r="R39" s="2"/>
      <c r="U39" s="108" t="s">
        <v>297</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592" t="s">
        <v>0</v>
      </c>
      <c r="B1" s="593"/>
      <c r="C1" s="2"/>
      <c r="D1" s="2"/>
      <c r="E1" s="2"/>
      <c r="F1" s="617" t="s">
        <v>1345</v>
      </c>
      <c r="G1" s="618"/>
      <c r="H1" s="623"/>
      <c r="I1" s="623"/>
      <c r="J1" s="623"/>
      <c r="K1" s="623"/>
      <c r="L1" s="623"/>
      <c r="M1" s="623"/>
      <c r="N1" s="624"/>
      <c r="O1" s="607" t="s">
        <v>1347</v>
      </c>
      <c r="P1" s="601"/>
      <c r="Q1" s="601"/>
      <c r="R1" s="601"/>
      <c r="S1" s="601"/>
      <c r="T1" s="602"/>
      <c r="U1" s="583"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584"/>
    </row>
    <row r="3" spans="1:25" ht="10.5" customHeight="1" thickBot="1">
      <c r="A3" s="426"/>
      <c r="B3" s="579"/>
      <c r="C3" s="579" t="s">
        <v>1370</v>
      </c>
      <c r="D3" s="579"/>
      <c r="E3" s="581" t="s">
        <v>1371</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1346</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1372</v>
      </c>
      <c r="D5" s="579"/>
      <c r="E5" s="581" t="s">
        <v>1373</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7" t="s">
        <v>133</v>
      </c>
      <c r="C7" s="637"/>
      <c r="D7" s="637"/>
      <c r="E7" s="616" t="s">
        <v>1348</v>
      </c>
      <c r="F7" s="616"/>
      <c r="G7" s="96">
        <f>D38+I38+N38+S38</f>
        <v>65000</v>
      </c>
      <c r="H7" s="10"/>
      <c r="I7" s="10" t="s">
        <v>4</v>
      </c>
      <c r="J7" s="9"/>
      <c r="K7" s="9"/>
      <c r="L7" s="9"/>
      <c r="M7" s="9"/>
      <c r="N7" s="9"/>
      <c r="O7" s="9"/>
      <c r="P7" s="9"/>
      <c r="Q7" s="9"/>
      <c r="R7" s="9"/>
      <c r="S7" s="9"/>
      <c r="T7" s="9"/>
    </row>
    <row r="8" spans="1:25" ht="16.5" customHeight="1" thickTop="1" thickBot="1">
      <c r="A8" s="631" t="s">
        <v>7</v>
      </c>
      <c r="B8" s="632"/>
      <c r="C8" s="632"/>
      <c r="D8" s="633"/>
      <c r="E8" s="11" t="s">
        <v>8</v>
      </c>
      <c r="F8" s="369"/>
      <c r="G8" s="634" t="s">
        <v>9</v>
      </c>
      <c r="H8" s="634"/>
      <c r="I8" s="635"/>
      <c r="J8" s="12" t="s">
        <v>8</v>
      </c>
      <c r="K8" s="388"/>
      <c r="L8" s="634" t="s">
        <v>10</v>
      </c>
      <c r="M8" s="634"/>
      <c r="N8" s="635"/>
      <c r="O8" s="12" t="s">
        <v>8</v>
      </c>
      <c r="P8" s="388"/>
      <c r="Q8" s="634" t="s">
        <v>11</v>
      </c>
      <c r="R8" s="634"/>
      <c r="S8" s="636"/>
      <c r="T8" s="12" t="s">
        <v>8</v>
      </c>
      <c r="U8" s="13" t="s">
        <v>12</v>
      </c>
    </row>
    <row r="9" spans="1:25" ht="15.75" customHeight="1">
      <c r="A9" s="88"/>
      <c r="B9" s="85" t="s">
        <v>338</v>
      </c>
      <c r="C9" s="261" t="s">
        <v>1395</v>
      </c>
      <c r="D9" s="95">
        <v>4900</v>
      </c>
      <c r="E9" s="14"/>
      <c r="F9" s="364"/>
      <c r="G9" s="98" t="s">
        <v>339</v>
      </c>
      <c r="H9" s="89"/>
      <c r="I9" s="75">
        <v>450</v>
      </c>
      <c r="J9" s="15"/>
      <c r="K9" s="364"/>
      <c r="L9" s="98" t="s">
        <v>339</v>
      </c>
      <c r="M9" s="89"/>
      <c r="N9" s="75">
        <v>500</v>
      </c>
      <c r="O9" s="15"/>
      <c r="P9" s="364"/>
      <c r="Q9" s="98" t="s">
        <v>293</v>
      </c>
      <c r="R9" s="89"/>
      <c r="S9" s="75">
        <v>200</v>
      </c>
      <c r="T9" s="15"/>
      <c r="U9" s="63" t="s">
        <v>365</v>
      </c>
    </row>
    <row r="10" spans="1:25" ht="15.75" customHeight="1">
      <c r="A10" s="54"/>
      <c r="B10" s="86" t="s">
        <v>339</v>
      </c>
      <c r="C10" s="261" t="s">
        <v>1393</v>
      </c>
      <c r="D10" s="67">
        <v>2550</v>
      </c>
      <c r="E10" s="16"/>
      <c r="F10" s="383"/>
      <c r="G10" s="99" t="s">
        <v>361</v>
      </c>
      <c r="H10" s="29"/>
      <c r="I10" s="72">
        <v>1600</v>
      </c>
      <c r="J10" s="17"/>
      <c r="K10" s="383"/>
      <c r="L10" s="99" t="s">
        <v>349</v>
      </c>
      <c r="M10" s="29"/>
      <c r="N10" s="72">
        <v>350</v>
      </c>
      <c r="O10" s="17"/>
      <c r="P10" s="383"/>
      <c r="Q10" s="99" t="s">
        <v>364</v>
      </c>
      <c r="R10" s="29"/>
      <c r="S10" s="72">
        <v>1000</v>
      </c>
      <c r="T10" s="17"/>
      <c r="U10" s="65" t="s">
        <v>1583</v>
      </c>
    </row>
    <row r="11" spans="1:25" ht="15.75" customHeight="1">
      <c r="A11" s="54"/>
      <c r="B11" s="86" t="s">
        <v>340</v>
      </c>
      <c r="C11" s="261" t="s">
        <v>1393</v>
      </c>
      <c r="D11" s="67">
        <v>3700</v>
      </c>
      <c r="E11" s="16"/>
      <c r="F11" s="383"/>
      <c r="G11" s="99" t="s">
        <v>362</v>
      </c>
      <c r="H11" s="29"/>
      <c r="I11" s="72">
        <v>2450</v>
      </c>
      <c r="J11" s="17"/>
      <c r="K11" s="383"/>
      <c r="L11" s="99" t="s">
        <v>293</v>
      </c>
      <c r="M11" s="29"/>
      <c r="N11" s="72">
        <v>550</v>
      </c>
      <c r="O11" s="17"/>
      <c r="P11" s="383"/>
      <c r="Q11" s="99" t="s">
        <v>361</v>
      </c>
      <c r="R11" s="29"/>
      <c r="S11" s="72">
        <v>700</v>
      </c>
      <c r="T11" s="17"/>
      <c r="U11" s="104" t="s">
        <v>299</v>
      </c>
    </row>
    <row r="12" spans="1:25" ht="15.75" customHeight="1">
      <c r="A12" s="54"/>
      <c r="B12" s="86" t="s">
        <v>341</v>
      </c>
      <c r="C12" s="261" t="s">
        <v>1393</v>
      </c>
      <c r="D12" s="67">
        <v>1300</v>
      </c>
      <c r="E12" s="16"/>
      <c r="F12" s="383"/>
      <c r="G12" s="99" t="s">
        <v>349</v>
      </c>
      <c r="H12" s="29"/>
      <c r="I12" s="72">
        <v>1550</v>
      </c>
      <c r="J12" s="17"/>
      <c r="K12" s="383"/>
      <c r="L12" s="99" t="s">
        <v>340</v>
      </c>
      <c r="M12" s="29"/>
      <c r="N12" s="72">
        <v>400</v>
      </c>
      <c r="O12" s="17"/>
      <c r="P12" s="383"/>
      <c r="Q12" s="99"/>
      <c r="R12" s="29"/>
      <c r="S12" s="72"/>
      <c r="T12" s="17"/>
      <c r="U12" s="104"/>
    </row>
    <row r="13" spans="1:25" ht="15.75" customHeight="1">
      <c r="A13" s="54"/>
      <c r="B13" s="86" t="s">
        <v>342</v>
      </c>
      <c r="C13" s="261" t="s">
        <v>1393</v>
      </c>
      <c r="D13" s="67">
        <v>1350</v>
      </c>
      <c r="E13" s="16"/>
      <c r="F13" s="383"/>
      <c r="G13" s="99" t="s">
        <v>293</v>
      </c>
      <c r="H13" s="29"/>
      <c r="I13" s="72">
        <v>650</v>
      </c>
      <c r="J13" s="17"/>
      <c r="K13" s="383"/>
      <c r="L13" s="99"/>
      <c r="M13" s="29"/>
      <c r="N13" s="72"/>
      <c r="O13" s="17"/>
      <c r="P13" s="383"/>
      <c r="Q13" s="99"/>
      <c r="R13" s="29"/>
      <c r="S13" s="72"/>
      <c r="T13" s="17"/>
      <c r="U13" s="104"/>
      <c r="W13" s="5"/>
    </row>
    <row r="14" spans="1:25" ht="15.75" customHeight="1">
      <c r="A14" s="54"/>
      <c r="B14" s="86" t="s">
        <v>293</v>
      </c>
      <c r="C14" s="261" t="s">
        <v>1393</v>
      </c>
      <c r="D14" s="67">
        <v>3000</v>
      </c>
      <c r="E14" s="16"/>
      <c r="F14" s="383"/>
      <c r="G14" s="99" t="s">
        <v>363</v>
      </c>
      <c r="H14" s="29"/>
      <c r="I14" s="72">
        <v>1000</v>
      </c>
      <c r="J14" s="17"/>
      <c r="K14" s="383"/>
      <c r="L14" s="99"/>
      <c r="M14" s="29"/>
      <c r="N14" s="72"/>
      <c r="O14" s="17"/>
      <c r="P14" s="383"/>
      <c r="Q14" s="99"/>
      <c r="R14" s="29"/>
      <c r="S14" s="72"/>
      <c r="T14" s="17"/>
      <c r="U14" s="63"/>
      <c r="X14" s="5"/>
      <c r="Y14" s="5"/>
    </row>
    <row r="15" spans="1:25" ht="15.75" customHeight="1">
      <c r="A15" s="54"/>
      <c r="B15" s="86" t="s">
        <v>343</v>
      </c>
      <c r="C15" s="261" t="s">
        <v>1393</v>
      </c>
      <c r="D15" s="67">
        <v>2050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344</v>
      </c>
      <c r="C16" s="261" t="s">
        <v>1393</v>
      </c>
      <c r="D16" s="67">
        <v>2600</v>
      </c>
      <c r="E16" s="16"/>
      <c r="F16" s="383"/>
      <c r="G16" s="99"/>
      <c r="H16" s="29"/>
      <c r="I16" s="72"/>
      <c r="J16" s="17"/>
      <c r="K16" s="383"/>
      <c r="L16" s="99"/>
      <c r="M16" s="29"/>
      <c r="N16" s="72"/>
      <c r="O16" s="17"/>
      <c r="P16" s="383"/>
      <c r="Q16" s="99"/>
      <c r="R16" s="29"/>
      <c r="S16" s="72"/>
      <c r="T16" s="17"/>
      <c r="U16" s="63"/>
    </row>
    <row r="17" spans="1:21" ht="15.75" customHeight="1">
      <c r="A17" s="54"/>
      <c r="B17" s="86" t="s">
        <v>345</v>
      </c>
      <c r="C17" s="261" t="s">
        <v>1393</v>
      </c>
      <c r="D17" s="67">
        <v>4400</v>
      </c>
      <c r="E17" s="16"/>
      <c r="F17" s="383"/>
      <c r="G17" s="99"/>
      <c r="H17" s="29"/>
      <c r="I17" s="72"/>
      <c r="J17" s="17"/>
      <c r="K17" s="383"/>
      <c r="L17" s="99"/>
      <c r="M17" s="29"/>
      <c r="N17" s="72"/>
      <c r="O17" s="17"/>
      <c r="P17" s="383"/>
      <c r="Q17" s="99"/>
      <c r="R17" s="29"/>
      <c r="S17" s="72"/>
      <c r="T17" s="17"/>
      <c r="U17" s="63"/>
    </row>
    <row r="18" spans="1:21" ht="15.75" customHeight="1">
      <c r="A18" s="54"/>
      <c r="B18" s="86" t="s">
        <v>346</v>
      </c>
      <c r="C18" s="261" t="s">
        <v>1393</v>
      </c>
      <c r="D18" s="67">
        <v>900</v>
      </c>
      <c r="E18" s="16"/>
      <c r="F18" s="383"/>
      <c r="G18" s="99"/>
      <c r="H18" s="29"/>
      <c r="I18" s="72"/>
      <c r="J18" s="17"/>
      <c r="K18" s="383"/>
      <c r="L18" s="99"/>
      <c r="M18" s="29"/>
      <c r="N18" s="72"/>
      <c r="O18" s="17"/>
      <c r="P18" s="383"/>
      <c r="Q18" s="99"/>
      <c r="R18" s="29"/>
      <c r="S18" s="72"/>
      <c r="T18" s="17"/>
      <c r="U18" s="63"/>
    </row>
    <row r="19" spans="1:21" ht="15.75" customHeight="1">
      <c r="A19" s="54"/>
      <c r="B19" s="86" t="s">
        <v>347</v>
      </c>
      <c r="C19" s="261" t="s">
        <v>1393</v>
      </c>
      <c r="D19" s="67">
        <v>1500</v>
      </c>
      <c r="E19" s="16"/>
      <c r="F19" s="383"/>
      <c r="G19" s="99"/>
      <c r="H19" s="29"/>
      <c r="I19" s="72"/>
      <c r="J19" s="17"/>
      <c r="K19" s="383"/>
      <c r="L19" s="99"/>
      <c r="M19" s="29"/>
      <c r="N19" s="72"/>
      <c r="O19" s="17"/>
      <c r="P19" s="383"/>
      <c r="Q19" s="99"/>
      <c r="R19" s="29"/>
      <c r="S19" s="72"/>
      <c r="T19" s="17"/>
      <c r="U19" s="63"/>
    </row>
    <row r="20" spans="1:21" ht="15.75" customHeight="1">
      <c r="A20" s="54"/>
      <c r="B20" s="86" t="s">
        <v>348</v>
      </c>
      <c r="C20" s="261" t="s">
        <v>1393</v>
      </c>
      <c r="D20" s="67">
        <v>2800</v>
      </c>
      <c r="E20" s="16"/>
      <c r="F20" s="383"/>
      <c r="G20" s="99"/>
      <c r="H20" s="29"/>
      <c r="I20" s="72"/>
      <c r="J20" s="17"/>
      <c r="K20" s="383"/>
      <c r="L20" s="99"/>
      <c r="M20" s="29"/>
      <c r="N20" s="72"/>
      <c r="O20" s="17"/>
      <c r="P20" s="383"/>
      <c r="Q20" s="99"/>
      <c r="R20" s="29"/>
      <c r="S20" s="72"/>
      <c r="T20" s="17"/>
      <c r="U20" s="63"/>
    </row>
    <row r="21" spans="1:21" ht="15.75" customHeight="1">
      <c r="A21" s="54"/>
      <c r="B21" s="86" t="s">
        <v>349</v>
      </c>
      <c r="C21" s="261" t="s">
        <v>1393</v>
      </c>
      <c r="D21" s="67">
        <v>2700</v>
      </c>
      <c r="E21" s="16"/>
      <c r="F21" s="383"/>
      <c r="G21" s="99"/>
      <c r="H21" s="29"/>
      <c r="I21" s="72"/>
      <c r="J21" s="17"/>
      <c r="K21" s="383"/>
      <c r="L21" s="99"/>
      <c r="M21" s="29"/>
      <c r="N21" s="72"/>
      <c r="O21" s="17"/>
      <c r="P21" s="383"/>
      <c r="Q21" s="99"/>
      <c r="R21" s="29"/>
      <c r="S21" s="72"/>
      <c r="T21" s="17"/>
      <c r="U21" s="63"/>
    </row>
    <row r="22" spans="1:21" ht="15.75" customHeight="1">
      <c r="A22" s="54"/>
      <c r="B22" s="86" t="s">
        <v>350</v>
      </c>
      <c r="C22" s="261" t="s">
        <v>1393</v>
      </c>
      <c r="D22" s="67">
        <v>1500</v>
      </c>
      <c r="E22" s="16"/>
      <c r="F22" s="383"/>
      <c r="G22" s="99"/>
      <c r="H22" s="29"/>
      <c r="I22" s="72"/>
      <c r="J22" s="17"/>
      <c r="K22" s="383"/>
      <c r="L22" s="99"/>
      <c r="M22" s="29"/>
      <c r="N22" s="72"/>
      <c r="O22" s="17"/>
      <c r="P22" s="383"/>
      <c r="Q22" s="99"/>
      <c r="R22" s="29"/>
      <c r="S22" s="72"/>
      <c r="T22" s="17"/>
      <c r="U22" s="63"/>
    </row>
    <row r="23" spans="1:21" ht="15.75" customHeight="1">
      <c r="A23" s="54"/>
      <c r="B23" s="86" t="s">
        <v>351</v>
      </c>
      <c r="C23" s="261" t="s">
        <v>1393</v>
      </c>
      <c r="D23" s="67">
        <v>2350</v>
      </c>
      <c r="E23" s="16"/>
      <c r="F23" s="383"/>
      <c r="G23" s="99"/>
      <c r="H23" s="29"/>
      <c r="I23" s="72"/>
      <c r="J23" s="17"/>
      <c r="K23" s="383"/>
      <c r="L23" s="99"/>
      <c r="M23" s="29"/>
      <c r="N23" s="72"/>
      <c r="O23" s="17"/>
      <c r="P23" s="383"/>
      <c r="Q23" s="99"/>
      <c r="R23" s="29"/>
      <c r="S23" s="72"/>
      <c r="T23" s="17"/>
      <c r="U23" s="103"/>
    </row>
    <row r="24" spans="1:21" ht="15.75" customHeight="1">
      <c r="A24" s="54"/>
      <c r="B24" s="86" t="s">
        <v>352</v>
      </c>
      <c r="C24" s="261" t="s">
        <v>1393</v>
      </c>
      <c r="D24" s="67">
        <v>2250</v>
      </c>
      <c r="E24" s="16"/>
      <c r="F24" s="383"/>
      <c r="G24" s="99"/>
      <c r="H24" s="29"/>
      <c r="I24" s="72"/>
      <c r="J24" s="17"/>
      <c r="K24" s="383"/>
      <c r="L24" s="99"/>
      <c r="M24" s="29"/>
      <c r="N24" s="72"/>
      <c r="O24" s="17"/>
      <c r="P24" s="383"/>
      <c r="Q24" s="99"/>
      <c r="R24" s="29"/>
      <c r="S24" s="72"/>
      <c r="T24" s="17"/>
      <c r="U24" s="63"/>
    </row>
    <row r="25" spans="1:21" ht="15.75" customHeight="1">
      <c r="A25" s="54"/>
      <c r="B25" s="86" t="s">
        <v>353</v>
      </c>
      <c r="C25" s="258" t="s">
        <v>1389</v>
      </c>
      <c r="D25" s="67">
        <v>3000</v>
      </c>
      <c r="E25" s="16"/>
      <c r="F25" s="383"/>
      <c r="G25" s="99"/>
      <c r="H25" s="29"/>
      <c r="I25" s="72"/>
      <c r="J25" s="17"/>
      <c r="K25" s="383"/>
      <c r="L25" s="99"/>
      <c r="M25" s="29"/>
      <c r="N25" s="72"/>
      <c r="O25" s="17"/>
      <c r="P25" s="383"/>
      <c r="Q25" s="99"/>
      <c r="R25" s="29"/>
      <c r="S25" s="72"/>
      <c r="T25" s="17"/>
      <c r="U25" s="63"/>
    </row>
    <row r="26" spans="1:21" ht="15.75" customHeight="1">
      <c r="A26" s="54" t="s">
        <v>26</v>
      </c>
      <c r="B26" s="86" t="s">
        <v>354</v>
      </c>
      <c r="C26" s="258" t="s">
        <v>1382</v>
      </c>
      <c r="D26" s="67">
        <v>1750</v>
      </c>
      <c r="E26" s="16"/>
      <c r="F26" s="383"/>
      <c r="G26" s="99"/>
      <c r="H26" s="29"/>
      <c r="I26" s="72"/>
      <c r="J26" s="17"/>
      <c r="K26" s="383"/>
      <c r="L26" s="99"/>
      <c r="M26" s="29"/>
      <c r="N26" s="72"/>
      <c r="O26" s="17"/>
      <c r="P26" s="383"/>
      <c r="Q26" s="99"/>
      <c r="R26" s="29"/>
      <c r="S26" s="72"/>
      <c r="T26" s="17"/>
      <c r="U26" s="63" t="s">
        <v>1503</v>
      </c>
    </row>
    <row r="27" spans="1:21" ht="15.75" customHeight="1">
      <c r="A27" s="54" t="s">
        <v>1501</v>
      </c>
      <c r="B27" s="86" t="s">
        <v>355</v>
      </c>
      <c r="C27" s="258" t="s">
        <v>1382</v>
      </c>
      <c r="D27" s="67">
        <v>1550</v>
      </c>
      <c r="E27" s="16"/>
      <c r="F27" s="383"/>
      <c r="G27" s="99"/>
      <c r="H27" s="29"/>
      <c r="I27" s="72"/>
      <c r="J27" s="17"/>
      <c r="K27" s="383"/>
      <c r="L27" s="99"/>
      <c r="M27" s="29"/>
      <c r="N27" s="72"/>
      <c r="O27" s="17"/>
      <c r="P27" s="383"/>
      <c r="Q27" s="99"/>
      <c r="R27" s="29"/>
      <c r="S27" s="72"/>
      <c r="T27" s="17"/>
      <c r="U27" s="63" t="s">
        <v>1502</v>
      </c>
    </row>
    <row r="28" spans="1:21" ht="15.75" customHeight="1">
      <c r="A28" s="54"/>
      <c r="B28" s="86" t="s">
        <v>356</v>
      </c>
      <c r="C28" s="258" t="s">
        <v>1393</v>
      </c>
      <c r="D28" s="67">
        <v>2050</v>
      </c>
      <c r="E28" s="16"/>
      <c r="F28" s="383"/>
      <c r="G28" s="99"/>
      <c r="H28" s="29"/>
      <c r="I28" s="72"/>
      <c r="J28" s="17"/>
      <c r="K28" s="383"/>
      <c r="L28" s="99"/>
      <c r="M28" s="29"/>
      <c r="N28" s="72"/>
      <c r="O28" s="17"/>
      <c r="P28" s="383"/>
      <c r="Q28" s="99"/>
      <c r="R28" s="29"/>
      <c r="S28" s="72"/>
      <c r="T28" s="17"/>
      <c r="U28" s="63"/>
    </row>
    <row r="29" spans="1:21" ht="15.75" customHeight="1">
      <c r="A29" s="54"/>
      <c r="B29" s="105" t="s">
        <v>357</v>
      </c>
      <c r="C29" s="258" t="s">
        <v>1393</v>
      </c>
      <c r="D29" s="67">
        <v>2150</v>
      </c>
      <c r="E29" s="16"/>
      <c r="F29" s="383"/>
      <c r="G29" s="99"/>
      <c r="H29" s="29"/>
      <c r="I29" s="72"/>
      <c r="J29" s="17"/>
      <c r="K29" s="383"/>
      <c r="L29" s="99"/>
      <c r="M29" s="29"/>
      <c r="N29" s="72"/>
      <c r="O29" s="17"/>
      <c r="P29" s="383"/>
      <c r="Q29" s="99"/>
      <c r="R29" s="29"/>
      <c r="S29" s="72"/>
      <c r="T29" s="17"/>
      <c r="U29" s="63"/>
    </row>
    <row r="30" spans="1:21" ht="15.75" customHeight="1">
      <c r="A30" s="54"/>
      <c r="B30" s="86" t="s">
        <v>358</v>
      </c>
      <c r="C30" s="258" t="s">
        <v>1393</v>
      </c>
      <c r="D30" s="67">
        <v>1600</v>
      </c>
      <c r="E30" s="16"/>
      <c r="F30" s="383"/>
      <c r="G30" s="99"/>
      <c r="H30" s="29"/>
      <c r="I30" s="72"/>
      <c r="J30" s="17"/>
      <c r="K30" s="383"/>
      <c r="L30" s="99"/>
      <c r="M30" s="29"/>
      <c r="N30" s="72"/>
      <c r="O30" s="17"/>
      <c r="P30" s="383"/>
      <c r="Q30" s="99"/>
      <c r="R30" s="29"/>
      <c r="S30" s="72"/>
      <c r="T30" s="17"/>
      <c r="U30" s="63"/>
    </row>
    <row r="31" spans="1:21" ht="15.75" customHeight="1">
      <c r="A31" s="54"/>
      <c r="B31" s="86" t="s">
        <v>359</v>
      </c>
      <c r="C31" s="258" t="s">
        <v>1393</v>
      </c>
      <c r="D31" s="67">
        <v>1650</v>
      </c>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360</v>
      </c>
      <c r="C38" s="22"/>
      <c r="D38" s="69">
        <f>SUM(D9:D37)</f>
        <v>53600</v>
      </c>
      <c r="E38" s="23">
        <f>SUM(E9:E37)</f>
        <v>0</v>
      </c>
      <c r="F38" s="381"/>
      <c r="G38" s="388" t="s">
        <v>224</v>
      </c>
      <c r="H38" s="102"/>
      <c r="I38" s="74">
        <f>SUM(I9:I37)</f>
        <v>7700</v>
      </c>
      <c r="J38" s="24">
        <f>SUM(J9:J37)</f>
        <v>0</v>
      </c>
      <c r="K38" s="213"/>
      <c r="L38" s="388" t="s">
        <v>41</v>
      </c>
      <c r="M38" s="102"/>
      <c r="N38" s="74">
        <f>SUM(N9:N37)</f>
        <v>1800</v>
      </c>
      <c r="O38" s="24">
        <f>SUM(O9:O37)</f>
        <v>0</v>
      </c>
      <c r="P38" s="373"/>
      <c r="Q38" s="388" t="s">
        <v>65</v>
      </c>
      <c r="R38" s="102"/>
      <c r="S38" s="74">
        <f>SUM(S9:S37)</f>
        <v>1900</v>
      </c>
      <c r="T38" s="24">
        <f>SUM(T9:T37)</f>
        <v>0</v>
      </c>
      <c r="U38" s="64"/>
    </row>
    <row r="39" spans="1:21" ht="14.25" thickTop="1">
      <c r="B39" s="108" t="str">
        <f>南区!B39</f>
        <v>平成29年9月</v>
      </c>
      <c r="Q39" s="2"/>
      <c r="R39" s="2"/>
      <c r="U39" s="108" t="s">
        <v>297</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592" t="s">
        <v>0</v>
      </c>
      <c r="B1" s="593"/>
      <c r="C1" s="2"/>
      <c r="D1" s="2"/>
      <c r="E1" s="2"/>
      <c r="F1" s="617" t="s">
        <v>1345</v>
      </c>
      <c r="G1" s="618"/>
      <c r="H1" s="623"/>
      <c r="I1" s="623"/>
      <c r="J1" s="623"/>
      <c r="K1" s="623"/>
      <c r="L1" s="623"/>
      <c r="M1" s="623"/>
      <c r="N1" s="624"/>
      <c r="O1" s="607" t="s">
        <v>1347</v>
      </c>
      <c r="P1" s="601"/>
      <c r="Q1" s="601"/>
      <c r="R1" s="601"/>
      <c r="S1" s="601"/>
      <c r="T1" s="602"/>
      <c r="U1" s="645" t="s">
        <v>2</v>
      </c>
    </row>
    <row r="2" spans="1:21" ht="10.5" customHeight="1">
      <c r="A2" s="594"/>
      <c r="B2" s="595"/>
      <c r="C2" s="5"/>
      <c r="D2" s="5"/>
      <c r="E2" s="5"/>
      <c r="F2" s="619"/>
      <c r="G2" s="620"/>
      <c r="H2" s="625"/>
      <c r="I2" s="625"/>
      <c r="J2" s="625"/>
      <c r="K2" s="625"/>
      <c r="L2" s="625"/>
      <c r="M2" s="625"/>
      <c r="N2" s="626"/>
      <c r="O2" s="609"/>
      <c r="P2" s="603"/>
      <c r="Q2" s="603"/>
      <c r="R2" s="603"/>
      <c r="S2" s="603"/>
      <c r="T2" s="604"/>
      <c r="U2" s="646"/>
    </row>
    <row r="3" spans="1:21" ht="10.5" customHeight="1" thickBot="1">
      <c r="A3" s="426"/>
      <c r="B3" s="579"/>
      <c r="C3" s="579" t="s">
        <v>1370</v>
      </c>
      <c r="D3" s="579"/>
      <c r="E3" s="581" t="s">
        <v>1371</v>
      </c>
      <c r="F3" s="621"/>
      <c r="G3" s="622"/>
      <c r="H3" s="627"/>
      <c r="I3" s="627"/>
      <c r="J3" s="627"/>
      <c r="K3" s="627"/>
      <c r="L3" s="627"/>
      <c r="M3" s="627"/>
      <c r="N3" s="628"/>
      <c r="O3" s="611"/>
      <c r="P3" s="605"/>
      <c r="Q3" s="605"/>
      <c r="R3" s="605"/>
      <c r="S3" s="605"/>
      <c r="T3" s="606"/>
      <c r="U3" s="646"/>
    </row>
    <row r="4" spans="1:21" ht="10.5" customHeight="1">
      <c r="A4" s="426"/>
      <c r="B4" s="579"/>
      <c r="C4" s="579"/>
      <c r="D4" s="579"/>
      <c r="E4" s="581"/>
      <c r="F4" s="617" t="s">
        <v>1346</v>
      </c>
      <c r="G4" s="618"/>
      <c r="H4" s="623"/>
      <c r="I4" s="623"/>
      <c r="J4" s="623"/>
      <c r="K4" s="623"/>
      <c r="L4" s="623"/>
      <c r="M4" s="623"/>
      <c r="N4" s="624"/>
      <c r="O4" s="607" t="s">
        <v>3</v>
      </c>
      <c r="P4" s="596">
        <f>E19+J19+O19+T19+E40+J40+O40+T40</f>
        <v>0</v>
      </c>
      <c r="Q4" s="596"/>
      <c r="R4" s="596"/>
      <c r="S4" s="596"/>
      <c r="T4" s="613" t="s">
        <v>4</v>
      </c>
      <c r="U4" s="646"/>
    </row>
    <row r="5" spans="1:21" ht="10.5" customHeight="1">
      <c r="A5" s="4"/>
      <c r="B5" s="5"/>
      <c r="C5" s="579" t="s">
        <v>1372</v>
      </c>
      <c r="D5" s="579"/>
      <c r="E5" s="581" t="s">
        <v>1373</v>
      </c>
      <c r="F5" s="619"/>
      <c r="G5" s="620"/>
      <c r="H5" s="625"/>
      <c r="I5" s="625"/>
      <c r="J5" s="625"/>
      <c r="K5" s="625"/>
      <c r="L5" s="625"/>
      <c r="M5" s="625"/>
      <c r="N5" s="626"/>
      <c r="O5" s="609"/>
      <c r="P5" s="597"/>
      <c r="Q5" s="597"/>
      <c r="R5" s="597"/>
      <c r="S5" s="597"/>
      <c r="T5" s="614"/>
      <c r="U5" s="646"/>
    </row>
    <row r="6" spans="1:21" ht="10.5" customHeight="1" thickBot="1">
      <c r="A6" s="7"/>
      <c r="B6" s="9"/>
      <c r="C6" s="580"/>
      <c r="D6" s="580"/>
      <c r="E6" s="582"/>
      <c r="F6" s="621"/>
      <c r="G6" s="622"/>
      <c r="H6" s="627"/>
      <c r="I6" s="627"/>
      <c r="J6" s="627"/>
      <c r="K6" s="627"/>
      <c r="L6" s="627"/>
      <c r="M6" s="627"/>
      <c r="N6" s="628"/>
      <c r="O6" s="611"/>
      <c r="P6" s="598"/>
      <c r="Q6" s="598"/>
      <c r="R6" s="598"/>
      <c r="S6" s="598"/>
      <c r="T6" s="615"/>
      <c r="U6" s="647"/>
    </row>
    <row r="7" spans="1:21" ht="27" customHeight="1" thickBot="1">
      <c r="B7" s="644" t="s">
        <v>134</v>
      </c>
      <c r="C7" s="644"/>
      <c r="D7" s="644"/>
      <c r="E7" s="616" t="s">
        <v>1348</v>
      </c>
      <c r="F7" s="616"/>
      <c r="G7" s="56">
        <f>D19+I19+N19+S19</f>
        <v>18400</v>
      </c>
      <c r="H7" s="26"/>
      <c r="I7" s="26" t="s">
        <v>4</v>
      </c>
    </row>
    <row r="8" spans="1:21" ht="16.5" customHeight="1" thickTop="1" thickBot="1">
      <c r="A8" s="631" t="s">
        <v>7</v>
      </c>
      <c r="B8" s="632"/>
      <c r="C8" s="632"/>
      <c r="D8" s="633"/>
      <c r="E8" s="11" t="s">
        <v>8</v>
      </c>
      <c r="F8" s="369"/>
      <c r="G8" s="634" t="s">
        <v>9</v>
      </c>
      <c r="H8" s="634"/>
      <c r="I8" s="635"/>
      <c r="J8" s="43" t="s">
        <v>8</v>
      </c>
      <c r="K8" s="389"/>
      <c r="L8" s="634" t="s">
        <v>10</v>
      </c>
      <c r="M8" s="634"/>
      <c r="N8" s="635"/>
      <c r="O8" s="12" t="s">
        <v>8</v>
      </c>
      <c r="P8" s="391"/>
      <c r="Q8" s="634" t="s">
        <v>11</v>
      </c>
      <c r="R8" s="634"/>
      <c r="S8" s="636"/>
      <c r="T8" s="12" t="s">
        <v>8</v>
      </c>
      <c r="U8" s="13" t="s">
        <v>12</v>
      </c>
    </row>
    <row r="9" spans="1:21" ht="15" customHeight="1">
      <c r="A9" s="40"/>
      <c r="B9" s="46" t="s">
        <v>366</v>
      </c>
      <c r="C9" s="257" t="s">
        <v>1382</v>
      </c>
      <c r="D9" s="66">
        <v>3300</v>
      </c>
      <c r="E9" s="91"/>
      <c r="F9" s="378"/>
      <c r="G9" s="366" t="s">
        <v>367</v>
      </c>
      <c r="H9" s="44"/>
      <c r="I9" s="71">
        <v>1300</v>
      </c>
      <c r="J9" s="28"/>
      <c r="K9" s="382"/>
      <c r="L9" s="366"/>
      <c r="M9" s="44"/>
      <c r="N9" s="75"/>
      <c r="O9" s="15"/>
      <c r="P9" s="372"/>
      <c r="Q9" s="375" t="s">
        <v>375</v>
      </c>
      <c r="R9" s="44"/>
      <c r="S9" s="75">
        <v>700</v>
      </c>
      <c r="T9" s="15"/>
      <c r="U9" s="62" t="s">
        <v>376</v>
      </c>
    </row>
    <row r="10" spans="1:21" ht="15" customHeight="1">
      <c r="A10" s="41"/>
      <c r="B10" s="47" t="s">
        <v>367</v>
      </c>
      <c r="C10" s="258" t="s">
        <v>1382</v>
      </c>
      <c r="D10" s="67">
        <v>1300</v>
      </c>
      <c r="E10" s="92"/>
      <c r="F10" s="379"/>
      <c r="G10" s="367" t="s">
        <v>369</v>
      </c>
      <c r="H10" s="42"/>
      <c r="I10" s="72">
        <v>1250</v>
      </c>
      <c r="J10" s="17"/>
      <c r="K10" s="372"/>
      <c r="L10" s="367"/>
      <c r="M10" s="42"/>
      <c r="N10" s="72"/>
      <c r="O10" s="17"/>
      <c r="P10" s="372"/>
      <c r="Q10" s="375" t="s">
        <v>373</v>
      </c>
      <c r="R10" s="42"/>
      <c r="S10" s="72">
        <v>900</v>
      </c>
      <c r="T10" s="17"/>
      <c r="U10" s="65" t="s">
        <v>1435</v>
      </c>
    </row>
    <row r="11" spans="1:21" ht="15" customHeight="1">
      <c r="A11" s="41"/>
      <c r="B11" s="47" t="s">
        <v>368</v>
      </c>
      <c r="C11" s="258" t="s">
        <v>1382</v>
      </c>
      <c r="D11" s="67">
        <v>1250</v>
      </c>
      <c r="E11" s="92"/>
      <c r="F11" s="379"/>
      <c r="G11" s="367"/>
      <c r="H11" s="42"/>
      <c r="I11" s="72"/>
      <c r="J11" s="17"/>
      <c r="K11" s="372"/>
      <c r="L11" s="367"/>
      <c r="M11" s="42"/>
      <c r="N11" s="72"/>
      <c r="O11" s="17"/>
      <c r="P11" s="372"/>
      <c r="Q11" s="375" t="s">
        <v>374</v>
      </c>
      <c r="R11" s="42"/>
      <c r="S11" s="72">
        <v>750</v>
      </c>
      <c r="T11" s="17"/>
      <c r="U11" s="65" t="s">
        <v>1436</v>
      </c>
    </row>
    <row r="12" spans="1:21" ht="15" customHeight="1">
      <c r="A12" s="41"/>
      <c r="B12" s="47" t="s">
        <v>369</v>
      </c>
      <c r="C12" s="258" t="s">
        <v>1382</v>
      </c>
      <c r="D12" s="67">
        <v>2600</v>
      </c>
      <c r="E12" s="92"/>
      <c r="F12" s="379"/>
      <c r="G12" s="367"/>
      <c r="H12" s="42"/>
      <c r="I12" s="72"/>
      <c r="J12" s="17"/>
      <c r="K12" s="372"/>
      <c r="L12" s="367"/>
      <c r="M12" s="42"/>
      <c r="N12" s="72"/>
      <c r="O12" s="17"/>
      <c r="P12" s="372"/>
      <c r="Q12" s="404"/>
      <c r="R12" s="42"/>
      <c r="S12" s="72"/>
      <c r="T12" s="17"/>
      <c r="U12" s="65" t="s">
        <v>1584</v>
      </c>
    </row>
    <row r="13" spans="1:21" ht="15" customHeight="1">
      <c r="A13" s="41"/>
      <c r="B13" s="47" t="s">
        <v>371</v>
      </c>
      <c r="C13" s="258" t="s">
        <v>1382</v>
      </c>
      <c r="D13" s="67">
        <v>2350</v>
      </c>
      <c r="E13" s="92"/>
      <c r="F13" s="379"/>
      <c r="G13" s="367"/>
      <c r="H13" s="42"/>
      <c r="I13" s="72"/>
      <c r="J13" s="17"/>
      <c r="K13" s="372"/>
      <c r="L13" s="367"/>
      <c r="M13" s="42"/>
      <c r="N13" s="72"/>
      <c r="O13" s="17"/>
      <c r="P13" s="372"/>
      <c r="Q13" s="375"/>
      <c r="R13" s="42"/>
      <c r="S13" s="72"/>
      <c r="T13" s="17"/>
      <c r="U13" s="65" t="s">
        <v>1585</v>
      </c>
    </row>
    <row r="14" spans="1:21" ht="15" customHeight="1">
      <c r="A14" s="41"/>
      <c r="B14" s="47" t="s">
        <v>370</v>
      </c>
      <c r="C14" s="258" t="s">
        <v>1382</v>
      </c>
      <c r="D14" s="67">
        <v>1600</v>
      </c>
      <c r="E14" s="92"/>
      <c r="F14" s="379"/>
      <c r="G14" s="367"/>
      <c r="H14" s="42"/>
      <c r="I14" s="72"/>
      <c r="J14" s="17"/>
      <c r="K14" s="372"/>
      <c r="L14" s="367"/>
      <c r="M14" s="42"/>
      <c r="N14" s="72"/>
      <c r="O14" s="17"/>
      <c r="P14" s="372"/>
      <c r="Q14" s="375"/>
      <c r="R14" s="42"/>
      <c r="S14" s="72"/>
      <c r="T14" s="17"/>
      <c r="U14" s="104" t="s">
        <v>299</v>
      </c>
    </row>
    <row r="15" spans="1:21" ht="15" customHeight="1">
      <c r="A15" s="41"/>
      <c r="B15" s="47" t="s">
        <v>372</v>
      </c>
      <c r="C15" s="258" t="s">
        <v>1382</v>
      </c>
      <c r="D15" s="67">
        <v>1100</v>
      </c>
      <c r="E15" s="92"/>
      <c r="F15" s="379"/>
      <c r="G15" s="367"/>
      <c r="H15" s="42"/>
      <c r="I15" s="72"/>
      <c r="J15" s="17"/>
      <c r="K15" s="372"/>
      <c r="L15" s="367"/>
      <c r="M15" s="42"/>
      <c r="N15" s="72"/>
      <c r="O15" s="17"/>
      <c r="P15" s="372"/>
      <c r="Q15" s="375"/>
      <c r="R15" s="42"/>
      <c r="S15" s="72"/>
      <c r="T15" s="17"/>
      <c r="U15" s="63"/>
    </row>
    <row r="16" spans="1:21" ht="15" customHeight="1">
      <c r="A16" s="41"/>
      <c r="C16" s="29"/>
      <c r="D16" s="67"/>
      <c r="E16" s="92"/>
      <c r="F16" s="379"/>
      <c r="G16" s="367"/>
      <c r="H16" s="42"/>
      <c r="I16" s="72"/>
      <c r="J16" s="17"/>
      <c r="K16" s="372"/>
      <c r="L16" s="367"/>
      <c r="M16" s="42"/>
      <c r="N16" s="72"/>
      <c r="O16" s="17"/>
      <c r="P16" s="372"/>
      <c r="Q16" s="375"/>
      <c r="R16" s="42"/>
      <c r="S16" s="72"/>
      <c r="T16" s="17"/>
      <c r="U16" s="63"/>
    </row>
    <row r="17" spans="1:22" ht="15" customHeight="1">
      <c r="A17" s="77"/>
      <c r="B17" s="78"/>
      <c r="C17" s="79"/>
      <c r="D17" s="80"/>
      <c r="E17" s="93"/>
      <c r="F17" s="377"/>
      <c r="G17" s="255"/>
      <c r="H17" s="83"/>
      <c r="I17" s="81"/>
      <c r="J17" s="82"/>
      <c r="K17" s="371"/>
      <c r="L17" s="255"/>
      <c r="M17" s="83"/>
      <c r="N17" s="81"/>
      <c r="O17" s="82"/>
      <c r="P17" s="371"/>
      <c r="Q17" s="404"/>
      <c r="R17" s="83"/>
      <c r="S17" s="81"/>
      <c r="T17" s="82"/>
      <c r="U17" s="63"/>
    </row>
    <row r="18" spans="1:22" ht="15" customHeight="1" thickBot="1">
      <c r="A18" s="18"/>
      <c r="B18" s="38"/>
      <c r="C18" s="31"/>
      <c r="D18" s="68"/>
      <c r="E18" s="94"/>
      <c r="F18" s="380"/>
      <c r="G18" s="368"/>
      <c r="H18" s="45"/>
      <c r="I18" s="73"/>
      <c r="J18" s="20"/>
      <c r="K18" s="7"/>
      <c r="L18" s="368"/>
      <c r="M18" s="45"/>
      <c r="N18" s="73"/>
      <c r="O18" s="20"/>
      <c r="P18" s="7"/>
      <c r="Q18" s="376"/>
      <c r="R18" s="45"/>
      <c r="S18" s="73"/>
      <c r="T18" s="20"/>
      <c r="U18" s="63"/>
    </row>
    <row r="19" spans="1:22" ht="15" customHeight="1" thickBot="1">
      <c r="A19" s="21"/>
      <c r="B19" s="39" t="s">
        <v>95</v>
      </c>
      <c r="C19" s="22"/>
      <c r="D19" s="90">
        <f>SUM(D9:D18)</f>
        <v>13500</v>
      </c>
      <c r="E19" s="384">
        <f>SUM(E9:E18)</f>
        <v>0</v>
      </c>
      <c r="F19" s="402"/>
      <c r="G19" s="388" t="s">
        <v>92</v>
      </c>
      <c r="H19" s="102"/>
      <c r="I19" s="74">
        <f>SUM(I9:I18)</f>
        <v>2550</v>
      </c>
      <c r="J19" s="24">
        <f>SUM(J9:J18)</f>
        <v>0</v>
      </c>
      <c r="K19" s="373"/>
      <c r="L19" s="457"/>
      <c r="M19" s="102"/>
      <c r="N19" s="76">
        <f>SUM(N9:N18)</f>
        <v>0</v>
      </c>
      <c r="O19" s="33">
        <f>SUM(O9:O18)</f>
        <v>0</v>
      </c>
      <c r="P19" s="7"/>
      <c r="Q19" s="388" t="s">
        <v>65</v>
      </c>
      <c r="R19" s="102"/>
      <c r="S19" s="76">
        <f>SUM(S9:S18)</f>
        <v>2350</v>
      </c>
      <c r="T19" s="33">
        <f>SUM(T9:T18)</f>
        <v>0</v>
      </c>
      <c r="U19" s="64"/>
    </row>
    <row r="20" spans="1:22" ht="27" customHeight="1" thickTop="1" thickBot="1">
      <c r="A20" s="5"/>
      <c r="B20" s="649" t="s">
        <v>135</v>
      </c>
      <c r="C20" s="649"/>
      <c r="D20" s="649"/>
      <c r="E20" s="648" t="s">
        <v>1348</v>
      </c>
      <c r="F20" s="638"/>
      <c r="G20" s="57">
        <f>D40+I40+N40+S40</f>
        <v>33400</v>
      </c>
      <c r="H20" s="34"/>
      <c r="I20" s="34" t="s">
        <v>4</v>
      </c>
      <c r="J20" s="5"/>
      <c r="K20" s="5"/>
      <c r="L20" s="5"/>
      <c r="M20" s="5"/>
      <c r="N20" s="5"/>
      <c r="O20" s="5"/>
      <c r="P20" s="5"/>
      <c r="Q20" s="5"/>
      <c r="R20" s="5"/>
      <c r="S20" s="5"/>
      <c r="T20" s="5"/>
      <c r="U20" s="5"/>
      <c r="V20" s="5"/>
    </row>
    <row r="21" spans="1:22" ht="16.5" customHeight="1" thickTop="1" thickBot="1">
      <c r="A21" s="631" t="s">
        <v>7</v>
      </c>
      <c r="B21" s="632"/>
      <c r="C21" s="632"/>
      <c r="D21" s="633"/>
      <c r="E21" s="11" t="s">
        <v>8</v>
      </c>
      <c r="F21" s="394"/>
      <c r="G21" s="634" t="s">
        <v>9</v>
      </c>
      <c r="H21" s="634"/>
      <c r="I21" s="635"/>
      <c r="J21" s="12" t="s">
        <v>8</v>
      </c>
      <c r="K21" s="391"/>
      <c r="L21" s="634" t="s">
        <v>10</v>
      </c>
      <c r="M21" s="634"/>
      <c r="N21" s="635"/>
      <c r="O21" s="12" t="s">
        <v>8</v>
      </c>
      <c r="P21" s="391"/>
      <c r="Q21" s="634" t="s">
        <v>11</v>
      </c>
      <c r="R21" s="634"/>
      <c r="S21" s="636"/>
      <c r="T21" s="12" t="s">
        <v>8</v>
      </c>
      <c r="U21" s="13" t="s">
        <v>12</v>
      </c>
    </row>
    <row r="22" spans="1:22" ht="15" customHeight="1">
      <c r="A22" s="40" t="s">
        <v>392</v>
      </c>
      <c r="B22" s="46" t="s">
        <v>377</v>
      </c>
      <c r="C22" s="258" t="s">
        <v>1382</v>
      </c>
      <c r="D22" s="66">
        <v>2750</v>
      </c>
      <c r="E22" s="27"/>
      <c r="F22" s="378"/>
      <c r="G22" s="366" t="s">
        <v>393</v>
      </c>
      <c r="H22" s="44"/>
      <c r="I22" s="75">
        <v>900</v>
      </c>
      <c r="J22" s="15"/>
      <c r="K22" s="372"/>
      <c r="L22" s="366" t="s">
        <v>393</v>
      </c>
      <c r="M22" s="59"/>
      <c r="N22" s="75">
        <v>400</v>
      </c>
      <c r="O22" s="15"/>
      <c r="P22" s="372"/>
      <c r="Q22" s="366" t="s">
        <v>382</v>
      </c>
      <c r="R22" s="44"/>
      <c r="S22" s="75">
        <v>550</v>
      </c>
      <c r="T22" s="15"/>
      <c r="U22" s="62" t="s">
        <v>397</v>
      </c>
    </row>
    <row r="23" spans="1:22" ht="15" customHeight="1">
      <c r="A23" s="54"/>
      <c r="B23" s="47" t="s">
        <v>378</v>
      </c>
      <c r="C23" s="258" t="s">
        <v>1382</v>
      </c>
      <c r="D23" s="67">
        <v>2700</v>
      </c>
      <c r="E23" s="16"/>
      <c r="F23" s="379"/>
      <c r="G23" s="367" t="s">
        <v>394</v>
      </c>
      <c r="H23" s="42"/>
      <c r="I23" s="72">
        <v>500</v>
      </c>
      <c r="J23" s="17"/>
      <c r="K23" s="372"/>
      <c r="L23" s="367"/>
      <c r="M23" s="60"/>
      <c r="N23" s="72"/>
      <c r="O23" s="17"/>
      <c r="P23" s="372"/>
      <c r="Q23" s="367" t="s">
        <v>395</v>
      </c>
      <c r="R23" s="42"/>
      <c r="S23" s="72">
        <v>400</v>
      </c>
      <c r="T23" s="17"/>
      <c r="U23" s="65" t="s">
        <v>1586</v>
      </c>
    </row>
    <row r="24" spans="1:22" ht="15" customHeight="1">
      <c r="A24" s="54"/>
      <c r="B24" s="47" t="s">
        <v>379</v>
      </c>
      <c r="C24" s="258" t="s">
        <v>1382</v>
      </c>
      <c r="D24" s="67">
        <v>2100</v>
      </c>
      <c r="E24" s="16"/>
      <c r="F24" s="377"/>
      <c r="G24" s="367"/>
      <c r="H24" s="42"/>
      <c r="I24" s="72"/>
      <c r="J24" s="17"/>
      <c r="K24" s="372"/>
      <c r="L24" s="367"/>
      <c r="M24" s="60"/>
      <c r="N24" s="72"/>
      <c r="O24" s="17"/>
      <c r="P24" s="372"/>
      <c r="Q24" s="367" t="s">
        <v>391</v>
      </c>
      <c r="R24" s="42"/>
      <c r="S24" s="72">
        <v>550</v>
      </c>
      <c r="T24" s="17"/>
      <c r="U24" s="65" t="s">
        <v>1439</v>
      </c>
    </row>
    <row r="25" spans="1:22" ht="15" customHeight="1">
      <c r="A25" s="54"/>
      <c r="B25" s="47" t="s">
        <v>380</v>
      </c>
      <c r="C25" s="258" t="s">
        <v>1396</v>
      </c>
      <c r="D25" s="67">
        <v>2200</v>
      </c>
      <c r="E25" s="16"/>
      <c r="F25" s="379"/>
      <c r="G25" s="367"/>
      <c r="H25" s="42"/>
      <c r="I25" s="72"/>
      <c r="J25" s="17"/>
      <c r="K25" s="372"/>
      <c r="L25" s="367"/>
      <c r="M25" s="60"/>
      <c r="N25" s="72"/>
      <c r="O25" s="17"/>
      <c r="P25" s="372"/>
      <c r="Q25" s="367" t="s">
        <v>396</v>
      </c>
      <c r="R25" s="42"/>
      <c r="S25" s="72">
        <v>300</v>
      </c>
      <c r="T25" s="17"/>
      <c r="U25" s="65" t="s">
        <v>1465</v>
      </c>
    </row>
    <row r="26" spans="1:22" ht="15" customHeight="1">
      <c r="A26" s="54"/>
      <c r="B26" s="47" t="s">
        <v>381</v>
      </c>
      <c r="C26" s="258" t="s">
        <v>1382</v>
      </c>
      <c r="D26" s="67">
        <v>1650</v>
      </c>
      <c r="E26" s="16"/>
      <c r="F26" s="379"/>
      <c r="G26" s="367"/>
      <c r="H26" s="42"/>
      <c r="I26" s="72"/>
      <c r="J26" s="17"/>
      <c r="K26" s="372"/>
      <c r="L26" s="367"/>
      <c r="M26" s="60"/>
      <c r="N26" s="72"/>
      <c r="O26" s="17"/>
      <c r="P26" s="372"/>
      <c r="Q26" s="367"/>
      <c r="R26" s="42"/>
      <c r="S26" s="72"/>
      <c r="T26" s="17"/>
      <c r="U26" s="65" t="s">
        <v>1477</v>
      </c>
    </row>
    <row r="27" spans="1:22" ht="15" customHeight="1">
      <c r="A27" s="54"/>
      <c r="B27" s="47" t="s">
        <v>382</v>
      </c>
      <c r="C27" s="258" t="s">
        <v>1382</v>
      </c>
      <c r="D27" s="67">
        <v>2600</v>
      </c>
      <c r="E27" s="16"/>
      <c r="F27" s="379"/>
      <c r="G27" s="367"/>
      <c r="H27" s="42"/>
      <c r="I27" s="72"/>
      <c r="J27" s="17"/>
      <c r="K27" s="372"/>
      <c r="L27" s="367"/>
      <c r="M27" s="60"/>
      <c r="N27" s="72"/>
      <c r="O27" s="17"/>
      <c r="P27" s="372"/>
      <c r="Q27" s="367"/>
      <c r="R27" s="42"/>
      <c r="S27" s="72"/>
      <c r="T27" s="17"/>
      <c r="U27" s="104" t="s">
        <v>97</v>
      </c>
    </row>
    <row r="28" spans="1:22" ht="15" customHeight="1">
      <c r="A28" s="54"/>
      <c r="B28" s="47" t="s">
        <v>383</v>
      </c>
      <c r="C28" s="258" t="s">
        <v>1530</v>
      </c>
      <c r="D28" s="67">
        <v>1750</v>
      </c>
      <c r="E28" s="16"/>
      <c r="F28" s="379"/>
      <c r="G28" s="367"/>
      <c r="H28" s="42"/>
      <c r="I28" s="72"/>
      <c r="J28" s="17"/>
      <c r="K28" s="372"/>
      <c r="L28" s="367"/>
      <c r="M28" s="60"/>
      <c r="N28" s="72"/>
      <c r="O28" s="17"/>
      <c r="P28" s="372"/>
      <c r="Q28" s="367"/>
      <c r="R28" s="42"/>
      <c r="S28" s="72"/>
      <c r="T28" s="17"/>
      <c r="U28" s="63"/>
    </row>
    <row r="29" spans="1:22" ht="15" customHeight="1">
      <c r="A29" s="54"/>
      <c r="B29" s="47" t="s">
        <v>384</v>
      </c>
      <c r="C29" s="258" t="s">
        <v>1382</v>
      </c>
      <c r="D29" s="67">
        <v>1500</v>
      </c>
      <c r="E29" s="16"/>
      <c r="F29" s="379"/>
      <c r="G29" s="367"/>
      <c r="H29" s="42"/>
      <c r="I29" s="72"/>
      <c r="J29" s="17"/>
      <c r="K29" s="372"/>
      <c r="L29" s="367"/>
      <c r="M29" s="60"/>
      <c r="N29" s="72"/>
      <c r="O29" s="17"/>
      <c r="P29" s="372"/>
      <c r="Q29" s="367"/>
      <c r="R29" s="42"/>
      <c r="S29" s="72"/>
      <c r="T29" s="17"/>
      <c r="U29" s="63"/>
    </row>
    <row r="30" spans="1:22" ht="15" customHeight="1">
      <c r="A30" s="54"/>
      <c r="B30" s="47" t="s">
        <v>385</v>
      </c>
      <c r="C30" s="258" t="s">
        <v>1382</v>
      </c>
      <c r="D30" s="67">
        <v>1550</v>
      </c>
      <c r="E30" s="16"/>
      <c r="F30" s="379"/>
      <c r="G30" s="367"/>
      <c r="H30" s="42"/>
      <c r="I30" s="72"/>
      <c r="J30" s="17"/>
      <c r="K30" s="372"/>
      <c r="L30" s="367"/>
      <c r="M30" s="60"/>
      <c r="N30" s="72"/>
      <c r="O30" s="17"/>
      <c r="P30" s="372"/>
      <c r="Q30" s="367"/>
      <c r="R30" s="42"/>
      <c r="S30" s="72"/>
      <c r="T30" s="17"/>
      <c r="U30" s="103" t="s">
        <v>1587</v>
      </c>
    </row>
    <row r="31" spans="1:22" ht="15" customHeight="1">
      <c r="A31" s="54"/>
      <c r="B31" s="47" t="s">
        <v>386</v>
      </c>
      <c r="C31" s="258" t="s">
        <v>1396</v>
      </c>
      <c r="D31" s="67">
        <v>1250</v>
      </c>
      <c r="E31" s="16"/>
      <c r="F31" s="379"/>
      <c r="G31" s="367"/>
      <c r="H31" s="42"/>
      <c r="I31" s="72"/>
      <c r="J31" s="17"/>
      <c r="K31" s="372"/>
      <c r="L31" s="367"/>
      <c r="M31" s="60"/>
      <c r="N31" s="72"/>
      <c r="O31" s="17"/>
      <c r="P31" s="372"/>
      <c r="Q31" s="367"/>
      <c r="R31" s="42"/>
      <c r="S31" s="72"/>
      <c r="T31" s="17"/>
      <c r="U31" s="63"/>
    </row>
    <row r="32" spans="1:22" ht="15" customHeight="1">
      <c r="A32" s="54"/>
      <c r="B32" s="47" t="s">
        <v>387</v>
      </c>
      <c r="C32" s="258" t="s">
        <v>1382</v>
      </c>
      <c r="D32" s="67">
        <v>1350</v>
      </c>
      <c r="E32" s="16"/>
      <c r="F32" s="379"/>
      <c r="G32" s="367"/>
      <c r="H32" s="42"/>
      <c r="I32" s="72"/>
      <c r="J32" s="17"/>
      <c r="K32" s="372"/>
      <c r="L32" s="367"/>
      <c r="M32" s="60"/>
      <c r="N32" s="72"/>
      <c r="O32" s="17"/>
      <c r="P32" s="372"/>
      <c r="Q32" s="367"/>
      <c r="R32" s="42"/>
      <c r="S32" s="72"/>
      <c r="T32" s="17"/>
      <c r="U32" s="63"/>
    </row>
    <row r="33" spans="1:21" ht="15" customHeight="1">
      <c r="A33" s="54"/>
      <c r="B33" s="47" t="s">
        <v>388</v>
      </c>
      <c r="C33" s="258" t="s">
        <v>1382</v>
      </c>
      <c r="D33" s="67">
        <v>1200</v>
      </c>
      <c r="E33" s="16"/>
      <c r="F33" s="379"/>
      <c r="G33" s="367"/>
      <c r="H33" s="42"/>
      <c r="I33" s="72"/>
      <c r="J33" s="17"/>
      <c r="K33" s="372"/>
      <c r="L33" s="367"/>
      <c r="M33" s="60"/>
      <c r="N33" s="72"/>
      <c r="O33" s="17"/>
      <c r="P33" s="372"/>
      <c r="Q33" s="367"/>
      <c r="R33" s="42"/>
      <c r="S33" s="72"/>
      <c r="T33" s="17"/>
      <c r="U33" s="63"/>
    </row>
    <row r="34" spans="1:21" ht="15" customHeight="1">
      <c r="A34" s="54"/>
      <c r="B34" s="47" t="s">
        <v>389</v>
      </c>
      <c r="C34" s="258" t="s">
        <v>1382</v>
      </c>
      <c r="D34" s="67">
        <v>4750</v>
      </c>
      <c r="E34" s="16"/>
      <c r="F34" s="379"/>
      <c r="G34" s="367"/>
      <c r="H34" s="42"/>
      <c r="I34" s="72"/>
      <c r="J34" s="17"/>
      <c r="K34" s="372"/>
      <c r="L34" s="367"/>
      <c r="M34" s="60"/>
      <c r="N34" s="72"/>
      <c r="O34" s="17"/>
      <c r="P34" s="372"/>
      <c r="Q34" s="367"/>
      <c r="R34" s="42"/>
      <c r="S34" s="72"/>
      <c r="T34" s="17"/>
      <c r="U34" s="63"/>
    </row>
    <row r="35" spans="1:21" ht="15" customHeight="1">
      <c r="A35" s="54"/>
      <c r="B35" s="47" t="s">
        <v>390</v>
      </c>
      <c r="C35" s="258" t="s">
        <v>1437</v>
      </c>
      <c r="D35" s="67">
        <v>1150</v>
      </c>
      <c r="E35" s="16"/>
      <c r="F35" s="379"/>
      <c r="G35" s="367"/>
      <c r="H35" s="42"/>
      <c r="I35" s="72"/>
      <c r="J35" s="17"/>
      <c r="K35" s="372"/>
      <c r="L35" s="367"/>
      <c r="M35" s="60"/>
      <c r="N35" s="72"/>
      <c r="O35" s="17"/>
      <c r="P35" s="372"/>
      <c r="Q35" s="367"/>
      <c r="R35" s="42"/>
      <c r="S35" s="72"/>
      <c r="T35" s="17"/>
      <c r="U35" s="63"/>
    </row>
    <row r="36" spans="1:21" ht="15" customHeight="1">
      <c r="A36" s="54"/>
      <c r="B36" s="47" t="s">
        <v>391</v>
      </c>
      <c r="C36" s="258" t="s">
        <v>1382</v>
      </c>
      <c r="D36" s="67">
        <v>1300</v>
      </c>
      <c r="E36" s="16"/>
      <c r="F36" s="379"/>
      <c r="G36" s="367"/>
      <c r="H36" s="42"/>
      <c r="I36" s="72"/>
      <c r="J36" s="17"/>
      <c r="K36" s="372"/>
      <c r="L36" s="367"/>
      <c r="M36" s="60"/>
      <c r="N36" s="72"/>
      <c r="O36" s="17"/>
      <c r="P36" s="372"/>
      <c r="Q36" s="367"/>
      <c r="R36" s="42"/>
      <c r="S36" s="72"/>
      <c r="T36" s="17"/>
      <c r="U36" s="63"/>
    </row>
    <row r="37" spans="1:21" ht="15" customHeight="1">
      <c r="A37" s="54"/>
      <c r="B37" s="47"/>
      <c r="C37" s="258"/>
      <c r="D37" s="67"/>
      <c r="E37" s="16"/>
      <c r="F37" s="377"/>
      <c r="G37" s="367"/>
      <c r="H37" s="42"/>
      <c r="I37" s="72"/>
      <c r="J37" s="17"/>
      <c r="K37" s="372"/>
      <c r="L37" s="367"/>
      <c r="M37" s="60"/>
      <c r="N37" s="72"/>
      <c r="O37" s="17"/>
      <c r="P37" s="372"/>
      <c r="Q37" s="367"/>
      <c r="R37" s="42"/>
      <c r="S37" s="72"/>
      <c r="T37" s="17"/>
      <c r="U37" s="63"/>
    </row>
    <row r="38" spans="1:21" ht="15" customHeight="1">
      <c r="A38" s="54"/>
      <c r="B38" s="47"/>
      <c r="C38" s="29"/>
      <c r="D38" s="67"/>
      <c r="E38" s="16"/>
      <c r="F38" s="379"/>
      <c r="G38" s="367"/>
      <c r="H38" s="42"/>
      <c r="I38" s="72"/>
      <c r="J38" s="17"/>
      <c r="K38" s="372"/>
      <c r="L38" s="367"/>
      <c r="M38" s="60"/>
      <c r="N38" s="72"/>
      <c r="O38" s="17"/>
      <c r="P38" s="372"/>
      <c r="Q38" s="367"/>
      <c r="R38" s="42"/>
      <c r="S38" s="72"/>
      <c r="T38" s="17"/>
      <c r="U38" s="63"/>
    </row>
    <row r="39" spans="1:21" ht="15" customHeight="1" thickBot="1">
      <c r="A39" s="55"/>
      <c r="B39" s="53"/>
      <c r="C39" s="31"/>
      <c r="D39" s="70"/>
      <c r="E39" s="19"/>
      <c r="F39" s="380"/>
      <c r="G39" s="368"/>
      <c r="H39" s="45"/>
      <c r="I39" s="73"/>
      <c r="J39" s="20"/>
      <c r="K39" s="7"/>
      <c r="L39" s="368"/>
      <c r="M39" s="61"/>
      <c r="N39" s="73"/>
      <c r="O39" s="20"/>
      <c r="P39" s="7"/>
      <c r="Q39" s="368"/>
      <c r="R39" s="45"/>
      <c r="S39" s="73"/>
      <c r="T39" s="20"/>
      <c r="U39" s="63"/>
    </row>
    <row r="40" spans="1:21" ht="15" customHeight="1" thickBot="1">
      <c r="A40" s="21"/>
      <c r="B40" s="39" t="s">
        <v>1438</v>
      </c>
      <c r="C40" s="22"/>
      <c r="D40" s="69">
        <f>SUM(D22:D39)</f>
        <v>29800</v>
      </c>
      <c r="E40" s="32">
        <f>SUM(E22:E39)</f>
        <v>0</v>
      </c>
      <c r="F40" s="402"/>
      <c r="G40" s="388" t="s">
        <v>92</v>
      </c>
      <c r="H40" s="102"/>
      <c r="I40" s="76">
        <f>SUM(I22:I39)</f>
        <v>1400</v>
      </c>
      <c r="J40" s="33">
        <f>SUM(J22:J39)</f>
        <v>0</v>
      </c>
      <c r="K40" s="7"/>
      <c r="L40" s="457" t="s">
        <v>294</v>
      </c>
      <c r="M40" s="102"/>
      <c r="N40" s="76">
        <f>SUM(N22:N39)</f>
        <v>400</v>
      </c>
      <c r="O40" s="33">
        <f>SUM(O22:O39)</f>
        <v>0</v>
      </c>
      <c r="P40" s="7"/>
      <c r="Q40" s="388" t="s">
        <v>41</v>
      </c>
      <c r="R40" s="102"/>
      <c r="S40" s="76">
        <f>SUM(S22:S39)</f>
        <v>1800</v>
      </c>
      <c r="T40" s="33">
        <f>SUM(T22:T39)</f>
        <v>0</v>
      </c>
      <c r="U40" s="64"/>
    </row>
    <row r="41" spans="1:21" ht="14.25" thickTop="1">
      <c r="B41" s="108" t="str">
        <f>緑区!B39</f>
        <v>平成29年9月</v>
      </c>
      <c r="F41" s="2"/>
      <c r="U41" s="108" t="s">
        <v>297</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49">
        <v>-1</v>
      </c>
      <c r="B1" s="345"/>
      <c r="C1" s="209" t="s">
        <v>1213</v>
      </c>
    </row>
    <row r="2" spans="1:4" ht="18" customHeight="1">
      <c r="A2" s="350"/>
      <c r="C2" s="348" t="s">
        <v>1214</v>
      </c>
    </row>
    <row r="3" spans="1:4" ht="18" customHeight="1">
      <c r="A3" s="350"/>
      <c r="C3" s="348" t="s">
        <v>1215</v>
      </c>
    </row>
    <row r="4" spans="1:4" ht="18" customHeight="1">
      <c r="A4" s="350"/>
      <c r="C4" s="305" t="s">
        <v>1231</v>
      </c>
    </row>
    <row r="5" spans="1:4" ht="18" customHeight="1">
      <c r="A5" s="350"/>
    </row>
    <row r="6" spans="1:4" ht="18" customHeight="1">
      <c r="A6" s="349">
        <v>-2</v>
      </c>
      <c r="B6" s="345"/>
      <c r="C6" s="209" t="s">
        <v>1216</v>
      </c>
    </row>
    <row r="7" spans="1:4" ht="18" customHeight="1">
      <c r="A7" s="350"/>
      <c r="C7" s="352" t="s">
        <v>1217</v>
      </c>
      <c r="D7" s="348" t="s">
        <v>1218</v>
      </c>
    </row>
    <row r="8" spans="1:4" ht="18" customHeight="1">
      <c r="A8" s="350"/>
      <c r="C8" s="139"/>
      <c r="D8" s="305" t="s">
        <v>1232</v>
      </c>
    </row>
    <row r="9" spans="1:4" ht="18" customHeight="1">
      <c r="A9" s="350"/>
      <c r="C9" s="352" t="s">
        <v>1219</v>
      </c>
      <c r="D9" s="348" t="s">
        <v>1220</v>
      </c>
    </row>
    <row r="10" spans="1:4" ht="18" customHeight="1">
      <c r="A10" s="350"/>
      <c r="C10" s="139"/>
      <c r="D10" s="305" t="s">
        <v>1233</v>
      </c>
    </row>
    <row r="11" spans="1:4" ht="18" customHeight="1">
      <c r="A11" s="350"/>
      <c r="C11" s="352" t="s">
        <v>1221</v>
      </c>
      <c r="D11" s="348" t="s">
        <v>1222</v>
      </c>
    </row>
    <row r="12" spans="1:4" ht="18" customHeight="1">
      <c r="A12" s="350"/>
      <c r="D12" s="305" t="s">
        <v>1234</v>
      </c>
    </row>
    <row r="13" spans="1:4" ht="18" customHeight="1">
      <c r="A13" s="350"/>
      <c r="D13" s="353" t="s">
        <v>1223</v>
      </c>
    </row>
    <row r="14" spans="1:4" ht="18" customHeight="1">
      <c r="A14" s="350"/>
    </row>
    <row r="15" spans="1:4" ht="18" customHeight="1">
      <c r="A15" s="350"/>
    </row>
    <row r="16" spans="1:4" ht="18" customHeight="1">
      <c r="A16" s="351" t="s">
        <v>1224</v>
      </c>
      <c r="B16" s="347"/>
      <c r="C16" s="348" t="s">
        <v>1225</v>
      </c>
    </row>
    <row r="17" spans="1:3" ht="18" customHeight="1">
      <c r="A17" s="351" t="s">
        <v>1224</v>
      </c>
      <c r="B17" s="347"/>
      <c r="C17" s="348" t="s">
        <v>1226</v>
      </c>
    </row>
    <row r="18" spans="1:3" ht="18" customHeight="1">
      <c r="A18" s="351" t="s">
        <v>1224</v>
      </c>
      <c r="B18" s="347"/>
      <c r="C18" s="348" t="s">
        <v>1227</v>
      </c>
    </row>
    <row r="19" spans="1:3" ht="18" customHeight="1">
      <c r="A19" s="351" t="s">
        <v>1224</v>
      </c>
      <c r="B19" s="347"/>
      <c r="C19" s="348" t="s">
        <v>1228</v>
      </c>
    </row>
    <row r="20" spans="1:3" ht="18" customHeight="1">
      <c r="A20" s="350"/>
      <c r="C20" s="348" t="s">
        <v>1229</v>
      </c>
    </row>
    <row r="21" spans="1:3" ht="18" customHeight="1">
      <c r="A21" s="350"/>
      <c r="C21" s="348" t="s">
        <v>1230</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topLeftCell="A3"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2" t="s">
        <v>0</v>
      </c>
      <c r="B1" s="593"/>
      <c r="C1" s="2"/>
      <c r="D1" s="2"/>
      <c r="E1" s="2"/>
      <c r="F1" s="617" t="s">
        <v>1345</v>
      </c>
      <c r="G1" s="618"/>
      <c r="H1" s="623"/>
      <c r="I1" s="623"/>
      <c r="J1" s="623"/>
      <c r="K1" s="623"/>
      <c r="L1" s="623"/>
      <c r="M1" s="623"/>
      <c r="N1" s="624"/>
      <c r="O1" s="607" t="s">
        <v>1347</v>
      </c>
      <c r="P1" s="601"/>
      <c r="Q1" s="601"/>
      <c r="R1" s="601"/>
      <c r="S1" s="601"/>
      <c r="T1" s="602"/>
      <c r="U1" s="645" t="s">
        <v>2</v>
      </c>
      <c r="V1" s="4"/>
    </row>
    <row r="2" spans="1:25" ht="10.5" customHeight="1">
      <c r="A2" s="594"/>
      <c r="B2" s="595"/>
      <c r="C2" s="5"/>
      <c r="D2" s="5"/>
      <c r="E2" s="5"/>
      <c r="F2" s="619"/>
      <c r="G2" s="620"/>
      <c r="H2" s="625"/>
      <c r="I2" s="625"/>
      <c r="J2" s="625"/>
      <c r="K2" s="625"/>
      <c r="L2" s="625"/>
      <c r="M2" s="625"/>
      <c r="N2" s="626"/>
      <c r="O2" s="609"/>
      <c r="P2" s="603"/>
      <c r="Q2" s="603"/>
      <c r="R2" s="603"/>
      <c r="S2" s="603"/>
      <c r="T2" s="604"/>
      <c r="U2" s="646"/>
    </row>
    <row r="3" spans="1:25" ht="10.5" customHeight="1" thickBot="1">
      <c r="A3" s="426"/>
      <c r="B3" s="579"/>
      <c r="C3" s="579" t="s">
        <v>1370</v>
      </c>
      <c r="D3" s="579"/>
      <c r="E3" s="581" t="s">
        <v>1371</v>
      </c>
      <c r="F3" s="621"/>
      <c r="G3" s="622"/>
      <c r="H3" s="627"/>
      <c r="I3" s="627"/>
      <c r="J3" s="627"/>
      <c r="K3" s="627"/>
      <c r="L3" s="627"/>
      <c r="M3" s="627"/>
      <c r="N3" s="628"/>
      <c r="O3" s="611"/>
      <c r="P3" s="605"/>
      <c r="Q3" s="605"/>
      <c r="R3" s="605"/>
      <c r="S3" s="605"/>
      <c r="T3" s="606"/>
      <c r="U3" s="646"/>
    </row>
    <row r="4" spans="1:25" ht="10.5" customHeight="1">
      <c r="A4" s="426"/>
      <c r="B4" s="579"/>
      <c r="C4" s="579"/>
      <c r="D4" s="579"/>
      <c r="E4" s="581"/>
      <c r="F4" s="617" t="s">
        <v>1346</v>
      </c>
      <c r="G4" s="618"/>
      <c r="H4" s="623"/>
      <c r="I4" s="623"/>
      <c r="J4" s="623"/>
      <c r="K4" s="623"/>
      <c r="L4" s="623"/>
      <c r="M4" s="623"/>
      <c r="N4" s="624"/>
      <c r="O4" s="607" t="s">
        <v>3</v>
      </c>
      <c r="P4" s="596">
        <f>E41+J41+O41+T41</f>
        <v>0</v>
      </c>
      <c r="Q4" s="596"/>
      <c r="R4" s="596"/>
      <c r="S4" s="596"/>
      <c r="T4" s="613" t="s">
        <v>4</v>
      </c>
      <c r="U4" s="646"/>
    </row>
    <row r="5" spans="1:25" ht="10.5" customHeight="1">
      <c r="A5" s="4"/>
      <c r="B5" s="5"/>
      <c r="C5" s="579" t="s">
        <v>1372</v>
      </c>
      <c r="D5" s="579"/>
      <c r="E5" s="581" t="s">
        <v>1373</v>
      </c>
      <c r="F5" s="619"/>
      <c r="G5" s="620"/>
      <c r="H5" s="625"/>
      <c r="I5" s="625"/>
      <c r="J5" s="625"/>
      <c r="K5" s="625"/>
      <c r="L5" s="625"/>
      <c r="M5" s="625"/>
      <c r="N5" s="626"/>
      <c r="O5" s="609"/>
      <c r="P5" s="597"/>
      <c r="Q5" s="597"/>
      <c r="R5" s="597"/>
      <c r="S5" s="597"/>
      <c r="T5" s="614"/>
      <c r="U5" s="646"/>
    </row>
    <row r="6" spans="1:25" ht="10.5" customHeight="1" thickBot="1">
      <c r="A6" s="7"/>
      <c r="B6" s="9"/>
      <c r="C6" s="580"/>
      <c r="D6" s="580"/>
      <c r="E6" s="582"/>
      <c r="F6" s="621"/>
      <c r="G6" s="622"/>
      <c r="H6" s="627"/>
      <c r="I6" s="627"/>
      <c r="J6" s="627"/>
      <c r="K6" s="627"/>
      <c r="L6" s="627"/>
      <c r="M6" s="627"/>
      <c r="N6" s="628"/>
      <c r="O6" s="611"/>
      <c r="P6" s="598"/>
      <c r="Q6" s="598"/>
      <c r="R6" s="598"/>
      <c r="S6" s="598"/>
      <c r="T6" s="615"/>
      <c r="U6" s="647"/>
    </row>
    <row r="7" spans="1:25" ht="27" customHeight="1" thickBot="1">
      <c r="B7" s="644" t="s">
        <v>136</v>
      </c>
      <c r="C7" s="644"/>
      <c r="D7" s="644"/>
      <c r="E7" s="616" t="s">
        <v>1348</v>
      </c>
      <c r="F7" s="616"/>
      <c r="G7" s="57">
        <f>D41+I41+N41+S41</f>
        <v>58500</v>
      </c>
      <c r="H7" s="34"/>
      <c r="I7" s="34" t="s">
        <v>4</v>
      </c>
      <c r="J7" s="9"/>
      <c r="K7" s="9"/>
      <c r="L7" s="9"/>
      <c r="M7" s="9"/>
      <c r="N7" s="9"/>
      <c r="O7" s="9"/>
      <c r="P7" s="9"/>
      <c r="Q7" s="9"/>
      <c r="R7" s="9"/>
      <c r="S7" s="9"/>
      <c r="T7" s="9"/>
    </row>
    <row r="8" spans="1:25" ht="16.5" customHeight="1" thickTop="1" thickBot="1">
      <c r="A8" s="631" t="s">
        <v>7</v>
      </c>
      <c r="B8" s="632"/>
      <c r="C8" s="632"/>
      <c r="D8" s="633"/>
      <c r="E8" s="405" t="s">
        <v>8</v>
      </c>
      <c r="F8" s="369"/>
      <c r="G8" s="634" t="s">
        <v>9</v>
      </c>
      <c r="H8" s="634"/>
      <c r="I8" s="643"/>
      <c r="J8" s="400" t="s">
        <v>8</v>
      </c>
      <c r="K8" s="388"/>
      <c r="L8" s="634" t="s">
        <v>10</v>
      </c>
      <c r="M8" s="634"/>
      <c r="N8" s="635"/>
      <c r="O8" s="12" t="s">
        <v>8</v>
      </c>
      <c r="P8" s="388"/>
      <c r="Q8" s="634" t="s">
        <v>11</v>
      </c>
      <c r="R8" s="634"/>
      <c r="S8" s="636"/>
      <c r="T8" s="12" t="s">
        <v>8</v>
      </c>
      <c r="U8" s="13" t="s">
        <v>12</v>
      </c>
    </row>
    <row r="9" spans="1:25" ht="15.75" customHeight="1">
      <c r="A9" s="88"/>
      <c r="B9" s="85" t="s">
        <v>398</v>
      </c>
      <c r="C9" s="261" t="s">
        <v>1382</v>
      </c>
      <c r="D9" s="95">
        <v>2450</v>
      </c>
      <c r="E9" s="14"/>
      <c r="F9" s="364"/>
      <c r="G9" s="98" t="s">
        <v>399</v>
      </c>
      <c r="H9" s="89"/>
      <c r="I9" s="75">
        <v>1000</v>
      </c>
      <c r="J9" s="15"/>
      <c r="K9" s="364"/>
      <c r="L9" s="99"/>
      <c r="M9" s="29"/>
      <c r="N9" s="72"/>
      <c r="O9" s="15"/>
      <c r="P9" s="364"/>
      <c r="Q9" s="98" t="s">
        <v>414</v>
      </c>
      <c r="R9" s="89"/>
      <c r="S9" s="75">
        <v>1100</v>
      </c>
      <c r="T9" s="15"/>
      <c r="U9" s="63" t="s">
        <v>431</v>
      </c>
    </row>
    <row r="10" spans="1:25" ht="15.75" customHeight="1">
      <c r="A10" s="54"/>
      <c r="B10" s="86" t="s">
        <v>399</v>
      </c>
      <c r="C10" s="261" t="s">
        <v>1382</v>
      </c>
      <c r="D10" s="67">
        <v>2250</v>
      </c>
      <c r="E10" s="16"/>
      <c r="F10" s="383"/>
      <c r="G10" s="99" t="s">
        <v>427</v>
      </c>
      <c r="H10" s="29"/>
      <c r="I10" s="72">
        <v>600</v>
      </c>
      <c r="J10" s="17"/>
      <c r="K10" s="383"/>
      <c r="L10" s="99"/>
      <c r="M10" s="29"/>
      <c r="N10" s="72"/>
      <c r="O10" s="17"/>
      <c r="P10" s="383"/>
      <c r="Q10" s="99" t="s">
        <v>428</v>
      </c>
      <c r="R10" s="29"/>
      <c r="S10" s="72">
        <v>1200</v>
      </c>
      <c r="T10" s="17"/>
      <c r="U10" s="65" t="s">
        <v>432</v>
      </c>
    </row>
    <row r="11" spans="1:25" ht="15.75" customHeight="1">
      <c r="A11" s="54"/>
      <c r="B11" s="86" t="s">
        <v>400</v>
      </c>
      <c r="C11" s="261" t="s">
        <v>1382</v>
      </c>
      <c r="D11" s="67">
        <v>1400</v>
      </c>
      <c r="E11" s="16"/>
      <c r="F11" s="383"/>
      <c r="G11" s="99" t="s">
        <v>414</v>
      </c>
      <c r="H11" s="29"/>
      <c r="I11" s="72">
        <v>600</v>
      </c>
      <c r="J11" s="17"/>
      <c r="K11" s="383"/>
      <c r="L11" s="99"/>
      <c r="M11" s="29"/>
      <c r="N11" s="72"/>
      <c r="O11" s="17"/>
      <c r="P11" s="383"/>
      <c r="Q11" s="99" t="s">
        <v>1588</v>
      </c>
      <c r="R11" s="29"/>
      <c r="S11" s="72">
        <v>700</v>
      </c>
      <c r="T11" s="17"/>
      <c r="U11" s="104" t="s">
        <v>1589</v>
      </c>
    </row>
    <row r="12" spans="1:25" ht="15.75" customHeight="1">
      <c r="A12" s="54"/>
      <c r="B12" s="86" t="s">
        <v>401</v>
      </c>
      <c r="C12" s="261" t="s">
        <v>1382</v>
      </c>
      <c r="D12" s="67">
        <v>1300</v>
      </c>
      <c r="E12" s="16"/>
      <c r="F12" s="383"/>
      <c r="G12" s="99" t="s">
        <v>420</v>
      </c>
      <c r="H12" s="29"/>
      <c r="I12" s="72">
        <v>700</v>
      </c>
      <c r="J12" s="17"/>
      <c r="K12" s="383"/>
      <c r="L12" s="99"/>
      <c r="M12" s="29"/>
      <c r="N12" s="72"/>
      <c r="O12" s="17"/>
      <c r="P12" s="383"/>
      <c r="Q12" s="99" t="s">
        <v>429</v>
      </c>
      <c r="R12" s="29"/>
      <c r="S12" s="72">
        <v>100</v>
      </c>
      <c r="T12" s="17"/>
      <c r="U12" s="104"/>
    </row>
    <row r="13" spans="1:25" ht="15.75" customHeight="1">
      <c r="A13" s="54"/>
      <c r="B13" s="86" t="s">
        <v>402</v>
      </c>
      <c r="C13" s="261" t="s">
        <v>1382</v>
      </c>
      <c r="D13" s="67">
        <v>2650</v>
      </c>
      <c r="E13" s="16"/>
      <c r="F13" s="383"/>
      <c r="H13" s="29"/>
      <c r="I13" s="72"/>
      <c r="J13" s="17"/>
      <c r="K13" s="383"/>
      <c r="L13" s="99"/>
      <c r="M13" s="29"/>
      <c r="N13" s="72"/>
      <c r="O13" s="17"/>
      <c r="P13" s="383"/>
      <c r="Q13" s="99" t="s">
        <v>430</v>
      </c>
      <c r="R13" s="29"/>
      <c r="S13" s="72">
        <v>700</v>
      </c>
      <c r="T13" s="17"/>
      <c r="U13" s="104"/>
      <c r="W13" s="5"/>
    </row>
    <row r="14" spans="1:25" ht="15.75" customHeight="1">
      <c r="A14" s="54"/>
      <c r="B14" s="86" t="s">
        <v>403</v>
      </c>
      <c r="C14" s="261" t="s">
        <v>1382</v>
      </c>
      <c r="D14" s="67">
        <v>2250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404</v>
      </c>
      <c r="C15" s="261" t="s">
        <v>1382</v>
      </c>
      <c r="D15" s="67">
        <v>2150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405</v>
      </c>
      <c r="C16" s="261" t="s">
        <v>1382</v>
      </c>
      <c r="D16" s="67">
        <v>2400</v>
      </c>
      <c r="E16" s="16"/>
      <c r="F16" s="383"/>
      <c r="G16" s="99"/>
      <c r="H16" s="29"/>
      <c r="I16" s="72"/>
      <c r="J16" s="17"/>
      <c r="K16" s="383"/>
      <c r="L16" s="99"/>
      <c r="M16" s="29"/>
      <c r="N16" s="72"/>
      <c r="O16" s="17"/>
      <c r="P16" s="383"/>
      <c r="Q16" s="99"/>
      <c r="R16" s="29"/>
      <c r="S16" s="72"/>
      <c r="T16" s="17"/>
      <c r="U16" s="63"/>
    </row>
    <row r="17" spans="1:21" ht="15.75" customHeight="1">
      <c r="A17" s="54"/>
      <c r="B17" s="86" t="s">
        <v>406</v>
      </c>
      <c r="C17" s="261" t="s">
        <v>1382</v>
      </c>
      <c r="D17" s="67">
        <v>2850</v>
      </c>
      <c r="E17" s="16"/>
      <c r="F17" s="383"/>
      <c r="G17" s="99"/>
      <c r="H17" s="29"/>
      <c r="I17" s="72"/>
      <c r="J17" s="17"/>
      <c r="K17" s="383"/>
      <c r="L17" s="99"/>
      <c r="M17" s="29"/>
      <c r="N17" s="72"/>
      <c r="O17" s="17"/>
      <c r="P17" s="383"/>
      <c r="Q17" s="99"/>
      <c r="R17" s="29"/>
      <c r="S17" s="72"/>
      <c r="T17" s="17"/>
      <c r="U17" s="63"/>
    </row>
    <row r="18" spans="1:21" ht="15.75" customHeight="1">
      <c r="A18" s="54"/>
      <c r="B18" s="86" t="s">
        <v>407</v>
      </c>
      <c r="C18" s="261" t="s">
        <v>1382</v>
      </c>
      <c r="D18" s="67">
        <v>1300</v>
      </c>
      <c r="E18" s="16"/>
      <c r="F18" s="383"/>
      <c r="G18" s="99"/>
      <c r="H18" s="29"/>
      <c r="I18" s="72"/>
      <c r="J18" s="17"/>
      <c r="K18" s="383"/>
      <c r="L18" s="99"/>
      <c r="M18" s="29"/>
      <c r="N18" s="72"/>
      <c r="O18" s="17"/>
      <c r="P18" s="383"/>
      <c r="Q18" s="99"/>
      <c r="R18" s="29"/>
      <c r="S18" s="72"/>
      <c r="T18" s="17"/>
      <c r="U18" s="63"/>
    </row>
    <row r="19" spans="1:21" ht="15.75" customHeight="1">
      <c r="A19" s="54" t="s">
        <v>392</v>
      </c>
      <c r="B19" s="86" t="s">
        <v>408</v>
      </c>
      <c r="C19" s="261" t="s">
        <v>1382</v>
      </c>
      <c r="D19" s="67">
        <v>1950</v>
      </c>
      <c r="E19" s="16"/>
      <c r="F19" s="383"/>
      <c r="G19" s="99"/>
      <c r="H19" s="29"/>
      <c r="I19" s="72"/>
      <c r="J19" s="17"/>
      <c r="K19" s="383"/>
      <c r="L19" s="99"/>
      <c r="M19" s="29"/>
      <c r="N19" s="72"/>
      <c r="O19" s="17"/>
      <c r="P19" s="383"/>
      <c r="Q19" s="99"/>
      <c r="R19" s="29"/>
      <c r="S19" s="72"/>
      <c r="T19" s="17"/>
      <c r="U19" s="63" t="s">
        <v>1440</v>
      </c>
    </row>
    <row r="20" spans="1:21" ht="15.75" customHeight="1">
      <c r="A20" s="54" t="s">
        <v>27</v>
      </c>
      <c r="B20" s="86" t="s">
        <v>409</v>
      </c>
      <c r="C20" s="261" t="s">
        <v>1382</v>
      </c>
      <c r="D20" s="67">
        <v>950</v>
      </c>
      <c r="E20" s="16"/>
      <c r="F20" s="383"/>
      <c r="G20" s="99"/>
      <c r="H20" s="29"/>
      <c r="I20" s="72"/>
      <c r="J20" s="17"/>
      <c r="K20" s="383"/>
      <c r="L20" s="99"/>
      <c r="M20" s="29"/>
      <c r="N20" s="72"/>
      <c r="O20" s="17"/>
      <c r="P20" s="383"/>
      <c r="Q20" s="99"/>
      <c r="R20" s="29"/>
      <c r="S20" s="72"/>
      <c r="T20" s="17"/>
      <c r="U20" s="63" t="s">
        <v>1468</v>
      </c>
    </row>
    <row r="21" spans="1:21" ht="15.75" customHeight="1">
      <c r="A21" s="54"/>
      <c r="B21" s="86" t="s">
        <v>410</v>
      </c>
      <c r="C21" s="261" t="s">
        <v>1382</v>
      </c>
      <c r="D21" s="67">
        <v>1950</v>
      </c>
      <c r="E21" s="16"/>
      <c r="F21" s="383"/>
      <c r="G21" s="99"/>
      <c r="H21" s="29"/>
      <c r="I21" s="72"/>
      <c r="J21" s="17"/>
      <c r="K21" s="383"/>
      <c r="L21" s="99"/>
      <c r="M21" s="29"/>
      <c r="N21" s="72"/>
      <c r="O21" s="17"/>
      <c r="P21" s="383"/>
      <c r="Q21" s="99"/>
      <c r="R21" s="29"/>
      <c r="S21" s="72"/>
      <c r="T21" s="17"/>
      <c r="U21" s="63"/>
    </row>
    <row r="22" spans="1:21" ht="15.75" customHeight="1">
      <c r="A22" s="54" t="s">
        <v>1467</v>
      </c>
      <c r="B22" s="86" t="s">
        <v>411</v>
      </c>
      <c r="C22" s="261" t="s">
        <v>1530</v>
      </c>
      <c r="D22" s="67">
        <v>2450</v>
      </c>
      <c r="E22" s="16"/>
      <c r="F22" s="383"/>
      <c r="G22" s="99"/>
      <c r="H22" s="29"/>
      <c r="I22" s="72"/>
      <c r="J22" s="17"/>
      <c r="K22" s="383"/>
      <c r="L22" s="99"/>
      <c r="M22" s="29"/>
      <c r="N22" s="72"/>
      <c r="O22" s="17"/>
      <c r="P22" s="383"/>
      <c r="Q22" s="99"/>
      <c r="R22" s="29"/>
      <c r="S22" s="72"/>
      <c r="T22" s="17"/>
      <c r="U22" s="103" t="s">
        <v>1590</v>
      </c>
    </row>
    <row r="23" spans="1:21" ht="15.75" customHeight="1">
      <c r="A23" s="54"/>
      <c r="B23" s="86" t="s">
        <v>412</v>
      </c>
      <c r="C23" s="261" t="s">
        <v>1382</v>
      </c>
      <c r="D23" s="67">
        <v>1150</v>
      </c>
      <c r="E23" s="16"/>
      <c r="F23" s="383"/>
      <c r="G23" s="99"/>
      <c r="H23" s="29"/>
      <c r="I23" s="72"/>
      <c r="J23" s="17"/>
      <c r="K23" s="383"/>
      <c r="L23" s="99"/>
      <c r="M23" s="29"/>
      <c r="N23" s="72"/>
      <c r="O23" s="17"/>
      <c r="P23" s="383"/>
      <c r="Q23" s="99"/>
      <c r="R23" s="29"/>
      <c r="S23" s="72"/>
      <c r="T23" s="17"/>
      <c r="U23" s="63"/>
    </row>
    <row r="24" spans="1:21" ht="15.75" customHeight="1">
      <c r="A24" s="54"/>
      <c r="B24" s="86" t="s">
        <v>413</v>
      </c>
      <c r="C24" s="261" t="s">
        <v>1382</v>
      </c>
      <c r="D24" s="67">
        <v>2250</v>
      </c>
      <c r="E24" s="16"/>
      <c r="F24" s="383"/>
      <c r="G24" s="99"/>
      <c r="H24" s="29"/>
      <c r="I24" s="72"/>
      <c r="J24" s="17"/>
      <c r="K24" s="383"/>
      <c r="L24" s="99"/>
      <c r="M24" s="29"/>
      <c r="N24" s="72"/>
      <c r="O24" s="17"/>
      <c r="P24" s="383"/>
      <c r="Q24" s="99"/>
      <c r="R24" s="29"/>
      <c r="S24" s="72"/>
      <c r="T24" s="17"/>
      <c r="U24" s="63"/>
    </row>
    <row r="25" spans="1:21" ht="15.75" customHeight="1">
      <c r="A25" s="54"/>
      <c r="B25" s="86" t="s">
        <v>414</v>
      </c>
      <c r="C25" s="261" t="s">
        <v>1382</v>
      </c>
      <c r="D25" s="67">
        <v>1200</v>
      </c>
      <c r="E25" s="16"/>
      <c r="F25" s="383"/>
      <c r="G25" s="99"/>
      <c r="H25" s="29"/>
      <c r="I25" s="72"/>
      <c r="J25" s="17"/>
      <c r="K25" s="383"/>
      <c r="L25" s="99"/>
      <c r="M25" s="29"/>
      <c r="N25" s="72"/>
      <c r="O25" s="17"/>
      <c r="P25" s="383"/>
      <c r="Q25" s="99"/>
      <c r="R25" s="29"/>
      <c r="S25" s="72"/>
      <c r="T25" s="17"/>
      <c r="U25" s="63"/>
    </row>
    <row r="26" spans="1:21" ht="15.75" customHeight="1">
      <c r="A26" s="54"/>
      <c r="B26" s="86" t="s">
        <v>415</v>
      </c>
      <c r="C26" s="261" t="s">
        <v>1382</v>
      </c>
      <c r="D26" s="67">
        <v>1350</v>
      </c>
      <c r="E26" s="16"/>
      <c r="F26" s="383"/>
      <c r="G26" s="99"/>
      <c r="H26" s="29"/>
      <c r="I26" s="72"/>
      <c r="J26" s="17"/>
      <c r="K26" s="383"/>
      <c r="L26" s="99"/>
      <c r="M26" s="29"/>
      <c r="N26" s="72"/>
      <c r="O26" s="17"/>
      <c r="P26" s="383"/>
      <c r="Q26" s="99"/>
      <c r="R26" s="29"/>
      <c r="S26" s="72"/>
      <c r="T26" s="17"/>
      <c r="U26" s="63"/>
    </row>
    <row r="27" spans="1:21" ht="15.75" customHeight="1">
      <c r="A27" s="54"/>
      <c r="B27" s="86" t="s">
        <v>416</v>
      </c>
      <c r="C27" s="261" t="s">
        <v>1382</v>
      </c>
      <c r="D27" s="67">
        <v>1150</v>
      </c>
      <c r="E27" s="16"/>
      <c r="F27" s="383"/>
      <c r="G27" s="99"/>
      <c r="H27" s="29"/>
      <c r="I27" s="72"/>
      <c r="J27" s="17"/>
      <c r="K27" s="383"/>
      <c r="L27" s="99"/>
      <c r="M27" s="29"/>
      <c r="N27" s="72"/>
      <c r="O27" s="17"/>
      <c r="P27" s="383"/>
      <c r="Q27" s="99"/>
      <c r="R27" s="29"/>
      <c r="S27" s="72"/>
      <c r="T27" s="17"/>
      <c r="U27" s="63"/>
    </row>
    <row r="28" spans="1:21" ht="15.75" customHeight="1">
      <c r="A28" s="54"/>
      <c r="B28" s="86" t="s">
        <v>417</v>
      </c>
      <c r="C28" s="261" t="s">
        <v>1382</v>
      </c>
      <c r="D28" s="67">
        <v>1500</v>
      </c>
      <c r="E28" s="16"/>
      <c r="F28" s="383"/>
      <c r="G28" s="99"/>
      <c r="H28" s="29"/>
      <c r="I28" s="72"/>
      <c r="J28" s="17"/>
      <c r="K28" s="383"/>
      <c r="L28" s="99"/>
      <c r="M28" s="29"/>
      <c r="N28" s="72"/>
      <c r="O28" s="17"/>
      <c r="P28" s="383"/>
      <c r="Q28" s="99"/>
      <c r="R28" s="29"/>
      <c r="S28" s="72"/>
      <c r="T28" s="17"/>
      <c r="U28" s="63"/>
    </row>
    <row r="29" spans="1:21" ht="15.75" customHeight="1">
      <c r="A29" s="54" t="s">
        <v>1469</v>
      </c>
      <c r="B29" s="86" t="s">
        <v>418</v>
      </c>
      <c r="C29" s="261" t="s">
        <v>1382</v>
      </c>
      <c r="D29" s="67">
        <v>1800</v>
      </c>
      <c r="E29" s="16"/>
      <c r="F29" s="383"/>
      <c r="G29" s="99"/>
      <c r="H29" s="29"/>
      <c r="I29" s="72"/>
      <c r="J29" s="17"/>
      <c r="K29" s="383"/>
      <c r="L29" s="99"/>
      <c r="M29" s="29"/>
      <c r="N29" s="72"/>
      <c r="O29" s="17"/>
      <c r="P29" s="383"/>
      <c r="Q29" s="99"/>
      <c r="R29" s="29"/>
      <c r="S29" s="72"/>
      <c r="T29" s="17"/>
      <c r="U29" s="63"/>
    </row>
    <row r="30" spans="1:21" ht="15.75" customHeight="1">
      <c r="A30" s="54"/>
      <c r="B30" s="86" t="s">
        <v>419</v>
      </c>
      <c r="C30" s="261" t="s">
        <v>1382</v>
      </c>
      <c r="D30" s="67">
        <v>2200</v>
      </c>
      <c r="E30" s="16"/>
      <c r="F30" s="383"/>
      <c r="G30" s="99"/>
      <c r="H30" s="29"/>
      <c r="I30" s="72"/>
      <c r="J30" s="17"/>
      <c r="K30" s="383"/>
      <c r="L30" s="99"/>
      <c r="M30" s="29"/>
      <c r="N30" s="72"/>
      <c r="O30" s="17"/>
      <c r="P30" s="383"/>
      <c r="Q30" s="99"/>
      <c r="R30" s="29"/>
      <c r="S30" s="72"/>
      <c r="T30" s="17"/>
      <c r="U30" s="63" t="s">
        <v>1479</v>
      </c>
    </row>
    <row r="31" spans="1:21" ht="15.75" customHeight="1">
      <c r="A31" s="54"/>
      <c r="B31" s="86" t="s">
        <v>420</v>
      </c>
      <c r="C31" s="261" t="s">
        <v>1382</v>
      </c>
      <c r="D31" s="67">
        <v>1700</v>
      </c>
      <c r="E31" s="16"/>
      <c r="F31" s="383"/>
      <c r="G31" s="99"/>
      <c r="H31" s="29"/>
      <c r="I31" s="72"/>
      <c r="J31" s="17"/>
      <c r="K31" s="383"/>
      <c r="L31" s="99"/>
      <c r="M31" s="29"/>
      <c r="N31" s="72"/>
      <c r="O31" s="17"/>
      <c r="P31" s="383"/>
      <c r="Q31" s="99"/>
      <c r="R31" s="29"/>
      <c r="S31" s="72"/>
      <c r="T31" s="17"/>
      <c r="U31" s="63" t="s">
        <v>1478</v>
      </c>
    </row>
    <row r="32" spans="1:21" ht="15.75" customHeight="1">
      <c r="A32" s="54"/>
      <c r="B32" s="86" t="s">
        <v>421</v>
      </c>
      <c r="C32" s="261" t="s">
        <v>1382</v>
      </c>
      <c r="D32" s="67">
        <v>1650</v>
      </c>
      <c r="E32" s="16"/>
      <c r="F32" s="383"/>
      <c r="G32" s="99"/>
      <c r="H32" s="29"/>
      <c r="I32" s="72"/>
      <c r="J32" s="17"/>
      <c r="K32" s="383"/>
      <c r="L32" s="99"/>
      <c r="M32" s="29"/>
      <c r="N32" s="72"/>
      <c r="O32" s="17"/>
      <c r="P32" s="383"/>
      <c r="Q32" s="99"/>
      <c r="R32" s="29"/>
      <c r="S32" s="72"/>
      <c r="T32" s="17"/>
      <c r="U32" s="104"/>
    </row>
    <row r="33" spans="1:21" ht="15.75" customHeight="1">
      <c r="A33" s="54"/>
      <c r="B33" s="86" t="s">
        <v>422</v>
      </c>
      <c r="C33" s="261" t="s">
        <v>1382</v>
      </c>
      <c r="D33" s="67">
        <v>1900</v>
      </c>
      <c r="E33" s="16"/>
      <c r="F33" s="383"/>
      <c r="G33" s="99"/>
      <c r="H33" s="29"/>
      <c r="I33" s="72"/>
      <c r="J33" s="17"/>
      <c r="K33" s="383"/>
      <c r="L33" s="99"/>
      <c r="M33" s="29"/>
      <c r="N33" s="72"/>
      <c r="O33" s="17"/>
      <c r="P33" s="383"/>
      <c r="Q33" s="99"/>
      <c r="R33" s="29"/>
      <c r="S33" s="72"/>
      <c r="T33" s="17"/>
      <c r="U33" s="63"/>
    </row>
    <row r="34" spans="1:21" ht="15.75" customHeight="1">
      <c r="A34" s="54"/>
      <c r="B34" s="86" t="s">
        <v>423</v>
      </c>
      <c r="C34" s="261" t="s">
        <v>1382</v>
      </c>
      <c r="D34" s="67">
        <v>900</v>
      </c>
      <c r="E34" s="16"/>
      <c r="F34" s="383"/>
      <c r="G34" s="99"/>
      <c r="H34" s="29"/>
      <c r="I34" s="72"/>
      <c r="J34" s="17"/>
      <c r="K34" s="383"/>
      <c r="L34" s="99"/>
      <c r="M34" s="29"/>
      <c r="N34" s="72"/>
      <c r="O34" s="17"/>
      <c r="P34" s="383"/>
      <c r="Q34" s="99"/>
      <c r="R34" s="29"/>
      <c r="S34" s="72"/>
      <c r="T34" s="17"/>
      <c r="U34" s="63"/>
    </row>
    <row r="35" spans="1:21" ht="15.75" customHeight="1">
      <c r="A35" s="54"/>
      <c r="B35" s="105" t="s">
        <v>424</v>
      </c>
      <c r="C35" s="261" t="s">
        <v>1382</v>
      </c>
      <c r="D35" s="67">
        <v>2200</v>
      </c>
      <c r="E35" s="16"/>
      <c r="F35" s="383"/>
      <c r="G35" s="99"/>
      <c r="H35" s="29"/>
      <c r="I35" s="72"/>
      <c r="J35" s="17"/>
      <c r="K35" s="383"/>
      <c r="L35" s="99"/>
      <c r="M35" s="29"/>
      <c r="N35" s="72"/>
      <c r="O35" s="17"/>
      <c r="P35" s="383"/>
      <c r="Q35" s="99"/>
      <c r="R35" s="29"/>
      <c r="S35" s="72"/>
      <c r="T35" s="17"/>
      <c r="U35" s="63"/>
    </row>
    <row r="36" spans="1:21" ht="15.75" customHeight="1">
      <c r="A36" s="54"/>
      <c r="B36" s="86" t="s">
        <v>425</v>
      </c>
      <c r="C36" s="261" t="s">
        <v>1382</v>
      </c>
      <c r="D36" s="67">
        <v>1300</v>
      </c>
      <c r="E36" s="16"/>
      <c r="F36" s="383"/>
      <c r="G36" s="99"/>
      <c r="H36" s="29"/>
      <c r="I36" s="72"/>
      <c r="J36" s="17"/>
      <c r="K36" s="383"/>
      <c r="L36" s="99"/>
      <c r="M36" s="29"/>
      <c r="N36" s="72"/>
      <c r="O36" s="17"/>
      <c r="P36" s="383"/>
      <c r="Q36" s="99"/>
      <c r="R36" s="29"/>
      <c r="S36" s="72"/>
      <c r="T36" s="17"/>
      <c r="U36" s="63"/>
    </row>
    <row r="37" spans="1:21" ht="15.75" customHeight="1">
      <c r="A37" s="54"/>
      <c r="B37" s="86" t="s">
        <v>426</v>
      </c>
      <c r="C37" s="261" t="s">
        <v>1382</v>
      </c>
      <c r="D37" s="67">
        <v>1250</v>
      </c>
      <c r="E37" s="16"/>
      <c r="F37" s="383"/>
      <c r="G37" s="99"/>
      <c r="H37" s="29"/>
      <c r="I37" s="72"/>
      <c r="J37" s="17"/>
      <c r="K37" s="383"/>
      <c r="L37" s="99"/>
      <c r="M37" s="29"/>
      <c r="N37" s="72"/>
      <c r="O37" s="17"/>
      <c r="P37" s="383"/>
      <c r="Q37" s="99"/>
      <c r="R37" s="29"/>
      <c r="S37" s="72"/>
      <c r="T37" s="17"/>
      <c r="U37" s="63"/>
    </row>
    <row r="38" spans="1:21" ht="15.75" customHeight="1">
      <c r="A38" s="54"/>
      <c r="B38" s="86"/>
      <c r="C38" s="29"/>
      <c r="D38" s="67"/>
      <c r="E38" s="16"/>
      <c r="F38" s="383"/>
      <c r="G38" s="99"/>
      <c r="H38" s="29"/>
      <c r="I38" s="72"/>
      <c r="J38" s="17"/>
      <c r="K38" s="383"/>
      <c r="L38" s="99"/>
      <c r="M38" s="29"/>
      <c r="N38" s="72"/>
      <c r="O38" s="17"/>
      <c r="P38" s="383"/>
      <c r="Q38" s="99"/>
      <c r="R38" s="29"/>
      <c r="S38" s="72"/>
      <c r="T38" s="17"/>
      <c r="U38" s="63"/>
    </row>
    <row r="39" spans="1:21" ht="15.75" customHeight="1">
      <c r="A39" s="54"/>
      <c r="B39" s="86"/>
      <c r="C39" s="29"/>
      <c r="D39" s="67"/>
      <c r="E39" s="16"/>
      <c r="F39" s="383"/>
      <c r="G39" s="99"/>
      <c r="H39" s="29"/>
      <c r="I39" s="72"/>
      <c r="J39" s="17"/>
      <c r="K39" s="383"/>
      <c r="L39" s="99"/>
      <c r="M39" s="29"/>
      <c r="N39" s="72"/>
      <c r="O39" s="17"/>
      <c r="P39" s="383"/>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1542</v>
      </c>
      <c r="C41" s="22"/>
      <c r="D41" s="69">
        <f>SUM(D9:D40)</f>
        <v>51800</v>
      </c>
      <c r="E41" s="23">
        <f>SUM(E9:E40)</f>
        <v>0</v>
      </c>
      <c r="F41" s="370"/>
      <c r="G41" s="388" t="s">
        <v>41</v>
      </c>
      <c r="H41" s="102"/>
      <c r="I41" s="74">
        <f>SUM(I9:I40)</f>
        <v>2900</v>
      </c>
      <c r="J41" s="24">
        <f>SUM(J9:J40)</f>
        <v>0</v>
      </c>
      <c r="K41" s="213"/>
      <c r="L41" s="388"/>
      <c r="M41" s="102"/>
      <c r="N41" s="74">
        <f>SUM(N9:N40)</f>
        <v>0</v>
      </c>
      <c r="O41" s="24">
        <f>SUM(O9:O40)</f>
        <v>0</v>
      </c>
      <c r="P41" s="213"/>
      <c r="Q41" s="388" t="s">
        <v>34</v>
      </c>
      <c r="R41" s="102"/>
      <c r="S41" s="74">
        <f>SUM(S9:S40)</f>
        <v>3800</v>
      </c>
      <c r="T41" s="24">
        <f>SUM(T9:T40)</f>
        <v>0</v>
      </c>
      <c r="U41" s="64"/>
    </row>
    <row r="42" spans="1:21" ht="14.25" thickTop="1">
      <c r="B42" s="108" t="str">
        <f>熱田区・港区!B41</f>
        <v>平成29年9月</v>
      </c>
      <c r="F42" s="2"/>
      <c r="Q42" s="2"/>
      <c r="R42" s="2"/>
      <c r="U42" s="108" t="s">
        <v>433</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activeCell="A23" sqref="A23:B2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650" t="s">
        <v>0</v>
      </c>
      <c r="B1" s="651"/>
      <c r="C1" s="2"/>
      <c r="D1" s="2"/>
      <c r="E1" s="2"/>
      <c r="F1" s="650" t="s">
        <v>1361</v>
      </c>
      <c r="G1" s="651"/>
      <c r="H1" s="659"/>
      <c r="I1" s="659"/>
      <c r="J1" s="659"/>
      <c r="K1" s="660"/>
      <c r="L1" s="650" t="s">
        <v>1</v>
      </c>
      <c r="M1" s="651"/>
      <c r="N1" s="659"/>
      <c r="O1" s="659"/>
      <c r="P1" s="659"/>
      <c r="Q1" s="660"/>
      <c r="R1" s="645" t="s">
        <v>2</v>
      </c>
    </row>
    <row r="2" spans="1:18" ht="7.5" customHeight="1">
      <c r="A2" s="652"/>
      <c r="B2" s="653"/>
      <c r="C2" s="5"/>
      <c r="D2" s="5"/>
      <c r="E2" s="5"/>
      <c r="F2" s="652"/>
      <c r="G2" s="653"/>
      <c r="H2" s="661"/>
      <c r="I2" s="661"/>
      <c r="J2" s="661"/>
      <c r="K2" s="662"/>
      <c r="L2" s="652"/>
      <c r="M2" s="653"/>
      <c r="N2" s="661"/>
      <c r="O2" s="661"/>
      <c r="P2" s="661"/>
      <c r="Q2" s="662"/>
      <c r="R2" s="646"/>
    </row>
    <row r="3" spans="1:18" ht="7.5" customHeight="1" thickBot="1">
      <c r="A3" s="426"/>
      <c r="B3" s="579"/>
      <c r="C3" s="579" t="s">
        <v>1370</v>
      </c>
      <c r="D3" s="579"/>
      <c r="E3" s="581" t="s">
        <v>1371</v>
      </c>
      <c r="F3" s="654"/>
      <c r="G3" s="655"/>
      <c r="H3" s="663"/>
      <c r="I3" s="663"/>
      <c r="J3" s="663"/>
      <c r="K3" s="664"/>
      <c r="L3" s="654"/>
      <c r="M3" s="655"/>
      <c r="N3" s="663"/>
      <c r="O3" s="663"/>
      <c r="P3" s="663"/>
      <c r="Q3" s="664"/>
      <c r="R3" s="646"/>
    </row>
    <row r="4" spans="1:18" ht="7.5" customHeight="1">
      <c r="A4" s="426"/>
      <c r="B4" s="579"/>
      <c r="C4" s="579"/>
      <c r="D4" s="579"/>
      <c r="E4" s="581"/>
      <c r="F4" s="650" t="s">
        <v>1362</v>
      </c>
      <c r="G4" s="651"/>
      <c r="H4" s="659"/>
      <c r="I4" s="659"/>
      <c r="J4" s="659"/>
      <c r="K4" s="660"/>
      <c r="L4" s="650" t="s">
        <v>3</v>
      </c>
      <c r="M4" s="651"/>
      <c r="N4" s="596">
        <f>Q43</f>
        <v>0</v>
      </c>
      <c r="O4" s="596"/>
      <c r="P4" s="596"/>
      <c r="Q4" s="656" t="s">
        <v>4</v>
      </c>
      <c r="R4" s="646"/>
    </row>
    <row r="5" spans="1:18" ht="7.5" customHeight="1">
      <c r="A5" s="4"/>
      <c r="B5" s="5"/>
      <c r="C5" s="579" t="s">
        <v>1372</v>
      </c>
      <c r="D5" s="579"/>
      <c r="E5" s="581" t="s">
        <v>1373</v>
      </c>
      <c r="F5" s="652"/>
      <c r="G5" s="653"/>
      <c r="H5" s="661"/>
      <c r="I5" s="661"/>
      <c r="J5" s="661"/>
      <c r="K5" s="662"/>
      <c r="L5" s="652"/>
      <c r="M5" s="653"/>
      <c r="N5" s="597"/>
      <c r="O5" s="597"/>
      <c r="P5" s="597"/>
      <c r="Q5" s="657"/>
      <c r="R5" s="646"/>
    </row>
    <row r="6" spans="1:18" ht="7.5" customHeight="1" thickBot="1">
      <c r="A6" s="7"/>
      <c r="B6" s="9"/>
      <c r="C6" s="580"/>
      <c r="D6" s="580"/>
      <c r="E6" s="582"/>
      <c r="F6" s="654"/>
      <c r="G6" s="655"/>
      <c r="H6" s="663"/>
      <c r="I6" s="663"/>
      <c r="J6" s="663"/>
      <c r="K6" s="664"/>
      <c r="L6" s="654"/>
      <c r="M6" s="655"/>
      <c r="N6" s="598"/>
      <c r="O6" s="598"/>
      <c r="P6" s="598"/>
      <c r="Q6" s="658"/>
      <c r="R6" s="647"/>
    </row>
    <row r="8" spans="1:18" ht="15" customHeight="1">
      <c r="A8" s="589" t="s">
        <v>540</v>
      </c>
      <c r="B8" s="591"/>
      <c r="C8" s="589" t="s">
        <v>1180</v>
      </c>
      <c r="D8" s="590"/>
      <c r="E8" s="591"/>
      <c r="F8" s="589" t="s">
        <v>1181</v>
      </c>
      <c r="G8" s="590"/>
      <c r="H8" s="591"/>
      <c r="I8" s="589" t="s">
        <v>1182</v>
      </c>
      <c r="J8" s="590"/>
      <c r="K8" s="591"/>
      <c r="L8" s="589" t="s">
        <v>1183</v>
      </c>
      <c r="M8" s="590"/>
      <c r="N8" s="591"/>
      <c r="O8" s="589" t="s">
        <v>5</v>
      </c>
      <c r="P8" s="590"/>
      <c r="Q8" s="591"/>
      <c r="R8" s="334" t="s">
        <v>1184</v>
      </c>
    </row>
    <row r="9" spans="1:18" ht="15" customHeight="1">
      <c r="A9" s="667" t="s">
        <v>269</v>
      </c>
      <c r="B9" s="668"/>
      <c r="C9" s="335"/>
      <c r="D9" s="341">
        <f>一宮市!D41</f>
        <v>86750</v>
      </c>
      <c r="E9" s="335">
        <f>一宮市!E41</f>
        <v>0</v>
      </c>
      <c r="F9" s="335"/>
      <c r="G9" s="341">
        <f>一宮市!I41</f>
        <v>7650</v>
      </c>
      <c r="H9" s="335">
        <f>一宮市!J41</f>
        <v>0</v>
      </c>
      <c r="I9" s="335"/>
      <c r="J9" s="341">
        <f>一宮市!N41</f>
        <v>5450</v>
      </c>
      <c r="K9" s="335">
        <f>一宮市!O41</f>
        <v>0</v>
      </c>
      <c r="L9" s="335"/>
      <c r="M9" s="341">
        <f>一宮市!S41</f>
        <v>4150</v>
      </c>
      <c r="N9" s="335">
        <f>一宮市!T41</f>
        <v>0</v>
      </c>
      <c r="O9" s="335"/>
      <c r="P9" s="341">
        <f>D9+G9+J9+M9</f>
        <v>104000</v>
      </c>
      <c r="Q9" s="341">
        <f>E9+H9+K9+N9</f>
        <v>0</v>
      </c>
      <c r="R9" s="332"/>
    </row>
    <row r="10" spans="1:18" ht="15" customHeight="1">
      <c r="A10" s="667" t="s">
        <v>271</v>
      </c>
      <c r="B10" s="668"/>
      <c r="C10" s="335"/>
      <c r="D10" s="341">
        <f>稲沢市・津島市!E29</f>
        <v>35600</v>
      </c>
      <c r="E10" s="335">
        <f>稲沢市・津島市!F29</f>
        <v>0</v>
      </c>
      <c r="F10" s="335"/>
      <c r="G10" s="341">
        <f>稲沢市・津島市!J29</f>
        <v>5050</v>
      </c>
      <c r="H10" s="335">
        <f>稲沢市・津島市!K29</f>
        <v>0</v>
      </c>
      <c r="I10" s="335"/>
      <c r="J10" s="341">
        <f>稲沢市・津島市!O29</f>
        <v>2200</v>
      </c>
      <c r="K10" s="335">
        <f>稲沢市・津島市!P29</f>
        <v>0</v>
      </c>
      <c r="L10" s="335"/>
      <c r="M10" s="341">
        <f>稲沢市・津島市!T29</f>
        <v>900</v>
      </c>
      <c r="N10" s="335">
        <f>稲沢市・津島市!U29</f>
        <v>0</v>
      </c>
      <c r="O10" s="335"/>
      <c r="P10" s="341">
        <f t="shared" ref="P10:P37" si="0">D10+G10+J10+M10</f>
        <v>43750</v>
      </c>
      <c r="Q10" s="341">
        <f t="shared" ref="Q10:Q37" si="1">E10+H10+K10+N10</f>
        <v>0</v>
      </c>
      <c r="R10" s="332"/>
    </row>
    <row r="11" spans="1:18" ht="15" customHeight="1">
      <c r="A11" s="667" t="s">
        <v>272</v>
      </c>
      <c r="B11" s="668"/>
      <c r="C11" s="335"/>
      <c r="D11" s="341">
        <f>稲沢市・津島市!E40</f>
        <v>17150</v>
      </c>
      <c r="E11" s="335">
        <f>稲沢市・津島市!F40</f>
        <v>0</v>
      </c>
      <c r="F11" s="335"/>
      <c r="G11" s="341">
        <f>稲沢市・津島市!J40</f>
        <v>3000</v>
      </c>
      <c r="H11" s="335">
        <f>稲沢市・津島市!K40</f>
        <v>0</v>
      </c>
      <c r="I11" s="335"/>
      <c r="J11" s="341">
        <f>稲沢市・津島市!O40</f>
        <v>0</v>
      </c>
      <c r="K11" s="335"/>
      <c r="L11" s="335"/>
      <c r="M11" s="341">
        <f>稲沢市・津島市!T40</f>
        <v>1000</v>
      </c>
      <c r="N11" s="335">
        <f>稲沢市・津島市!U40</f>
        <v>0</v>
      </c>
      <c r="O11" s="335"/>
      <c r="P11" s="341">
        <f t="shared" si="0"/>
        <v>21150</v>
      </c>
      <c r="Q11" s="341">
        <f t="shared" si="1"/>
        <v>0</v>
      </c>
      <c r="R11" s="332"/>
    </row>
    <row r="12" spans="1:18" ht="15" customHeight="1">
      <c r="A12" s="667" t="s">
        <v>273</v>
      </c>
      <c r="B12" s="668"/>
      <c r="C12" s="335"/>
      <c r="D12" s="341">
        <f>愛西市・弥富市・あま市・海部郡!E16</f>
        <v>15250</v>
      </c>
      <c r="E12" s="335">
        <f>愛西市・弥富市・あま市・海部郡!F16</f>
        <v>0</v>
      </c>
      <c r="F12" s="335"/>
      <c r="G12" s="341">
        <f>愛西市・弥富市・あま市・海部郡!J16</f>
        <v>500</v>
      </c>
      <c r="H12" s="335">
        <f>愛西市・弥富市・あま市・海部郡!K16</f>
        <v>0</v>
      </c>
      <c r="I12" s="335"/>
      <c r="J12" s="341"/>
      <c r="K12" s="335"/>
      <c r="L12" s="335"/>
      <c r="M12" s="341"/>
      <c r="N12" s="335"/>
      <c r="O12" s="335"/>
      <c r="P12" s="341">
        <f t="shared" si="0"/>
        <v>15750</v>
      </c>
      <c r="Q12" s="341">
        <f t="shared" si="1"/>
        <v>0</v>
      </c>
      <c r="R12" s="332"/>
    </row>
    <row r="13" spans="1:18" ht="15" customHeight="1">
      <c r="A13" s="667" t="s">
        <v>551</v>
      </c>
      <c r="B13" s="668"/>
      <c r="C13" s="335"/>
      <c r="D13" s="341">
        <f>愛西市・弥富市・あま市・海部郡!E23</f>
        <v>11200</v>
      </c>
      <c r="E13" s="335">
        <f>愛西市・弥富市・あま市・海部郡!F23</f>
        <v>0</v>
      </c>
      <c r="F13" s="335"/>
      <c r="G13" s="341"/>
      <c r="H13" s="335"/>
      <c r="I13" s="335"/>
      <c r="J13" s="341"/>
      <c r="K13" s="335"/>
      <c r="L13" s="335"/>
      <c r="M13" s="341">
        <f>愛西市・弥富市・あま市・海部郡!S23</f>
        <v>850</v>
      </c>
      <c r="N13" s="335">
        <f>愛西市・弥富市・あま市・海部郡!T23</f>
        <v>0</v>
      </c>
      <c r="O13" s="335"/>
      <c r="P13" s="341">
        <f t="shared" si="0"/>
        <v>12050</v>
      </c>
      <c r="Q13" s="341">
        <f t="shared" si="1"/>
        <v>0</v>
      </c>
      <c r="R13" s="332"/>
    </row>
    <row r="14" spans="1:18" ht="15" customHeight="1">
      <c r="A14" s="667" t="s">
        <v>562</v>
      </c>
      <c r="B14" s="668"/>
      <c r="C14" s="335"/>
      <c r="D14" s="341">
        <f>愛西市・弥富市・あま市・海部郡!E34</f>
        <v>19200</v>
      </c>
      <c r="E14" s="335">
        <f>愛西市・弥富市・あま市・海部郡!F34</f>
        <v>0</v>
      </c>
      <c r="F14" s="335"/>
      <c r="G14" s="341">
        <f>愛西市・弥富市・あま市・海部郡!J34</f>
        <v>1700</v>
      </c>
      <c r="H14" s="335">
        <f>愛西市・弥富市・あま市・海部郡!K34</f>
        <v>0</v>
      </c>
      <c r="I14" s="335"/>
      <c r="J14" s="341"/>
      <c r="K14" s="335"/>
      <c r="L14" s="335"/>
      <c r="M14" s="341">
        <f>愛西市・弥富市・あま市・海部郡!S34</f>
        <v>1500</v>
      </c>
      <c r="N14" s="335">
        <f>愛西市・弥富市・あま市・海部郡!T34</f>
        <v>0</v>
      </c>
      <c r="O14" s="335"/>
      <c r="P14" s="341">
        <f t="shared" si="0"/>
        <v>22400</v>
      </c>
      <c r="Q14" s="341">
        <f t="shared" si="1"/>
        <v>0</v>
      </c>
      <c r="R14" s="332"/>
    </row>
    <row r="15" spans="1:18" ht="15" customHeight="1">
      <c r="A15" s="667" t="s">
        <v>592</v>
      </c>
      <c r="B15" s="668"/>
      <c r="C15" s="335"/>
      <c r="D15" s="341">
        <f>愛西市・弥富市・あま市・海部郡!E47</f>
        <v>16650</v>
      </c>
      <c r="E15" s="335">
        <f>愛西市・弥富市・あま市・海部郡!F47</f>
        <v>0</v>
      </c>
      <c r="F15" s="335"/>
      <c r="G15" s="341">
        <f>愛西市・弥富市・あま市・海部郡!J47</f>
        <v>1400</v>
      </c>
      <c r="H15" s="335">
        <f>愛西市・弥富市・あま市・海部郡!K47</f>
        <v>0</v>
      </c>
      <c r="I15" s="335"/>
      <c r="J15" s="341"/>
      <c r="K15" s="335"/>
      <c r="L15" s="335"/>
      <c r="M15" s="341">
        <f>愛西市・弥富市・あま市・海部郡!S47</f>
        <v>350</v>
      </c>
      <c r="N15" s="335">
        <f>愛西市・弥富市・あま市・海部郡!T47</f>
        <v>0</v>
      </c>
      <c r="O15" s="335"/>
      <c r="P15" s="341">
        <f t="shared" si="0"/>
        <v>18400</v>
      </c>
      <c r="Q15" s="341">
        <f t="shared" si="1"/>
        <v>0</v>
      </c>
      <c r="R15" s="332"/>
    </row>
    <row r="16" spans="1:18" ht="15" customHeight="1">
      <c r="A16" s="667" t="s">
        <v>594</v>
      </c>
      <c r="B16" s="668"/>
      <c r="C16" s="335"/>
      <c r="D16" s="341">
        <f>清須市・北名古屋市・西春日井郡・岩倉市!E18</f>
        <v>14100</v>
      </c>
      <c r="E16" s="335">
        <f>清須市・北名古屋市・西春日井郡・岩倉市!F18</f>
        <v>0</v>
      </c>
      <c r="F16" s="335"/>
      <c r="G16" s="341">
        <f>清須市・北名古屋市・西春日井郡・岩倉市!J18</f>
        <v>900</v>
      </c>
      <c r="H16" s="335">
        <f>清須市・北名古屋市・西春日井郡・岩倉市!K18</f>
        <v>0</v>
      </c>
      <c r="I16" s="335"/>
      <c r="J16" s="341">
        <f>清須市・北名古屋市・西春日井郡・岩倉市!O18</f>
        <v>800</v>
      </c>
      <c r="K16" s="335">
        <f>清須市・北名古屋市・西春日井郡・岩倉市!P18</f>
        <v>0</v>
      </c>
      <c r="L16" s="335"/>
      <c r="M16" s="341">
        <f>清須市・北名古屋市・西春日井郡・岩倉市!T18</f>
        <v>650</v>
      </c>
      <c r="N16" s="335">
        <f>清須市・北名古屋市・西春日井郡・岩倉市!U18</f>
        <v>0</v>
      </c>
      <c r="O16" s="335"/>
      <c r="P16" s="341">
        <f t="shared" si="0"/>
        <v>16450</v>
      </c>
      <c r="Q16" s="341">
        <f t="shared" si="1"/>
        <v>0</v>
      </c>
      <c r="R16" s="332"/>
    </row>
    <row r="17" spans="1:18" ht="15" customHeight="1">
      <c r="A17" s="667" t="s">
        <v>604</v>
      </c>
      <c r="B17" s="668"/>
      <c r="C17" s="335"/>
      <c r="D17" s="341">
        <f>清須市・北名古屋市・西春日井郡・岩倉市!E25</f>
        <v>20700</v>
      </c>
      <c r="E17" s="335">
        <f>清須市・北名古屋市・西春日井郡・岩倉市!F25</f>
        <v>0</v>
      </c>
      <c r="F17" s="335"/>
      <c r="G17" s="341">
        <f>清須市・北名古屋市・西春日井郡・岩倉市!J25</f>
        <v>1800</v>
      </c>
      <c r="H17" s="335">
        <f>清須市・北名古屋市・西春日井郡・岩倉市!K25</f>
        <v>0</v>
      </c>
      <c r="I17" s="335"/>
      <c r="J17" s="341"/>
      <c r="K17" s="335"/>
      <c r="L17" s="335"/>
      <c r="M17" s="341">
        <f>清須市・北名古屋市・西春日井郡・岩倉市!T25</f>
        <v>1400</v>
      </c>
      <c r="N17" s="335">
        <f>清須市・北名古屋市・西春日井郡・岩倉市!U25</f>
        <v>0</v>
      </c>
      <c r="O17" s="335"/>
      <c r="P17" s="341">
        <f t="shared" si="0"/>
        <v>23900</v>
      </c>
      <c r="Q17" s="341">
        <f t="shared" si="1"/>
        <v>0</v>
      </c>
      <c r="R17" s="332"/>
    </row>
    <row r="18" spans="1:18" ht="15" customHeight="1">
      <c r="A18" s="667" t="s">
        <v>610</v>
      </c>
      <c r="B18" s="668"/>
      <c r="C18" s="335"/>
      <c r="D18" s="341">
        <f>清須市・北名古屋市・西春日井郡・岩倉市!E32</f>
        <v>3200</v>
      </c>
      <c r="E18" s="335">
        <f>清須市・北名古屋市・西春日井郡・岩倉市!F32</f>
        <v>0</v>
      </c>
      <c r="F18" s="335"/>
      <c r="G18" s="341"/>
      <c r="H18" s="335"/>
      <c r="I18" s="335"/>
      <c r="J18" s="341"/>
      <c r="K18" s="335"/>
      <c r="L18" s="335"/>
      <c r="M18" s="341"/>
      <c r="N18" s="335"/>
      <c r="O18" s="335"/>
      <c r="P18" s="341">
        <f t="shared" si="0"/>
        <v>3200</v>
      </c>
      <c r="Q18" s="341">
        <f t="shared" si="1"/>
        <v>0</v>
      </c>
      <c r="R18" s="332"/>
    </row>
    <row r="19" spans="1:18" ht="15" customHeight="1">
      <c r="A19" s="667" t="s">
        <v>1073</v>
      </c>
      <c r="B19" s="668"/>
      <c r="C19" s="335"/>
      <c r="D19" s="341">
        <f>清須市・北名古屋市・西春日井郡・岩倉市!E41</f>
        <v>9750</v>
      </c>
      <c r="E19" s="335">
        <f>清須市・北名古屋市・西春日井郡・岩倉市!F41</f>
        <v>0</v>
      </c>
      <c r="F19" s="335"/>
      <c r="G19" s="341">
        <f>清須市・北名古屋市・西春日井郡・岩倉市!J41</f>
        <v>1400</v>
      </c>
      <c r="H19" s="335">
        <f>清須市・北名古屋市・西春日井郡・岩倉市!K41</f>
        <v>0</v>
      </c>
      <c r="I19" s="335"/>
      <c r="J19" s="341"/>
      <c r="K19" s="335"/>
      <c r="L19" s="335"/>
      <c r="M19" s="341">
        <f>清須市・北名古屋市・西春日井郡・岩倉市!T41</f>
        <v>800</v>
      </c>
      <c r="N19" s="335">
        <f>清須市・北名古屋市・西春日井郡・岩倉市!U41</f>
        <v>0</v>
      </c>
      <c r="O19" s="335"/>
      <c r="P19" s="341">
        <f t="shared" si="0"/>
        <v>11950</v>
      </c>
      <c r="Q19" s="341">
        <f t="shared" si="1"/>
        <v>0</v>
      </c>
      <c r="R19" s="332"/>
    </row>
    <row r="20" spans="1:18" ht="15" customHeight="1">
      <c r="A20" s="667" t="s">
        <v>438</v>
      </c>
      <c r="B20" s="668"/>
      <c r="C20" s="335"/>
      <c r="D20" s="341">
        <f>江南市・丹羽郡!E27</f>
        <v>23000</v>
      </c>
      <c r="E20" s="335">
        <f>江南市・丹羽郡!F27</f>
        <v>0</v>
      </c>
      <c r="F20" s="335"/>
      <c r="G20" s="341">
        <f>江南市・丹羽郡!J27</f>
        <v>3700</v>
      </c>
      <c r="H20" s="335">
        <f>江南市・丹羽郡!K27</f>
        <v>0</v>
      </c>
      <c r="I20" s="335"/>
      <c r="J20" s="341"/>
      <c r="K20" s="335"/>
      <c r="L20" s="335"/>
      <c r="M20" s="341">
        <f>江南市・丹羽郡!S27</f>
        <v>900</v>
      </c>
      <c r="N20" s="335">
        <f>江南市・丹羽郡!T27</f>
        <v>0</v>
      </c>
      <c r="O20" s="335"/>
      <c r="P20" s="341">
        <f t="shared" si="0"/>
        <v>27600</v>
      </c>
      <c r="Q20" s="341">
        <f t="shared" si="1"/>
        <v>0</v>
      </c>
      <c r="R20" s="332"/>
    </row>
    <row r="21" spans="1:18" ht="15" customHeight="1">
      <c r="A21" s="667" t="s">
        <v>439</v>
      </c>
      <c r="B21" s="668"/>
      <c r="C21" s="335"/>
      <c r="D21" s="341">
        <f>江南市・丹羽郡!E40</f>
        <v>13600</v>
      </c>
      <c r="E21" s="335">
        <f>江南市・丹羽郡!F40</f>
        <v>0</v>
      </c>
      <c r="F21" s="335"/>
      <c r="G21" s="341">
        <f>江南市・丹羽郡!J40</f>
        <v>1400</v>
      </c>
      <c r="H21" s="335">
        <f>江南市・丹羽郡!K40</f>
        <v>0</v>
      </c>
      <c r="I21" s="335"/>
      <c r="J21" s="341"/>
      <c r="K21" s="335"/>
      <c r="L21" s="335"/>
      <c r="M21" s="341"/>
      <c r="N21" s="335"/>
      <c r="O21" s="335"/>
      <c r="P21" s="341">
        <f t="shared" si="0"/>
        <v>15000</v>
      </c>
      <c r="Q21" s="341">
        <f t="shared" si="1"/>
        <v>0</v>
      </c>
      <c r="R21" s="332"/>
    </row>
    <row r="22" spans="1:18" ht="15" customHeight="1">
      <c r="A22" s="667" t="s">
        <v>1206</v>
      </c>
      <c r="B22" s="668"/>
      <c r="C22" s="335"/>
      <c r="D22" s="341">
        <f>犬山市・小牧市!E20</f>
        <v>17550</v>
      </c>
      <c r="E22" s="335">
        <f>犬山市・小牧市!F20</f>
        <v>0</v>
      </c>
      <c r="F22" s="335"/>
      <c r="G22" s="341">
        <f>犬山市・小牧市!J20</f>
        <v>3600</v>
      </c>
      <c r="H22" s="335">
        <f>犬山市・小牧市!K20</f>
        <v>0</v>
      </c>
      <c r="I22" s="335"/>
      <c r="J22" s="341"/>
      <c r="K22" s="335"/>
      <c r="L22" s="335"/>
      <c r="M22" s="341">
        <f>犬山市・小牧市!S20</f>
        <v>600</v>
      </c>
      <c r="N22" s="335">
        <f>犬山市・小牧市!T20</f>
        <v>0</v>
      </c>
      <c r="O22" s="335"/>
      <c r="P22" s="341">
        <f t="shared" si="0"/>
        <v>21750</v>
      </c>
      <c r="Q22" s="341">
        <f t="shared" si="1"/>
        <v>0</v>
      </c>
      <c r="R22" s="332"/>
    </row>
    <row r="23" spans="1:18" ht="15" customHeight="1">
      <c r="A23" s="665" t="s">
        <v>441</v>
      </c>
      <c r="B23" s="666"/>
      <c r="C23" s="335"/>
      <c r="D23" s="341">
        <f>犬山市・小牧市!E43</f>
        <v>35750</v>
      </c>
      <c r="E23" s="335">
        <f>犬山市・小牧市!F43</f>
        <v>0</v>
      </c>
      <c r="F23" s="335"/>
      <c r="G23" s="341">
        <f>犬山市・小牧市!J43</f>
        <v>3350</v>
      </c>
      <c r="H23" s="335">
        <f>犬山市・小牧市!K43</f>
        <v>0</v>
      </c>
      <c r="I23" s="335"/>
      <c r="J23" s="341"/>
      <c r="K23" s="335"/>
      <c r="L23" s="335"/>
      <c r="M23" s="341">
        <f>犬山市・小牧市!S43</f>
        <v>1850</v>
      </c>
      <c r="N23" s="335">
        <f>犬山市・小牧市!T43</f>
        <v>0</v>
      </c>
      <c r="O23" s="335"/>
      <c r="P23" s="341">
        <f t="shared" si="0"/>
        <v>40950</v>
      </c>
      <c r="Q23" s="341">
        <f t="shared" si="1"/>
        <v>0</v>
      </c>
      <c r="R23" s="332"/>
    </row>
    <row r="24" spans="1:18" ht="15" customHeight="1">
      <c r="A24" s="667" t="s">
        <v>442</v>
      </c>
      <c r="B24" s="668"/>
      <c r="C24" s="335"/>
      <c r="D24" s="341">
        <f>春日井市!E38</f>
        <v>70600</v>
      </c>
      <c r="E24" s="335">
        <f>春日井市!F38</f>
        <v>0</v>
      </c>
      <c r="F24" s="335"/>
      <c r="G24" s="341">
        <f>春日井市!J38</f>
        <v>10250</v>
      </c>
      <c r="H24" s="335">
        <f>春日井市!K38</f>
        <v>0</v>
      </c>
      <c r="I24" s="335"/>
      <c r="J24" s="341">
        <f>春日井市!O38</f>
        <v>2000</v>
      </c>
      <c r="K24" s="335">
        <f>春日井市!P38</f>
        <v>0</v>
      </c>
      <c r="L24" s="335"/>
      <c r="M24" s="341">
        <f>春日井市!T38</f>
        <v>3450</v>
      </c>
      <c r="N24" s="335">
        <f>春日井市!U38</f>
        <v>0</v>
      </c>
      <c r="O24" s="335"/>
      <c r="P24" s="341">
        <f t="shared" si="0"/>
        <v>86300</v>
      </c>
      <c r="Q24" s="341">
        <f t="shared" si="1"/>
        <v>0</v>
      </c>
      <c r="R24" s="332"/>
    </row>
    <row r="25" spans="1:18" ht="15" customHeight="1">
      <c r="A25" s="665" t="s">
        <v>443</v>
      </c>
      <c r="B25" s="666"/>
      <c r="C25" s="335"/>
      <c r="D25" s="341">
        <f>瀬戸市・尾張旭市!E30</f>
        <v>30550</v>
      </c>
      <c r="E25" s="335">
        <f>瀬戸市・尾張旭市!F30</f>
        <v>0</v>
      </c>
      <c r="F25" s="335"/>
      <c r="G25" s="341">
        <f>瀬戸市・尾張旭市!J30</f>
        <v>3650</v>
      </c>
      <c r="H25" s="335">
        <f>瀬戸市・尾張旭市!K30</f>
        <v>0</v>
      </c>
      <c r="I25" s="335"/>
      <c r="J25" s="341">
        <f>瀬戸市・尾張旭市!O30</f>
        <v>1700</v>
      </c>
      <c r="K25" s="335">
        <f>瀬戸市・尾張旭市!P30</f>
        <v>0</v>
      </c>
      <c r="L25" s="335"/>
      <c r="M25" s="341">
        <f>瀬戸市・尾張旭市!T30</f>
        <v>950</v>
      </c>
      <c r="N25" s="335">
        <f>瀬戸市・尾張旭市!U30</f>
        <v>0</v>
      </c>
      <c r="O25" s="335"/>
      <c r="P25" s="341">
        <f t="shared" si="0"/>
        <v>36850</v>
      </c>
      <c r="Q25" s="341">
        <f t="shared" si="1"/>
        <v>0</v>
      </c>
      <c r="R25" s="332"/>
    </row>
    <row r="26" spans="1:18" ht="15" customHeight="1">
      <c r="A26" s="665" t="s">
        <v>444</v>
      </c>
      <c r="B26" s="666"/>
      <c r="C26" s="335"/>
      <c r="D26" s="341">
        <f>瀬戸市・尾張旭市!E43</f>
        <v>17850</v>
      </c>
      <c r="E26" s="335">
        <f>瀬戸市・尾張旭市!F43</f>
        <v>0</v>
      </c>
      <c r="F26" s="335"/>
      <c r="G26" s="341">
        <f>瀬戸市・尾張旭市!J43</f>
        <v>3150</v>
      </c>
      <c r="H26" s="335">
        <f>瀬戸市・尾張旭市!K43</f>
        <v>0</v>
      </c>
      <c r="I26" s="335"/>
      <c r="J26" s="341"/>
      <c r="K26" s="335"/>
      <c r="L26" s="335"/>
      <c r="M26" s="341">
        <f>瀬戸市・尾張旭市!T43</f>
        <v>800</v>
      </c>
      <c r="N26" s="335">
        <f>瀬戸市・尾張旭市!U43</f>
        <v>0</v>
      </c>
      <c r="O26" s="335"/>
      <c r="P26" s="341">
        <f t="shared" si="0"/>
        <v>21800</v>
      </c>
      <c r="Q26" s="341">
        <f t="shared" si="1"/>
        <v>0</v>
      </c>
      <c r="R26" s="332"/>
    </row>
    <row r="27" spans="1:18" ht="15" customHeight="1">
      <c r="A27" s="665" t="s">
        <v>621</v>
      </c>
      <c r="B27" s="666"/>
      <c r="C27" s="335"/>
      <c r="D27" s="341">
        <f>日進市・豊明市!E25</f>
        <v>17500</v>
      </c>
      <c r="E27" s="335">
        <f>日進市・豊明市!F25</f>
        <v>0</v>
      </c>
      <c r="F27" s="335"/>
      <c r="G27" s="341">
        <f>日進市・豊明市!J25</f>
        <v>3100</v>
      </c>
      <c r="H27" s="335">
        <f>日進市・豊明市!K25</f>
        <v>0</v>
      </c>
      <c r="I27" s="335"/>
      <c r="J27" s="341">
        <f>日進市・豊明市!O25</f>
        <v>1150</v>
      </c>
      <c r="K27" s="335">
        <f>日進市・豊明市!P25</f>
        <v>0</v>
      </c>
      <c r="L27" s="335"/>
      <c r="M27" s="341">
        <f>日進市・豊明市!T25</f>
        <v>1000</v>
      </c>
      <c r="N27" s="335">
        <f>日進市・豊明市!U25</f>
        <v>0</v>
      </c>
      <c r="O27" s="335"/>
      <c r="P27" s="341">
        <f t="shared" si="0"/>
        <v>22750</v>
      </c>
      <c r="Q27" s="341">
        <f t="shared" si="1"/>
        <v>0</v>
      </c>
      <c r="R27" s="332"/>
    </row>
    <row r="28" spans="1:18" ht="15" customHeight="1">
      <c r="A28" s="665" t="s">
        <v>622</v>
      </c>
      <c r="B28" s="666"/>
      <c r="C28" s="335"/>
      <c r="D28" s="341">
        <f>日進市・豊明市!E40</f>
        <v>16050</v>
      </c>
      <c r="E28" s="335">
        <f>日進市・豊明市!F40</f>
        <v>0</v>
      </c>
      <c r="F28" s="335"/>
      <c r="G28" s="341">
        <f>日進市・豊明市!J40</f>
        <v>1950</v>
      </c>
      <c r="H28" s="335">
        <f>日進市・豊明市!K40</f>
        <v>0</v>
      </c>
      <c r="I28" s="335"/>
      <c r="J28" s="341"/>
      <c r="K28" s="335"/>
      <c r="L28" s="335"/>
      <c r="M28" s="341">
        <f>日進市・豊明市!T40</f>
        <v>500</v>
      </c>
      <c r="N28" s="335">
        <f>日進市・豊明市!U40</f>
        <v>0</v>
      </c>
      <c r="O28" s="335"/>
      <c r="P28" s="341">
        <f t="shared" si="0"/>
        <v>18500</v>
      </c>
      <c r="Q28" s="341">
        <f t="shared" si="1"/>
        <v>0</v>
      </c>
      <c r="R28" s="332"/>
    </row>
    <row r="29" spans="1:18" ht="15" customHeight="1">
      <c r="A29" s="665" t="s">
        <v>445</v>
      </c>
      <c r="B29" s="666"/>
      <c r="C29" s="335"/>
      <c r="D29" s="341">
        <f>長久手市・愛知郡!E24</f>
        <v>10000</v>
      </c>
      <c r="E29" s="335">
        <f>長久手市・愛知郡!F24</f>
        <v>0</v>
      </c>
      <c r="F29" s="335"/>
      <c r="G29" s="341">
        <f>長久手市・愛知郡!J24</f>
        <v>1950</v>
      </c>
      <c r="H29" s="335">
        <f>長久手市・愛知郡!K24</f>
        <v>0</v>
      </c>
      <c r="I29" s="335"/>
      <c r="J29" s="341">
        <f>長久手市・愛知郡!O24</f>
        <v>650</v>
      </c>
      <c r="K29" s="335">
        <f>長久手市・愛知郡!P24</f>
        <v>0</v>
      </c>
      <c r="L29" s="335"/>
      <c r="M29" s="341">
        <f>長久手市・愛知郡!T24</f>
        <v>650</v>
      </c>
      <c r="N29" s="335">
        <f>長久手市・愛知郡!U24</f>
        <v>0</v>
      </c>
      <c r="O29" s="335"/>
      <c r="P29" s="341">
        <f t="shared" si="0"/>
        <v>13250</v>
      </c>
      <c r="Q29" s="341">
        <f t="shared" si="1"/>
        <v>0</v>
      </c>
      <c r="R29" s="332"/>
    </row>
    <row r="30" spans="1:18" ht="15" customHeight="1">
      <c r="A30" s="665" t="s">
        <v>446</v>
      </c>
      <c r="B30" s="666"/>
      <c r="C30" s="335"/>
      <c r="D30" s="341">
        <f>長久手市・愛知郡!E40</f>
        <v>9450</v>
      </c>
      <c r="E30" s="335">
        <f>長久手市・愛知郡!F40</f>
        <v>0</v>
      </c>
      <c r="F30" s="335"/>
      <c r="G30" s="341">
        <f>長久手市・愛知郡!J40</f>
        <v>1350</v>
      </c>
      <c r="H30" s="335">
        <f>長久手市・愛知郡!K40</f>
        <v>0</v>
      </c>
      <c r="I30" s="335"/>
      <c r="J30" s="341"/>
      <c r="K30" s="335"/>
      <c r="L30" s="335"/>
      <c r="M30" s="341">
        <f>長久手市・愛知郡!T40</f>
        <v>400</v>
      </c>
      <c r="N30" s="335">
        <f>長久手市・愛知郡!U40</f>
        <v>0</v>
      </c>
      <c r="O30" s="335"/>
      <c r="P30" s="341">
        <f t="shared" si="0"/>
        <v>11200</v>
      </c>
      <c r="Q30" s="341">
        <f t="shared" si="1"/>
        <v>0</v>
      </c>
      <c r="R30" s="332"/>
    </row>
    <row r="31" spans="1:18" ht="15" customHeight="1">
      <c r="A31" s="665" t="s">
        <v>447</v>
      </c>
      <c r="B31" s="666"/>
      <c r="C31" s="335"/>
      <c r="D31" s="341">
        <f>大府市・東海市!E21</f>
        <v>18550</v>
      </c>
      <c r="E31" s="335">
        <f>大府市・東海市!F21</f>
        <v>0</v>
      </c>
      <c r="F31" s="335"/>
      <c r="G31" s="341">
        <f>大府市・東海市!J21</f>
        <v>2550</v>
      </c>
      <c r="H31" s="335">
        <f>大府市・東海市!K21</f>
        <v>0</v>
      </c>
      <c r="I31" s="335"/>
      <c r="J31" s="341"/>
      <c r="K31" s="335"/>
      <c r="L31" s="335"/>
      <c r="M31" s="341">
        <f>大府市・東海市!T21</f>
        <v>800</v>
      </c>
      <c r="N31" s="335">
        <f>大府市・東海市!U21</f>
        <v>0</v>
      </c>
      <c r="O31" s="335"/>
      <c r="P31" s="341">
        <f t="shared" si="0"/>
        <v>21900</v>
      </c>
      <c r="Q31" s="341">
        <f t="shared" si="1"/>
        <v>0</v>
      </c>
      <c r="R31" s="332"/>
    </row>
    <row r="32" spans="1:18" ht="15" customHeight="1">
      <c r="A32" s="665" t="s">
        <v>448</v>
      </c>
      <c r="B32" s="666"/>
      <c r="C32" s="335"/>
      <c r="D32" s="341">
        <f>大府市・東海市!E39</f>
        <v>21900</v>
      </c>
      <c r="E32" s="335">
        <f>大府市・東海市!F39</f>
        <v>0</v>
      </c>
      <c r="F32" s="335"/>
      <c r="G32" s="341">
        <f>大府市・東海市!J39</f>
        <v>3000</v>
      </c>
      <c r="H32" s="335">
        <f>大府市・東海市!K39</f>
        <v>0</v>
      </c>
      <c r="I32" s="335"/>
      <c r="J32" s="341">
        <f>大府市・東海市!O39</f>
        <v>150</v>
      </c>
      <c r="K32" s="335">
        <f>大府市・東海市!P39</f>
        <v>0</v>
      </c>
      <c r="L32" s="335"/>
      <c r="M32" s="341">
        <f>大府市・東海市!T39</f>
        <v>1850</v>
      </c>
      <c r="N32" s="335">
        <f>大府市・東海市!U39</f>
        <v>0</v>
      </c>
      <c r="O32" s="335"/>
      <c r="P32" s="341">
        <f t="shared" si="0"/>
        <v>26900</v>
      </c>
      <c r="Q32" s="341">
        <f t="shared" si="1"/>
        <v>0</v>
      </c>
      <c r="R32" s="332"/>
    </row>
    <row r="33" spans="1:18" ht="15" customHeight="1">
      <c r="A33" s="665" t="s">
        <v>449</v>
      </c>
      <c r="B33" s="666"/>
      <c r="C33" s="335"/>
      <c r="D33" s="341">
        <f>知多市・半田市!E24</f>
        <v>20550</v>
      </c>
      <c r="E33" s="335">
        <f>知多市・半田市!F24</f>
        <v>0</v>
      </c>
      <c r="F33" s="335"/>
      <c r="G33" s="341">
        <f>知多市・半田市!J24</f>
        <v>3350</v>
      </c>
      <c r="H33" s="335">
        <f>知多市・半田市!K24</f>
        <v>0</v>
      </c>
      <c r="I33" s="335"/>
      <c r="J33" s="341">
        <f>知多市・半田市!O24</f>
        <v>0</v>
      </c>
      <c r="K33" s="335">
        <f>知多市・半田市!P24</f>
        <v>0</v>
      </c>
      <c r="L33" s="335"/>
      <c r="M33" s="341">
        <f>知多市・半田市!T24</f>
        <v>700</v>
      </c>
      <c r="N33" s="335">
        <f>知多市・半田市!U24</f>
        <v>0</v>
      </c>
      <c r="O33" s="335"/>
      <c r="P33" s="341">
        <f t="shared" si="0"/>
        <v>24600</v>
      </c>
      <c r="Q33" s="341">
        <f t="shared" si="1"/>
        <v>0</v>
      </c>
      <c r="R33" s="332"/>
    </row>
    <row r="34" spans="1:18" ht="15" customHeight="1">
      <c r="A34" s="665" t="s">
        <v>450</v>
      </c>
      <c r="B34" s="666"/>
      <c r="C34" s="335"/>
      <c r="D34" s="341">
        <f>知多市・半田市!E43</f>
        <v>27550</v>
      </c>
      <c r="E34" s="335">
        <f>知多市・半田市!F43</f>
        <v>0</v>
      </c>
      <c r="F34" s="335"/>
      <c r="G34" s="341">
        <f>知多市・半田市!J43</f>
        <v>2950</v>
      </c>
      <c r="H34" s="335">
        <f>知多市・半田市!K43</f>
        <v>0</v>
      </c>
      <c r="I34" s="335"/>
      <c r="J34" s="341">
        <f>知多市・半田市!O43</f>
        <v>1450</v>
      </c>
      <c r="K34" s="335">
        <f>知多市・半田市!P43</f>
        <v>0</v>
      </c>
      <c r="L34" s="335"/>
      <c r="M34" s="341">
        <f>知多市・半田市!T43</f>
        <v>1300</v>
      </c>
      <c r="N34" s="335">
        <f>知多市・半田市!U43</f>
        <v>0</v>
      </c>
      <c r="O34" s="335"/>
      <c r="P34" s="341">
        <f t="shared" si="0"/>
        <v>33250</v>
      </c>
      <c r="Q34" s="341">
        <f t="shared" si="1"/>
        <v>0</v>
      </c>
      <c r="R34" s="332"/>
    </row>
    <row r="35" spans="1:18" ht="15" customHeight="1">
      <c r="A35" s="665" t="s">
        <v>623</v>
      </c>
      <c r="B35" s="666"/>
      <c r="C35" s="335"/>
      <c r="D35" s="341">
        <f>常滑市・知多郡!E19</f>
        <v>13000</v>
      </c>
      <c r="E35" s="335">
        <f>常滑市・知多郡!F19</f>
        <v>0</v>
      </c>
      <c r="F35" s="335"/>
      <c r="G35" s="341">
        <f>常滑市・知多郡!J19</f>
        <v>700</v>
      </c>
      <c r="H35" s="335">
        <f>常滑市・知多郡!K19</f>
        <v>0</v>
      </c>
      <c r="I35" s="335"/>
      <c r="J35" s="341"/>
      <c r="K35" s="335"/>
      <c r="L35" s="335"/>
      <c r="M35" s="341"/>
      <c r="N35" s="335"/>
      <c r="O35" s="335"/>
      <c r="P35" s="341">
        <f t="shared" si="0"/>
        <v>13700</v>
      </c>
      <c r="Q35" s="341">
        <f t="shared" si="1"/>
        <v>0</v>
      </c>
      <c r="R35" s="332"/>
    </row>
    <row r="36" spans="1:18" ht="15" customHeight="1">
      <c r="A36" s="665" t="s">
        <v>451</v>
      </c>
      <c r="B36" s="666"/>
      <c r="C36" s="335"/>
      <c r="D36" s="341">
        <f>常滑市・知多郡!E40</f>
        <v>36200</v>
      </c>
      <c r="E36" s="335">
        <f>常滑市・知多郡!F40</f>
        <v>0</v>
      </c>
      <c r="F36" s="335"/>
      <c r="G36" s="341">
        <f>常滑市・知多郡!J40</f>
        <v>3750</v>
      </c>
      <c r="H36" s="335">
        <f>常滑市・知多郡!K40</f>
        <v>0</v>
      </c>
      <c r="I36" s="335"/>
      <c r="J36" s="341">
        <f>常滑市・知多郡!N40</f>
        <v>0</v>
      </c>
      <c r="K36" s="335">
        <f>常滑市・知多郡!O40</f>
        <v>0</v>
      </c>
      <c r="L36" s="335"/>
      <c r="M36" s="341">
        <f>常滑市・知多郡!S40</f>
        <v>650</v>
      </c>
      <c r="N36" s="335">
        <f>常滑市・知多郡!T40</f>
        <v>0</v>
      </c>
      <c r="O36" s="335"/>
      <c r="P36" s="341">
        <f t="shared" si="0"/>
        <v>40600</v>
      </c>
      <c r="Q36" s="341">
        <f t="shared" si="1"/>
        <v>0</v>
      </c>
      <c r="R36" s="332"/>
    </row>
    <row r="37" spans="1:18" ht="15" customHeight="1">
      <c r="A37" s="589" t="s">
        <v>5</v>
      </c>
      <c r="B37" s="591"/>
      <c r="C37" s="335"/>
      <c r="D37" s="341">
        <f>SUM(D9:D36)</f>
        <v>649200</v>
      </c>
      <c r="E37" s="335">
        <f>SUM(E9:E36)</f>
        <v>0</v>
      </c>
      <c r="F37" s="335"/>
      <c r="G37" s="341">
        <f>SUM(G9:G36)</f>
        <v>77150</v>
      </c>
      <c r="H37" s="335">
        <f>SUM(H9:H36)</f>
        <v>0</v>
      </c>
      <c r="I37" s="335"/>
      <c r="J37" s="341">
        <f>SUM(J9:J36)</f>
        <v>15550</v>
      </c>
      <c r="K37" s="335">
        <f>SUM(K9:K36)</f>
        <v>0</v>
      </c>
      <c r="L37" s="335"/>
      <c r="M37" s="341">
        <f>SUM(M9:M36)</f>
        <v>28000</v>
      </c>
      <c r="N37" s="335">
        <f>SUM(N9:N36)</f>
        <v>0</v>
      </c>
      <c r="O37" s="335"/>
      <c r="P37" s="341">
        <f t="shared" si="0"/>
        <v>769900</v>
      </c>
      <c r="Q37" s="341">
        <f t="shared" si="1"/>
        <v>0</v>
      </c>
      <c r="R37" s="333"/>
    </row>
    <row r="39" spans="1:18" ht="16.5" customHeight="1">
      <c r="A39" s="589" t="s">
        <v>1196</v>
      </c>
      <c r="B39" s="591"/>
      <c r="C39" s="589" t="s">
        <v>1197</v>
      </c>
      <c r="D39" s="590"/>
      <c r="E39" s="591"/>
      <c r="F39" s="589" t="s">
        <v>1198</v>
      </c>
      <c r="G39" s="590"/>
      <c r="H39" s="591"/>
      <c r="I39" s="589" t="s">
        <v>1199</v>
      </c>
      <c r="J39" s="590"/>
      <c r="K39" s="591"/>
      <c r="L39" s="589" t="s">
        <v>1200</v>
      </c>
      <c r="M39" s="590"/>
      <c r="N39" s="591"/>
      <c r="O39" s="589" t="s">
        <v>1201</v>
      </c>
      <c r="P39" s="590"/>
      <c r="Q39" s="591"/>
      <c r="R39" s="334" t="s">
        <v>1202</v>
      </c>
    </row>
    <row r="40" spans="1:18" ht="16.5" customHeight="1">
      <c r="A40" s="599" t="s">
        <v>1203</v>
      </c>
      <c r="B40" s="600"/>
      <c r="C40" s="335"/>
      <c r="D40" s="341">
        <f>名古屋市!D28</f>
        <v>534600</v>
      </c>
      <c r="E40" s="335">
        <f>名古屋市!E28</f>
        <v>0</v>
      </c>
      <c r="F40" s="335"/>
      <c r="G40" s="341">
        <f>名古屋市!G28</f>
        <v>72250</v>
      </c>
      <c r="H40" s="335">
        <f>名古屋市!H28</f>
        <v>0</v>
      </c>
      <c r="I40" s="335"/>
      <c r="J40" s="341">
        <f>名古屋市!J28</f>
        <v>11700</v>
      </c>
      <c r="K40" s="335">
        <f>名古屋市!K28</f>
        <v>0</v>
      </c>
      <c r="L40" s="335"/>
      <c r="M40" s="341">
        <f>名古屋市!M28</f>
        <v>37100</v>
      </c>
      <c r="N40" s="335">
        <f>名古屋市!N28</f>
        <v>0</v>
      </c>
      <c r="O40" s="335"/>
      <c r="P40" s="341">
        <f>名古屋市!P28</f>
        <v>655650</v>
      </c>
      <c r="Q40" s="335">
        <f>名古屋市!Q28</f>
        <v>0</v>
      </c>
      <c r="R40" s="338"/>
    </row>
    <row r="41" spans="1:18" ht="16.5" customHeight="1">
      <c r="A41" s="589" t="s">
        <v>1204</v>
      </c>
      <c r="B41" s="591"/>
      <c r="C41" s="335"/>
      <c r="D41" s="341">
        <f>D37</f>
        <v>649200</v>
      </c>
      <c r="E41" s="335">
        <f>E37</f>
        <v>0</v>
      </c>
      <c r="F41" s="335"/>
      <c r="G41" s="341">
        <f>G37</f>
        <v>77150</v>
      </c>
      <c r="H41" s="335">
        <f>H37</f>
        <v>0</v>
      </c>
      <c r="I41" s="335"/>
      <c r="J41" s="341">
        <f>J37</f>
        <v>15550</v>
      </c>
      <c r="K41" s="335">
        <f>K37</f>
        <v>0</v>
      </c>
      <c r="L41" s="335"/>
      <c r="M41" s="341">
        <f>M37</f>
        <v>28000</v>
      </c>
      <c r="N41" s="335">
        <f>N37</f>
        <v>0</v>
      </c>
      <c r="O41" s="335"/>
      <c r="P41" s="341">
        <f>P37</f>
        <v>769900</v>
      </c>
      <c r="Q41" s="341">
        <f>Q37</f>
        <v>0</v>
      </c>
      <c r="R41" s="339"/>
    </row>
    <row r="42" spans="1:18" ht="16.5" customHeight="1">
      <c r="A42" s="599" t="s">
        <v>1205</v>
      </c>
      <c r="B42" s="600"/>
      <c r="C42" s="335"/>
      <c r="D42" s="341">
        <f>三河地区!D26</f>
        <v>501900</v>
      </c>
      <c r="E42" s="335">
        <f>三河地区!E26</f>
        <v>0</v>
      </c>
      <c r="F42" s="335"/>
      <c r="G42" s="341">
        <f>三河地区!G26</f>
        <v>47000</v>
      </c>
      <c r="H42" s="335">
        <f>三河地区!H26</f>
        <v>0</v>
      </c>
      <c r="I42" s="335"/>
      <c r="J42" s="341">
        <f>三河地区!J26</f>
        <v>6750</v>
      </c>
      <c r="K42" s="335">
        <f>三河地区!K26</f>
        <v>0</v>
      </c>
      <c r="L42" s="335"/>
      <c r="M42" s="341">
        <f>三河地区!M26</f>
        <v>25700</v>
      </c>
      <c r="N42" s="335">
        <f>三河地区!N26</f>
        <v>0</v>
      </c>
      <c r="O42" s="335"/>
      <c r="P42" s="341">
        <f>三河地区!P26</f>
        <v>581350</v>
      </c>
      <c r="Q42" s="335">
        <f>三河地区!Q26</f>
        <v>0</v>
      </c>
      <c r="R42" s="340"/>
    </row>
    <row r="43" spans="1:18" ht="16.5" customHeight="1">
      <c r="A43" s="589" t="s">
        <v>1201</v>
      </c>
      <c r="B43" s="591"/>
      <c r="C43" s="335"/>
      <c r="D43" s="341">
        <f>SUM(D40:D42)</f>
        <v>1685700</v>
      </c>
      <c r="E43" s="335">
        <f>SUM(E40:E42)</f>
        <v>0</v>
      </c>
      <c r="F43" s="335"/>
      <c r="G43" s="341">
        <f>SUM(G40:G42)</f>
        <v>196400</v>
      </c>
      <c r="H43" s="335">
        <f>SUM(H40:H42)</f>
        <v>0</v>
      </c>
      <c r="I43" s="335"/>
      <c r="J43" s="341">
        <f>SUM(J40:J42)</f>
        <v>34000</v>
      </c>
      <c r="K43" s="335">
        <f>SUM(K40:K42)</f>
        <v>0</v>
      </c>
      <c r="L43" s="335"/>
      <c r="M43" s="341">
        <f>SUM(M40:M42)</f>
        <v>90800</v>
      </c>
      <c r="N43" s="335">
        <f>SUM(N40:N42)</f>
        <v>0</v>
      </c>
      <c r="O43" s="335"/>
      <c r="P43" s="341">
        <f>SUM(P40:P42)</f>
        <v>2006900</v>
      </c>
      <c r="Q43" s="335">
        <f>SUM(Q40:Q42)</f>
        <v>0</v>
      </c>
      <c r="R43" s="335"/>
    </row>
    <row r="44" spans="1:18">
      <c r="B44" t="str">
        <f>中川区!B42</f>
        <v>平成29年9月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607" t="s">
        <v>0</v>
      </c>
      <c r="B1" s="608"/>
      <c r="C1" s="2"/>
      <c r="D1" s="2"/>
      <c r="E1" s="2"/>
      <c r="F1" s="617" t="s">
        <v>1351</v>
      </c>
      <c r="G1" s="618"/>
      <c r="H1" s="623"/>
      <c r="I1" s="623"/>
      <c r="J1" s="623"/>
      <c r="K1" s="623"/>
      <c r="L1" s="623"/>
      <c r="M1" s="623"/>
      <c r="N1" s="624"/>
      <c r="O1" s="607" t="s">
        <v>1347</v>
      </c>
      <c r="P1" s="601"/>
      <c r="Q1" s="601"/>
      <c r="R1" s="601"/>
      <c r="S1" s="601"/>
      <c r="T1" s="602"/>
      <c r="U1" s="583" t="s">
        <v>2</v>
      </c>
      <c r="V1" s="4"/>
    </row>
    <row r="2" spans="1:25" ht="7.5" customHeight="1">
      <c r="A2" s="609"/>
      <c r="B2" s="610"/>
      <c r="C2" s="5"/>
      <c r="D2" s="5"/>
      <c r="E2" s="5"/>
      <c r="F2" s="619"/>
      <c r="G2" s="620"/>
      <c r="H2" s="625"/>
      <c r="I2" s="625"/>
      <c r="J2" s="625"/>
      <c r="K2" s="625"/>
      <c r="L2" s="625"/>
      <c r="M2" s="625"/>
      <c r="N2" s="626"/>
      <c r="O2" s="609"/>
      <c r="P2" s="603"/>
      <c r="Q2" s="603"/>
      <c r="R2" s="603"/>
      <c r="S2" s="603"/>
      <c r="T2" s="604"/>
      <c r="U2" s="584"/>
    </row>
    <row r="3" spans="1:25" ht="7.5" customHeight="1" thickBot="1">
      <c r="A3" s="426"/>
      <c r="B3" s="579"/>
      <c r="C3" s="579" t="s">
        <v>1370</v>
      </c>
      <c r="D3" s="579"/>
      <c r="E3" s="581" t="s">
        <v>1371</v>
      </c>
      <c r="F3" s="621"/>
      <c r="G3" s="622"/>
      <c r="H3" s="627"/>
      <c r="I3" s="627"/>
      <c r="J3" s="627"/>
      <c r="K3" s="627"/>
      <c r="L3" s="627"/>
      <c r="M3" s="627"/>
      <c r="N3" s="628"/>
      <c r="O3" s="611"/>
      <c r="P3" s="605"/>
      <c r="Q3" s="605"/>
      <c r="R3" s="605"/>
      <c r="S3" s="605"/>
      <c r="T3" s="606"/>
      <c r="U3" s="585"/>
    </row>
    <row r="4" spans="1:25" ht="7.5" customHeight="1">
      <c r="A4" s="426"/>
      <c r="B4" s="579"/>
      <c r="C4" s="579"/>
      <c r="D4" s="579"/>
      <c r="E4" s="581"/>
      <c r="F4" s="617" t="s">
        <v>1346</v>
      </c>
      <c r="G4" s="618"/>
      <c r="H4" s="623"/>
      <c r="I4" s="623"/>
      <c r="J4" s="623"/>
      <c r="K4" s="623"/>
      <c r="L4" s="623"/>
      <c r="M4" s="623"/>
      <c r="N4" s="624"/>
      <c r="O4" s="607" t="s">
        <v>3</v>
      </c>
      <c r="P4" s="677">
        <f>E41+J41+O41+T41</f>
        <v>0</v>
      </c>
      <c r="Q4" s="677"/>
      <c r="R4" s="677"/>
      <c r="S4" s="677"/>
      <c r="T4" s="613" t="s">
        <v>4</v>
      </c>
      <c r="U4" s="585"/>
    </row>
    <row r="5" spans="1:25" ht="7.5" customHeight="1">
      <c r="A5" s="4"/>
      <c r="B5" s="5"/>
      <c r="C5" s="579" t="s">
        <v>1372</v>
      </c>
      <c r="D5" s="579"/>
      <c r="E5" s="581" t="s">
        <v>1373</v>
      </c>
      <c r="F5" s="619"/>
      <c r="G5" s="620"/>
      <c r="H5" s="625"/>
      <c r="I5" s="625"/>
      <c r="J5" s="625"/>
      <c r="K5" s="625"/>
      <c r="L5" s="625"/>
      <c r="M5" s="625"/>
      <c r="N5" s="626"/>
      <c r="O5" s="609"/>
      <c r="P5" s="678"/>
      <c r="Q5" s="678"/>
      <c r="R5" s="678"/>
      <c r="S5" s="678"/>
      <c r="T5" s="614"/>
      <c r="U5" s="585"/>
    </row>
    <row r="6" spans="1:25" ht="7.5" customHeight="1" thickBot="1">
      <c r="A6" s="7"/>
      <c r="B6" s="9"/>
      <c r="C6" s="580"/>
      <c r="D6" s="580"/>
      <c r="E6" s="582"/>
      <c r="F6" s="621"/>
      <c r="G6" s="622"/>
      <c r="H6" s="627"/>
      <c r="I6" s="627"/>
      <c r="J6" s="627"/>
      <c r="K6" s="627"/>
      <c r="L6" s="627"/>
      <c r="M6" s="627"/>
      <c r="N6" s="628"/>
      <c r="O6" s="611"/>
      <c r="P6" s="679"/>
      <c r="Q6" s="679"/>
      <c r="R6" s="679"/>
      <c r="S6" s="679"/>
      <c r="T6" s="615"/>
      <c r="U6" s="586"/>
    </row>
    <row r="7" spans="1:25" ht="19.5" customHeight="1" thickBot="1">
      <c r="B7" s="672" t="s">
        <v>269</v>
      </c>
      <c r="C7" s="672"/>
      <c r="D7" s="672"/>
      <c r="E7" s="671" t="s">
        <v>1348</v>
      </c>
      <c r="F7" s="671"/>
      <c r="G7" s="141">
        <f>D41+I41+N41+S41</f>
        <v>104000</v>
      </c>
      <c r="H7" s="140"/>
      <c r="I7" s="140" t="s">
        <v>4</v>
      </c>
      <c r="J7" s="9"/>
      <c r="K7" s="9"/>
      <c r="L7" s="9"/>
      <c r="M7" s="9"/>
      <c r="N7" s="9"/>
      <c r="O7" s="9"/>
      <c r="P7" s="9"/>
      <c r="Q7" s="9"/>
      <c r="R7" s="9"/>
      <c r="S7" s="9"/>
      <c r="T7" s="9"/>
    </row>
    <row r="8" spans="1:25" ht="15" customHeight="1" thickTop="1" thickBot="1">
      <c r="A8" s="673" t="s">
        <v>7</v>
      </c>
      <c r="B8" s="674"/>
      <c r="C8" s="674"/>
      <c r="D8" s="675"/>
      <c r="E8" s="136" t="s">
        <v>8</v>
      </c>
      <c r="F8" s="406"/>
      <c r="G8" s="669" t="s">
        <v>9</v>
      </c>
      <c r="H8" s="669"/>
      <c r="I8" s="676"/>
      <c r="J8" s="137" t="s">
        <v>8</v>
      </c>
      <c r="K8" s="392"/>
      <c r="L8" s="669" t="s">
        <v>10</v>
      </c>
      <c r="M8" s="669"/>
      <c r="N8" s="676"/>
      <c r="O8" s="137" t="s">
        <v>8</v>
      </c>
      <c r="P8" s="392"/>
      <c r="Q8" s="669" t="s">
        <v>11</v>
      </c>
      <c r="R8" s="669"/>
      <c r="S8" s="670"/>
      <c r="T8" s="137" t="s">
        <v>8</v>
      </c>
      <c r="U8" s="138" t="s">
        <v>12</v>
      </c>
    </row>
    <row r="9" spans="1:25" ht="15" customHeight="1">
      <c r="A9" s="88"/>
      <c r="B9" s="98" t="s">
        <v>452</v>
      </c>
      <c r="C9" s="261" t="s">
        <v>1400</v>
      </c>
      <c r="D9" s="142">
        <v>3000</v>
      </c>
      <c r="E9" s="14"/>
      <c r="F9" s="364"/>
      <c r="G9" s="98" t="s">
        <v>483</v>
      </c>
      <c r="H9" s="89"/>
      <c r="I9" s="75">
        <v>500</v>
      </c>
      <c r="J9" s="15"/>
      <c r="K9" s="364"/>
      <c r="L9" s="98" t="s">
        <v>461</v>
      </c>
      <c r="M9" s="89"/>
      <c r="N9" s="75">
        <v>1000</v>
      </c>
      <c r="O9" s="15"/>
      <c r="P9" s="364"/>
      <c r="Q9" s="98" t="s">
        <v>1460</v>
      </c>
      <c r="R9" s="89"/>
      <c r="S9" s="75">
        <v>1100</v>
      </c>
      <c r="T9" s="15"/>
      <c r="U9" s="63" t="s">
        <v>497</v>
      </c>
    </row>
    <row r="10" spans="1:25" ht="15" customHeight="1">
      <c r="A10" s="54"/>
      <c r="B10" s="99" t="s">
        <v>453</v>
      </c>
      <c r="C10" s="261" t="s">
        <v>1400</v>
      </c>
      <c r="D10" s="143">
        <v>8850</v>
      </c>
      <c r="E10" s="16"/>
      <c r="F10" s="383"/>
      <c r="G10" s="99" t="s">
        <v>484</v>
      </c>
      <c r="H10" s="29"/>
      <c r="I10" s="72">
        <v>1000</v>
      </c>
      <c r="J10" s="17"/>
      <c r="K10" s="383"/>
      <c r="L10" s="99" t="s">
        <v>488</v>
      </c>
      <c r="M10" s="29"/>
      <c r="N10" s="72">
        <v>900</v>
      </c>
      <c r="O10" s="17"/>
      <c r="P10" s="383"/>
      <c r="Q10" s="99" t="s">
        <v>484</v>
      </c>
      <c r="R10" s="29"/>
      <c r="S10" s="72">
        <v>900</v>
      </c>
      <c r="T10" s="17"/>
      <c r="U10" s="146" t="s">
        <v>1591</v>
      </c>
    </row>
    <row r="11" spans="1:25" ht="15" customHeight="1">
      <c r="A11" s="54"/>
      <c r="B11" s="99" t="s">
        <v>454</v>
      </c>
      <c r="C11" s="261" t="s">
        <v>1400</v>
      </c>
      <c r="D11" s="143">
        <v>7700</v>
      </c>
      <c r="E11" s="16"/>
      <c r="F11" s="383"/>
      <c r="G11" s="99" t="s">
        <v>452</v>
      </c>
      <c r="H11" s="29"/>
      <c r="I11" s="72">
        <v>600</v>
      </c>
      <c r="J11" s="17"/>
      <c r="K11" s="383"/>
      <c r="L11" s="99" t="s">
        <v>454</v>
      </c>
      <c r="M11" s="29"/>
      <c r="N11" s="72">
        <v>950</v>
      </c>
      <c r="O11" s="17"/>
      <c r="P11" s="383"/>
      <c r="Q11" s="99" t="s">
        <v>461</v>
      </c>
      <c r="R11" s="29"/>
      <c r="S11" s="72">
        <v>1200</v>
      </c>
      <c r="T11" s="17"/>
      <c r="U11" s="65" t="s">
        <v>1535</v>
      </c>
    </row>
    <row r="12" spans="1:25" ht="15" customHeight="1">
      <c r="A12" s="54"/>
      <c r="B12" s="99" t="s">
        <v>455</v>
      </c>
      <c r="C12" s="261" t="s">
        <v>1382</v>
      </c>
      <c r="D12" s="143">
        <v>3800</v>
      </c>
      <c r="E12" s="16"/>
      <c r="F12" s="383"/>
      <c r="G12" s="99" t="s">
        <v>453</v>
      </c>
      <c r="H12" s="29"/>
      <c r="I12" s="72">
        <v>1800</v>
      </c>
      <c r="J12" s="17"/>
      <c r="K12" s="383"/>
      <c r="L12" s="99" t="s">
        <v>490</v>
      </c>
      <c r="M12" s="29"/>
      <c r="N12" s="72">
        <v>250</v>
      </c>
      <c r="O12" s="17"/>
      <c r="P12" s="383"/>
      <c r="Q12" s="99" t="s">
        <v>496</v>
      </c>
      <c r="R12" s="29"/>
      <c r="S12" s="72">
        <v>550</v>
      </c>
      <c r="T12" s="17"/>
      <c r="U12" s="146" t="s">
        <v>1441</v>
      </c>
    </row>
    <row r="13" spans="1:25" ht="15" customHeight="1">
      <c r="A13" s="54"/>
      <c r="B13" s="99" t="s">
        <v>456</v>
      </c>
      <c r="C13" s="261" t="s">
        <v>1382</v>
      </c>
      <c r="D13" s="143">
        <v>1050</v>
      </c>
      <c r="E13" s="16"/>
      <c r="F13" s="383"/>
      <c r="G13" s="99" t="s">
        <v>461</v>
      </c>
      <c r="H13" s="29"/>
      <c r="I13" s="72">
        <v>1100</v>
      </c>
      <c r="J13" s="17"/>
      <c r="K13" s="383"/>
      <c r="L13" s="99" t="s">
        <v>491</v>
      </c>
      <c r="M13" s="29"/>
      <c r="N13" s="72">
        <v>600</v>
      </c>
      <c r="O13" s="17"/>
      <c r="P13" s="383"/>
      <c r="Q13" s="99" t="s">
        <v>487</v>
      </c>
      <c r="R13" s="29"/>
      <c r="S13" s="72">
        <v>400</v>
      </c>
      <c r="T13" s="17"/>
      <c r="U13" s="104" t="s">
        <v>498</v>
      </c>
      <c r="W13" s="5"/>
    </row>
    <row r="14" spans="1:25" ht="15" customHeight="1">
      <c r="A14" s="54"/>
      <c r="B14" s="99" t="s">
        <v>457</v>
      </c>
      <c r="C14" s="261" t="s">
        <v>1400</v>
      </c>
      <c r="D14" s="143">
        <v>1750</v>
      </c>
      <c r="E14" s="16"/>
      <c r="F14" s="383"/>
      <c r="G14" s="99" t="s">
        <v>485</v>
      </c>
      <c r="H14" s="29"/>
      <c r="I14" s="72">
        <v>500</v>
      </c>
      <c r="J14" s="17"/>
      <c r="K14" s="383"/>
      <c r="L14" s="99" t="s">
        <v>489</v>
      </c>
      <c r="M14" s="29"/>
      <c r="N14" s="72">
        <v>800</v>
      </c>
      <c r="O14" s="17"/>
      <c r="P14" s="383"/>
      <c r="Q14" s="99"/>
      <c r="R14" s="29"/>
      <c r="S14" s="72"/>
      <c r="T14" s="17"/>
      <c r="U14" s="63"/>
      <c r="X14" s="5"/>
      <c r="Y14" s="5"/>
    </row>
    <row r="15" spans="1:25" ht="15" customHeight="1">
      <c r="A15" s="54"/>
      <c r="B15" s="99" t="s">
        <v>458</v>
      </c>
      <c r="C15" s="261" t="s">
        <v>1382</v>
      </c>
      <c r="D15" s="143">
        <v>2750</v>
      </c>
      <c r="E15" s="16"/>
      <c r="F15" s="383"/>
      <c r="G15" s="99" t="s">
        <v>1427</v>
      </c>
      <c r="H15" s="29"/>
      <c r="I15" s="72">
        <v>800</v>
      </c>
      <c r="J15" s="17"/>
      <c r="K15" s="383"/>
      <c r="L15" s="99" t="s">
        <v>492</v>
      </c>
      <c r="M15" s="29"/>
      <c r="N15" s="72">
        <v>500</v>
      </c>
      <c r="O15" s="17"/>
      <c r="P15" s="383"/>
      <c r="Q15" s="99"/>
      <c r="R15" s="29"/>
      <c r="S15" s="72"/>
      <c r="T15" s="17"/>
      <c r="U15" s="63"/>
      <c r="X15" s="5"/>
      <c r="Y15" s="5"/>
    </row>
    <row r="16" spans="1:25" ht="15" customHeight="1">
      <c r="A16" s="54"/>
      <c r="B16" s="99" t="s">
        <v>459</v>
      </c>
      <c r="C16" s="261" t="s">
        <v>1382</v>
      </c>
      <c r="D16" s="143">
        <v>2000</v>
      </c>
      <c r="E16" s="16"/>
      <c r="F16" s="383"/>
      <c r="G16" s="99" t="s">
        <v>486</v>
      </c>
      <c r="H16" s="29"/>
      <c r="I16" s="72">
        <v>700</v>
      </c>
      <c r="J16" s="17"/>
      <c r="K16" s="383"/>
      <c r="L16" s="99" t="s">
        <v>487</v>
      </c>
      <c r="M16" s="29"/>
      <c r="N16" s="72">
        <v>350</v>
      </c>
      <c r="O16" s="17"/>
      <c r="P16" s="383"/>
      <c r="Q16" s="99"/>
      <c r="R16" s="29"/>
      <c r="S16" s="72"/>
      <c r="T16" s="17"/>
      <c r="U16" s="63"/>
    </row>
    <row r="17" spans="1:21" ht="15" customHeight="1">
      <c r="A17" s="54"/>
      <c r="B17" s="99" t="s">
        <v>460</v>
      </c>
      <c r="C17" s="261" t="s">
        <v>1382</v>
      </c>
      <c r="D17" s="143">
        <v>1550</v>
      </c>
      <c r="E17" s="16"/>
      <c r="F17" s="383"/>
      <c r="G17" s="99" t="s">
        <v>487</v>
      </c>
      <c r="H17" s="29"/>
      <c r="I17" s="72">
        <v>650</v>
      </c>
      <c r="J17" s="17"/>
      <c r="K17" s="383"/>
      <c r="L17" s="99" t="s">
        <v>493</v>
      </c>
      <c r="M17" s="29"/>
      <c r="N17" s="72">
        <v>100</v>
      </c>
      <c r="O17" s="17"/>
      <c r="P17" s="383"/>
      <c r="Q17" s="99"/>
      <c r="R17" s="29"/>
      <c r="S17" s="72"/>
      <c r="T17" s="17"/>
      <c r="U17" s="63"/>
    </row>
    <row r="18" spans="1:21" ht="15" customHeight="1">
      <c r="A18" s="54"/>
      <c r="B18" s="99" t="s">
        <v>461</v>
      </c>
      <c r="C18" s="261" t="s">
        <v>1400</v>
      </c>
      <c r="D18" s="143">
        <v>6500</v>
      </c>
      <c r="E18" s="16"/>
      <c r="H18" s="433"/>
      <c r="J18" s="17"/>
      <c r="K18" s="383"/>
      <c r="L18" s="99"/>
      <c r="M18" s="29"/>
      <c r="N18" s="72"/>
      <c r="O18" s="17"/>
      <c r="P18" s="383"/>
      <c r="Q18" s="99"/>
      <c r="R18" s="29"/>
      <c r="S18" s="72"/>
      <c r="T18" s="17"/>
      <c r="U18" s="63"/>
    </row>
    <row r="19" spans="1:21" ht="15" customHeight="1">
      <c r="A19" s="54"/>
      <c r="B19" s="99" t="s">
        <v>462</v>
      </c>
      <c r="C19" s="261" t="s">
        <v>1400</v>
      </c>
      <c r="D19" s="143">
        <v>2450</v>
      </c>
      <c r="E19" s="16"/>
      <c r="F19" s="383"/>
      <c r="G19" s="99"/>
      <c r="H19" s="29"/>
      <c r="I19" s="72"/>
      <c r="J19" s="17"/>
      <c r="K19" s="383"/>
      <c r="L19" s="99"/>
      <c r="M19" s="29"/>
      <c r="N19" s="72"/>
      <c r="O19" s="17"/>
      <c r="P19" s="383"/>
      <c r="Q19" s="99"/>
      <c r="R19" s="29"/>
      <c r="S19" s="72"/>
      <c r="T19" s="17"/>
      <c r="U19" s="63"/>
    </row>
    <row r="20" spans="1:21" ht="15" customHeight="1">
      <c r="A20" s="54"/>
      <c r="B20" s="99" t="s">
        <v>463</v>
      </c>
      <c r="C20" s="261" t="s">
        <v>1400</v>
      </c>
      <c r="D20" s="143">
        <v>1700</v>
      </c>
      <c r="E20" s="16"/>
      <c r="F20" s="383"/>
      <c r="G20" s="99"/>
      <c r="H20" s="29"/>
      <c r="I20" s="72"/>
      <c r="J20" s="17"/>
      <c r="K20" s="383"/>
      <c r="L20" s="99"/>
      <c r="M20" s="29"/>
      <c r="N20" s="72"/>
      <c r="O20" s="17"/>
      <c r="P20" s="383"/>
      <c r="Q20" s="99"/>
      <c r="R20" s="29"/>
      <c r="S20" s="72"/>
      <c r="T20" s="17"/>
      <c r="U20" s="63"/>
    </row>
    <row r="21" spans="1:21" ht="15" customHeight="1">
      <c r="A21" s="54"/>
      <c r="B21" s="99" t="s">
        <v>464</v>
      </c>
      <c r="C21" s="261" t="s">
        <v>1400</v>
      </c>
      <c r="D21" s="143">
        <v>2750</v>
      </c>
      <c r="E21" s="16"/>
      <c r="F21" s="383"/>
      <c r="G21" s="99"/>
      <c r="H21" s="29"/>
      <c r="I21" s="72"/>
      <c r="J21" s="17"/>
      <c r="K21" s="383"/>
      <c r="L21" s="99"/>
      <c r="M21" s="29"/>
      <c r="N21" s="72"/>
      <c r="O21" s="17"/>
      <c r="P21" s="383"/>
      <c r="Q21" s="99"/>
      <c r="R21" s="29"/>
      <c r="S21" s="72"/>
      <c r="T21" s="17"/>
      <c r="U21" s="63"/>
    </row>
    <row r="22" spans="1:21" ht="15" customHeight="1">
      <c r="A22" s="54"/>
      <c r="B22" s="99" t="s">
        <v>465</v>
      </c>
      <c r="C22" s="261" t="s">
        <v>1400</v>
      </c>
      <c r="D22" s="143">
        <v>2650</v>
      </c>
      <c r="E22" s="16"/>
      <c r="F22" s="383"/>
      <c r="G22" s="99"/>
      <c r="H22" s="29"/>
      <c r="I22" s="72"/>
      <c r="J22" s="17"/>
      <c r="K22" s="383"/>
      <c r="L22" s="99"/>
      <c r="M22" s="29"/>
      <c r="N22" s="72"/>
      <c r="O22" s="17"/>
      <c r="P22" s="383"/>
      <c r="Q22" s="99"/>
      <c r="R22" s="29"/>
      <c r="S22" s="72"/>
      <c r="T22" s="17"/>
      <c r="U22" s="63"/>
    </row>
    <row r="23" spans="1:21" ht="15" customHeight="1">
      <c r="A23" s="54"/>
      <c r="B23" s="99" t="s">
        <v>466</v>
      </c>
      <c r="C23" s="261" t="s">
        <v>1400</v>
      </c>
      <c r="D23" s="143">
        <v>2800</v>
      </c>
      <c r="E23" s="16"/>
      <c r="F23" s="383"/>
      <c r="G23" s="99"/>
      <c r="H23" s="29"/>
      <c r="I23" s="72"/>
      <c r="J23" s="17"/>
      <c r="K23" s="383"/>
      <c r="L23" s="99"/>
      <c r="M23" s="29"/>
      <c r="N23" s="72"/>
      <c r="O23" s="17"/>
      <c r="P23" s="383"/>
      <c r="Q23" s="99"/>
      <c r="R23" s="29"/>
      <c r="S23" s="72"/>
      <c r="T23" s="17"/>
      <c r="U23" s="63"/>
    </row>
    <row r="24" spans="1:21" ht="15" customHeight="1">
      <c r="A24" s="54"/>
      <c r="B24" s="99" t="s">
        <v>467</v>
      </c>
      <c r="C24" s="261" t="s">
        <v>1400</v>
      </c>
      <c r="D24" s="143">
        <v>1450</v>
      </c>
      <c r="E24" s="16"/>
      <c r="F24" s="383"/>
      <c r="G24" s="99"/>
      <c r="H24" s="29"/>
      <c r="I24" s="72"/>
      <c r="J24" s="17"/>
      <c r="K24" s="383"/>
      <c r="L24" s="99"/>
      <c r="M24" s="29"/>
      <c r="N24" s="72"/>
      <c r="O24" s="17"/>
      <c r="P24" s="383"/>
      <c r="Q24" s="99"/>
      <c r="R24" s="29"/>
      <c r="S24" s="72"/>
      <c r="T24" s="17"/>
      <c r="U24" s="63"/>
    </row>
    <row r="25" spans="1:21" ht="15" customHeight="1">
      <c r="A25" s="54"/>
      <c r="B25" s="99" t="s">
        <v>468</v>
      </c>
      <c r="C25" s="261" t="s">
        <v>1400</v>
      </c>
      <c r="D25" s="143">
        <v>1450</v>
      </c>
      <c r="E25" s="16"/>
      <c r="F25" s="383"/>
      <c r="G25" s="99"/>
      <c r="H25" s="29"/>
      <c r="I25" s="72"/>
      <c r="J25" s="17"/>
      <c r="K25" s="383"/>
      <c r="L25" s="99"/>
      <c r="M25" s="29"/>
      <c r="N25" s="72"/>
      <c r="O25" s="17"/>
      <c r="P25" s="383"/>
      <c r="Q25" s="99"/>
      <c r="R25" s="29"/>
      <c r="S25" s="72"/>
      <c r="T25" s="17"/>
      <c r="U25" s="103"/>
    </row>
    <row r="26" spans="1:21" ht="15" customHeight="1">
      <c r="A26" s="54"/>
      <c r="B26" s="99" t="s">
        <v>469</v>
      </c>
      <c r="C26" s="261" t="s">
        <v>1400</v>
      </c>
      <c r="D26" s="143">
        <v>1350</v>
      </c>
      <c r="E26" s="16"/>
      <c r="F26" s="383"/>
      <c r="G26" s="99"/>
      <c r="H26" s="29"/>
      <c r="I26" s="72"/>
      <c r="J26" s="17"/>
      <c r="K26" s="383"/>
      <c r="L26" s="99"/>
      <c r="M26" s="29"/>
      <c r="N26" s="72"/>
      <c r="O26" s="17"/>
      <c r="P26" s="383"/>
      <c r="Q26" s="99"/>
      <c r="R26" s="29"/>
      <c r="S26" s="72"/>
      <c r="T26" s="17"/>
      <c r="U26" s="63"/>
    </row>
    <row r="27" spans="1:21" ht="15" customHeight="1">
      <c r="A27" s="54"/>
      <c r="B27" s="99" t="s">
        <v>470</v>
      </c>
      <c r="C27" s="261" t="s">
        <v>1400</v>
      </c>
      <c r="D27" s="143">
        <v>1350</v>
      </c>
      <c r="E27" s="16"/>
      <c r="F27" s="383"/>
      <c r="G27" s="99"/>
      <c r="H27" s="29"/>
      <c r="I27" s="72"/>
      <c r="J27" s="17"/>
      <c r="K27" s="383"/>
      <c r="L27" s="99"/>
      <c r="M27" s="29"/>
      <c r="N27" s="72"/>
      <c r="O27" s="17"/>
      <c r="P27" s="383"/>
      <c r="Q27" s="99"/>
      <c r="R27" s="29"/>
      <c r="S27" s="72"/>
      <c r="T27" s="17"/>
      <c r="U27" s="63"/>
    </row>
    <row r="28" spans="1:21" ht="15" customHeight="1">
      <c r="A28" s="54"/>
      <c r="B28" s="99" t="s">
        <v>471</v>
      </c>
      <c r="C28" s="261" t="s">
        <v>1400</v>
      </c>
      <c r="D28" s="143">
        <v>2700</v>
      </c>
      <c r="E28" s="16"/>
      <c r="F28" s="383"/>
      <c r="G28" s="99"/>
      <c r="H28" s="29"/>
      <c r="I28" s="72"/>
      <c r="J28" s="17"/>
      <c r="K28" s="383"/>
      <c r="L28" s="99"/>
      <c r="M28" s="29"/>
      <c r="N28" s="72"/>
      <c r="O28" s="17"/>
      <c r="P28" s="383"/>
      <c r="Q28" s="99"/>
      <c r="R28" s="29"/>
      <c r="S28" s="72"/>
      <c r="T28" s="17"/>
      <c r="U28" s="63"/>
    </row>
    <row r="29" spans="1:21" ht="15" customHeight="1">
      <c r="A29" s="54"/>
      <c r="B29" s="99" t="s">
        <v>472</v>
      </c>
      <c r="C29" s="261" t="s">
        <v>1400</v>
      </c>
      <c r="D29" s="143">
        <v>3150</v>
      </c>
      <c r="E29" s="16"/>
      <c r="F29" s="383"/>
      <c r="G29" s="99"/>
      <c r="H29" s="29"/>
      <c r="I29" s="72"/>
      <c r="J29" s="17"/>
      <c r="K29" s="383"/>
      <c r="L29" s="99"/>
      <c r="M29" s="29"/>
      <c r="N29" s="72"/>
      <c r="O29" s="17"/>
      <c r="P29" s="383"/>
      <c r="Q29" s="99"/>
      <c r="R29" s="29"/>
      <c r="S29" s="72"/>
      <c r="T29" s="17"/>
      <c r="U29" s="63"/>
    </row>
    <row r="30" spans="1:21" ht="15" customHeight="1">
      <c r="A30" s="54"/>
      <c r="B30" s="99" t="s">
        <v>473</v>
      </c>
      <c r="C30" s="261" t="s">
        <v>1400</v>
      </c>
      <c r="D30" s="143">
        <v>1500</v>
      </c>
      <c r="E30" s="16"/>
      <c r="F30" s="383"/>
      <c r="G30" s="99"/>
      <c r="H30" s="29"/>
      <c r="I30" s="72"/>
      <c r="J30" s="17"/>
      <c r="K30" s="383"/>
      <c r="L30" s="99"/>
      <c r="M30" s="29"/>
      <c r="N30" s="72"/>
      <c r="O30" s="17"/>
      <c r="P30" s="383"/>
      <c r="Q30" s="99"/>
      <c r="R30" s="29"/>
      <c r="S30" s="72"/>
      <c r="T30" s="17"/>
      <c r="U30" s="63"/>
    </row>
    <row r="31" spans="1:21" ht="15" customHeight="1">
      <c r="A31" s="54"/>
      <c r="B31" s="99" t="s">
        <v>474</v>
      </c>
      <c r="C31" s="261" t="s">
        <v>1400</v>
      </c>
      <c r="D31" s="143">
        <v>3600</v>
      </c>
      <c r="E31" s="16"/>
      <c r="F31" s="383"/>
      <c r="G31" s="99"/>
      <c r="H31" s="29"/>
      <c r="I31" s="72"/>
      <c r="J31" s="17"/>
      <c r="K31" s="383"/>
      <c r="L31" s="99"/>
      <c r="M31" s="29"/>
      <c r="N31" s="72"/>
      <c r="O31" s="17"/>
      <c r="P31" s="383"/>
      <c r="Q31" s="99"/>
      <c r="R31" s="29"/>
      <c r="S31" s="72"/>
      <c r="T31" s="17"/>
      <c r="U31" s="63"/>
    </row>
    <row r="32" spans="1:21" ht="15" customHeight="1">
      <c r="A32" s="54"/>
      <c r="B32" s="99" t="s">
        <v>475</v>
      </c>
      <c r="C32" s="261" t="s">
        <v>1400</v>
      </c>
      <c r="D32" s="143">
        <v>2400</v>
      </c>
      <c r="E32" s="16"/>
      <c r="F32" s="383"/>
      <c r="G32" s="99"/>
      <c r="H32" s="29"/>
      <c r="I32" s="72"/>
      <c r="J32" s="17"/>
      <c r="K32" s="383"/>
      <c r="L32" s="99"/>
      <c r="M32" s="29"/>
      <c r="N32" s="72"/>
      <c r="O32" s="17"/>
      <c r="P32" s="383"/>
      <c r="Q32" s="99"/>
      <c r="R32" s="29"/>
      <c r="S32" s="72"/>
      <c r="T32" s="17"/>
      <c r="U32" s="63"/>
    </row>
    <row r="33" spans="1:21" ht="15" customHeight="1">
      <c r="A33" s="54"/>
      <c r="B33" s="99" t="s">
        <v>476</v>
      </c>
      <c r="C33" s="261" t="s">
        <v>1400</v>
      </c>
      <c r="D33" s="143">
        <v>2000</v>
      </c>
      <c r="E33" s="16"/>
      <c r="F33" s="383"/>
      <c r="G33" s="99"/>
      <c r="H33" s="29"/>
      <c r="I33" s="72"/>
      <c r="J33" s="17"/>
      <c r="K33" s="383"/>
      <c r="L33" s="99"/>
      <c r="M33" s="29"/>
      <c r="N33" s="72"/>
      <c r="O33" s="17"/>
      <c r="P33" s="383"/>
      <c r="Q33" s="99"/>
      <c r="R33" s="29"/>
      <c r="S33" s="72"/>
      <c r="T33" s="17"/>
      <c r="U33" s="63"/>
    </row>
    <row r="34" spans="1:21" ht="15" customHeight="1">
      <c r="A34" s="54"/>
      <c r="B34" s="99" t="s">
        <v>477</v>
      </c>
      <c r="C34" s="261" t="s">
        <v>1400</v>
      </c>
      <c r="D34" s="143">
        <v>1950</v>
      </c>
      <c r="E34" s="16"/>
      <c r="F34" s="383"/>
      <c r="G34" s="99"/>
      <c r="H34" s="29"/>
      <c r="I34" s="72"/>
      <c r="J34" s="17"/>
      <c r="K34" s="383"/>
      <c r="L34" s="99"/>
      <c r="M34" s="29"/>
      <c r="N34" s="72"/>
      <c r="O34" s="17"/>
      <c r="P34" s="383"/>
      <c r="Q34" s="99"/>
      <c r="R34" s="29"/>
      <c r="S34" s="72"/>
      <c r="T34" s="17"/>
      <c r="U34" s="63"/>
    </row>
    <row r="35" spans="1:21" ht="15" customHeight="1">
      <c r="A35" s="54" t="s">
        <v>482</v>
      </c>
      <c r="B35" s="99" t="s">
        <v>478</v>
      </c>
      <c r="C35" s="261" t="s">
        <v>1400</v>
      </c>
      <c r="D35" s="143">
        <v>1250</v>
      </c>
      <c r="E35" s="16"/>
      <c r="F35" s="383"/>
      <c r="G35" s="99"/>
      <c r="H35" s="29"/>
      <c r="I35" s="72"/>
      <c r="J35" s="17"/>
      <c r="K35" s="383"/>
      <c r="L35" s="99"/>
      <c r="M35" s="29"/>
      <c r="N35" s="72"/>
      <c r="O35" s="17"/>
      <c r="P35" s="383"/>
      <c r="Q35" s="99"/>
      <c r="R35" s="29"/>
      <c r="S35" s="72"/>
      <c r="T35" s="17"/>
      <c r="U35" s="63" t="s">
        <v>499</v>
      </c>
    </row>
    <row r="36" spans="1:21" ht="15" customHeight="1">
      <c r="A36" s="54"/>
      <c r="B36" s="99" t="s">
        <v>479</v>
      </c>
      <c r="C36" s="261" t="s">
        <v>1400</v>
      </c>
      <c r="D36" s="143">
        <v>1150</v>
      </c>
      <c r="E36" s="16"/>
      <c r="F36" s="383"/>
      <c r="G36" s="99"/>
      <c r="H36" s="29"/>
      <c r="I36" s="72"/>
      <c r="J36" s="17"/>
      <c r="K36" s="383"/>
      <c r="L36" s="99"/>
      <c r="M36" s="29"/>
      <c r="N36" s="72"/>
      <c r="O36" s="17"/>
      <c r="P36" s="383"/>
      <c r="Q36" s="99"/>
      <c r="R36" s="29"/>
      <c r="S36" s="72"/>
      <c r="T36" s="17"/>
      <c r="U36" s="63"/>
    </row>
    <row r="37" spans="1:21" ht="15" customHeight="1">
      <c r="A37" s="54"/>
      <c r="B37" s="316" t="s">
        <v>1070</v>
      </c>
      <c r="C37" s="261" t="s">
        <v>1400</v>
      </c>
      <c r="D37" s="143">
        <v>4350</v>
      </c>
      <c r="E37" s="16"/>
      <c r="F37" s="383"/>
      <c r="G37" s="99"/>
      <c r="H37" s="29"/>
      <c r="I37" s="72"/>
      <c r="J37" s="17"/>
      <c r="K37" s="383"/>
      <c r="L37" s="99"/>
      <c r="M37" s="29"/>
      <c r="N37" s="72"/>
      <c r="O37" s="17"/>
      <c r="P37" s="383"/>
      <c r="Q37" s="99"/>
      <c r="R37" s="29"/>
      <c r="S37" s="72"/>
      <c r="T37" s="17"/>
      <c r="U37" s="63"/>
    </row>
    <row r="38" spans="1:21" ht="15" customHeight="1">
      <c r="A38" s="54"/>
      <c r="B38" s="316" t="s">
        <v>480</v>
      </c>
      <c r="C38" s="261" t="s">
        <v>1400</v>
      </c>
      <c r="D38" s="143">
        <v>4100</v>
      </c>
      <c r="E38" s="16"/>
      <c r="F38" s="383"/>
      <c r="G38" s="99"/>
      <c r="H38" s="29"/>
      <c r="I38" s="72"/>
      <c r="J38" s="17"/>
      <c r="K38" s="383"/>
      <c r="L38" s="99"/>
      <c r="M38" s="29"/>
      <c r="N38" s="72"/>
      <c r="O38" s="17"/>
      <c r="P38" s="383"/>
      <c r="Q38" s="99"/>
      <c r="R38" s="29"/>
      <c r="S38" s="72"/>
      <c r="T38" s="17"/>
      <c r="U38" s="63"/>
    </row>
    <row r="39" spans="1:21" ht="15" customHeight="1">
      <c r="A39" s="54"/>
      <c r="B39" s="99" t="s">
        <v>481</v>
      </c>
      <c r="C39" s="261" t="s">
        <v>1400</v>
      </c>
      <c r="D39" s="143">
        <v>1700</v>
      </c>
      <c r="E39" s="16"/>
      <c r="F39" s="383"/>
      <c r="G39" s="99"/>
      <c r="H39" s="29"/>
      <c r="I39" s="72"/>
      <c r="J39" s="17"/>
      <c r="K39" s="383"/>
      <c r="L39" s="99"/>
      <c r="M39" s="29"/>
      <c r="N39" s="72"/>
      <c r="O39" s="17"/>
      <c r="P39" s="383"/>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1463</v>
      </c>
      <c r="C41" s="22"/>
      <c r="D41" s="145">
        <f>SUM(D9:D40)</f>
        <v>86750</v>
      </c>
      <c r="E41" s="384">
        <f>SUM(E9:E40)</f>
        <v>0</v>
      </c>
      <c r="F41" s="2"/>
      <c r="G41" s="432" t="s">
        <v>495</v>
      </c>
      <c r="H41" s="107"/>
      <c r="I41" s="74">
        <f>SUM(I9:I40)</f>
        <v>7650</v>
      </c>
      <c r="J41" s="24">
        <f>SUM(J9:J40)</f>
        <v>0</v>
      </c>
      <c r="K41" s="213"/>
      <c r="L41" s="388" t="s">
        <v>495</v>
      </c>
      <c r="M41" s="107"/>
      <c r="N41" s="74">
        <f>SUM(N9:N40)</f>
        <v>5450</v>
      </c>
      <c r="O41" s="24">
        <f>SUM(O9:O40)</f>
        <v>0</v>
      </c>
      <c r="P41" s="373"/>
      <c r="Q41" s="388" t="s">
        <v>34</v>
      </c>
      <c r="R41" s="107"/>
      <c r="S41" s="74">
        <f>SUM(S9:S40)</f>
        <v>4150</v>
      </c>
      <c r="T41" s="24">
        <f>SUM(T9:T40)</f>
        <v>0</v>
      </c>
      <c r="U41" s="64"/>
    </row>
    <row r="42" spans="1:21" ht="14.25" thickTop="1">
      <c r="B42" s="108" t="str">
        <f>尾張地区!B44</f>
        <v>平成29年9月</v>
      </c>
      <c r="F42" s="2"/>
      <c r="Q42" s="2"/>
      <c r="R42" s="2"/>
      <c r="U42" s="108" t="s">
        <v>270</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592" t="s">
        <v>0</v>
      </c>
      <c r="B1" s="125"/>
      <c r="C1" s="1"/>
      <c r="D1" s="2"/>
      <c r="E1" s="2"/>
      <c r="F1" s="2"/>
      <c r="G1" s="617" t="s">
        <v>1345</v>
      </c>
      <c r="H1" s="618"/>
      <c r="I1" s="623"/>
      <c r="J1" s="623"/>
      <c r="K1" s="623"/>
      <c r="L1" s="623"/>
      <c r="M1" s="623"/>
      <c r="N1" s="624"/>
      <c r="O1" s="607" t="s">
        <v>1347</v>
      </c>
      <c r="P1" s="601"/>
      <c r="Q1" s="601"/>
      <c r="R1" s="601"/>
      <c r="S1" s="601"/>
      <c r="T1" s="602"/>
      <c r="U1" s="645" t="s">
        <v>2</v>
      </c>
      <c r="V1" s="4"/>
    </row>
    <row r="2" spans="1:25" ht="6.75" customHeight="1">
      <c r="A2" s="594"/>
      <c r="B2" s="5"/>
      <c r="C2" s="5"/>
      <c r="D2" s="5"/>
      <c r="E2" s="5"/>
      <c r="F2" s="5"/>
      <c r="G2" s="619"/>
      <c r="H2" s="620"/>
      <c r="I2" s="625"/>
      <c r="J2" s="625"/>
      <c r="K2" s="625"/>
      <c r="L2" s="625"/>
      <c r="M2" s="625"/>
      <c r="N2" s="626"/>
      <c r="O2" s="609"/>
      <c r="P2" s="603"/>
      <c r="Q2" s="603"/>
      <c r="R2" s="603"/>
      <c r="S2" s="603"/>
      <c r="T2" s="604"/>
      <c r="U2" s="646"/>
    </row>
    <row r="3" spans="1:25" ht="6.75" customHeight="1" thickBot="1">
      <c r="A3" s="594"/>
      <c r="B3" s="579"/>
      <c r="C3" s="579"/>
      <c r="D3" s="579" t="s">
        <v>1370</v>
      </c>
      <c r="E3" s="579"/>
      <c r="F3" s="581" t="s">
        <v>1371</v>
      </c>
      <c r="G3" s="621"/>
      <c r="H3" s="622"/>
      <c r="I3" s="627"/>
      <c r="J3" s="627"/>
      <c r="K3" s="627"/>
      <c r="L3" s="627"/>
      <c r="M3" s="627"/>
      <c r="N3" s="628"/>
      <c r="O3" s="611"/>
      <c r="P3" s="605"/>
      <c r="Q3" s="605"/>
      <c r="R3" s="605"/>
      <c r="S3" s="605"/>
      <c r="T3" s="606"/>
      <c r="U3" s="646"/>
    </row>
    <row r="4" spans="1:25" ht="6.75" customHeight="1">
      <c r="A4" s="4"/>
      <c r="B4" s="579"/>
      <c r="C4" s="579"/>
      <c r="D4" s="579"/>
      <c r="E4" s="579"/>
      <c r="F4" s="581"/>
      <c r="G4" s="617" t="s">
        <v>1346</v>
      </c>
      <c r="H4" s="618"/>
      <c r="I4" s="623"/>
      <c r="J4" s="623"/>
      <c r="K4" s="623"/>
      <c r="L4" s="623"/>
      <c r="M4" s="623"/>
      <c r="N4" s="624"/>
      <c r="O4" s="607" t="s">
        <v>3</v>
      </c>
      <c r="P4" s="689">
        <f>F16+K16+F23+T23+F34+K34+T34+F47+K47+T47</f>
        <v>0</v>
      </c>
      <c r="Q4" s="690"/>
      <c r="R4" s="690"/>
      <c r="S4" s="690"/>
      <c r="T4" s="613" t="s">
        <v>4</v>
      </c>
      <c r="U4" s="646"/>
    </row>
    <row r="5" spans="1:25" ht="6.75" customHeight="1">
      <c r="A5" s="4"/>
      <c r="B5" s="5"/>
      <c r="C5" s="5"/>
      <c r="D5" s="579" t="s">
        <v>1372</v>
      </c>
      <c r="E5" s="579"/>
      <c r="F5" s="581" t="s">
        <v>1373</v>
      </c>
      <c r="G5" s="619"/>
      <c r="H5" s="620"/>
      <c r="I5" s="625"/>
      <c r="J5" s="625"/>
      <c r="K5" s="625"/>
      <c r="L5" s="625"/>
      <c r="M5" s="625"/>
      <c r="N5" s="626"/>
      <c r="O5" s="609"/>
      <c r="P5" s="691"/>
      <c r="Q5" s="691"/>
      <c r="R5" s="691"/>
      <c r="S5" s="691"/>
      <c r="T5" s="614"/>
      <c r="U5" s="646"/>
    </row>
    <row r="6" spans="1:25" ht="6.75" customHeight="1" thickBot="1">
      <c r="A6" s="7"/>
      <c r="B6" s="9"/>
      <c r="C6" s="9"/>
      <c r="D6" s="580"/>
      <c r="E6" s="580"/>
      <c r="F6" s="582"/>
      <c r="G6" s="621"/>
      <c r="H6" s="622"/>
      <c r="I6" s="627"/>
      <c r="J6" s="627"/>
      <c r="K6" s="627"/>
      <c r="L6" s="627"/>
      <c r="M6" s="627"/>
      <c r="N6" s="628"/>
      <c r="O6" s="611"/>
      <c r="P6" s="692"/>
      <c r="Q6" s="692"/>
      <c r="R6" s="692"/>
      <c r="S6" s="692"/>
      <c r="T6" s="615"/>
      <c r="U6" s="647"/>
    </row>
    <row r="7" spans="1:25" ht="17.25" customHeight="1" thickBot="1">
      <c r="C7" s="704" t="s">
        <v>273</v>
      </c>
      <c r="D7" s="704"/>
      <c r="E7" s="704"/>
      <c r="F7" s="698" t="s">
        <v>1348</v>
      </c>
      <c r="G7" s="698"/>
      <c r="H7" s="160">
        <f>E16+J16+L16</f>
        <v>15750</v>
      </c>
      <c r="I7" s="159"/>
      <c r="J7" s="159" t="s">
        <v>4</v>
      </c>
      <c r="K7" s="5"/>
      <c r="L7" s="5"/>
      <c r="M7" s="5"/>
      <c r="N7" s="5"/>
      <c r="O7" s="5"/>
      <c r="P7" s="5"/>
      <c r="Q7" s="5"/>
      <c r="R7" s="5"/>
      <c r="S7" s="5"/>
      <c r="T7" s="5"/>
    </row>
    <row r="8" spans="1:25" ht="13.5" customHeight="1" thickTop="1" thickBot="1">
      <c r="A8" s="181" t="s">
        <v>565</v>
      </c>
      <c r="B8" s="686" t="s">
        <v>7</v>
      </c>
      <c r="C8" s="687"/>
      <c r="D8" s="687"/>
      <c r="E8" s="688"/>
      <c r="F8" s="162" t="s">
        <v>8</v>
      </c>
      <c r="G8" s="407"/>
      <c r="H8" s="680" t="s">
        <v>9</v>
      </c>
      <c r="I8" s="680"/>
      <c r="J8" s="693"/>
      <c r="K8" s="163" t="s">
        <v>8</v>
      </c>
      <c r="L8" s="680" t="s">
        <v>10</v>
      </c>
      <c r="M8" s="680"/>
      <c r="N8" s="693"/>
      <c r="O8" s="163" t="s">
        <v>8</v>
      </c>
      <c r="P8" s="393"/>
      <c r="Q8" s="680" t="s">
        <v>11</v>
      </c>
      <c r="R8" s="680"/>
      <c r="S8" s="681"/>
      <c r="T8" s="437" t="s">
        <v>8</v>
      </c>
      <c r="U8" s="164" t="s">
        <v>12</v>
      </c>
    </row>
    <row r="9" spans="1:25" ht="13.5" customHeight="1">
      <c r="A9" s="4"/>
      <c r="B9" s="40"/>
      <c r="C9" s="119" t="s">
        <v>541</v>
      </c>
      <c r="D9" s="257" t="s">
        <v>1382</v>
      </c>
      <c r="E9" s="168">
        <v>2200</v>
      </c>
      <c r="F9" s="27"/>
      <c r="G9" s="363"/>
      <c r="H9" s="119" t="s">
        <v>549</v>
      </c>
      <c r="I9" s="58"/>
      <c r="J9" s="71">
        <v>500</v>
      </c>
      <c r="K9" s="28"/>
      <c r="L9" s="119"/>
      <c r="M9" s="58"/>
      <c r="N9" s="71"/>
      <c r="O9" s="28"/>
      <c r="P9" s="461"/>
      <c r="Q9" s="683" t="s">
        <v>552</v>
      </c>
      <c r="R9" s="683"/>
      <c r="S9" s="683"/>
      <c r="T9" s="683"/>
      <c r="U9" s="62" t="s">
        <v>555</v>
      </c>
    </row>
    <row r="10" spans="1:25" ht="13.5" customHeight="1">
      <c r="A10" s="149"/>
      <c r="B10" s="54"/>
      <c r="C10" s="99" t="s">
        <v>542</v>
      </c>
      <c r="D10" s="261" t="s">
        <v>1382</v>
      </c>
      <c r="E10" s="169">
        <v>1550</v>
      </c>
      <c r="F10" s="16"/>
      <c r="G10" s="383"/>
      <c r="H10" s="99"/>
      <c r="I10" s="29"/>
      <c r="J10" s="72"/>
      <c r="K10" s="17"/>
      <c r="L10" s="99"/>
      <c r="M10" s="29"/>
      <c r="N10" s="72"/>
      <c r="O10" s="17"/>
      <c r="P10" s="462"/>
      <c r="Q10" s="684" t="s">
        <v>553</v>
      </c>
      <c r="R10" s="684"/>
      <c r="S10" s="684"/>
      <c r="T10" s="684"/>
      <c r="U10" s="146" t="s">
        <v>1682</v>
      </c>
    </row>
    <row r="11" spans="1:25" ht="13.5" customHeight="1">
      <c r="A11" s="149"/>
      <c r="B11" s="54"/>
      <c r="C11" s="99" t="s">
        <v>543</v>
      </c>
      <c r="D11" s="262" t="s">
        <v>1403</v>
      </c>
      <c r="E11" s="169">
        <v>2750</v>
      </c>
      <c r="F11" s="16"/>
      <c r="G11" s="383"/>
      <c r="H11" s="99"/>
      <c r="I11" s="29"/>
      <c r="J11" s="72"/>
      <c r="K11" s="17"/>
      <c r="L11" s="99"/>
      <c r="M11" s="29"/>
      <c r="N11" s="72"/>
      <c r="O11" s="17"/>
      <c r="P11" s="462"/>
      <c r="Q11" s="685" t="s">
        <v>554</v>
      </c>
      <c r="R11" s="685"/>
      <c r="S11" s="685"/>
      <c r="T11" s="685"/>
      <c r="U11" s="65" t="s">
        <v>1592</v>
      </c>
    </row>
    <row r="12" spans="1:25" ht="13.5" customHeight="1">
      <c r="A12" s="4"/>
      <c r="B12" s="54" t="s">
        <v>547</v>
      </c>
      <c r="C12" s="99" t="s">
        <v>544</v>
      </c>
      <c r="D12" s="261" t="s">
        <v>1382</v>
      </c>
      <c r="E12" s="169">
        <v>5300</v>
      </c>
      <c r="F12" s="16"/>
      <c r="G12" s="383"/>
      <c r="H12" s="99"/>
      <c r="I12" s="29"/>
      <c r="J12" s="72"/>
      <c r="K12" s="17"/>
      <c r="L12" s="99"/>
      <c r="M12" s="29"/>
      <c r="N12" s="72"/>
      <c r="O12" s="17"/>
      <c r="P12" s="462"/>
      <c r="Q12" s="684" t="s">
        <v>1071</v>
      </c>
      <c r="R12" s="684"/>
      <c r="S12" s="684"/>
      <c r="T12" s="684"/>
      <c r="U12" s="146" t="s">
        <v>1593</v>
      </c>
    </row>
    <row r="13" spans="1:25" ht="13.5" customHeight="1">
      <c r="A13" s="150"/>
      <c r="B13" s="54"/>
      <c r="C13" s="99" t="s">
        <v>545</v>
      </c>
      <c r="D13" s="262" t="s">
        <v>1403</v>
      </c>
      <c r="E13" s="169">
        <v>3450</v>
      </c>
      <c r="F13" s="16"/>
      <c r="G13" s="383"/>
      <c r="H13" s="99"/>
      <c r="I13" s="29"/>
      <c r="J13" s="72"/>
      <c r="K13" s="17"/>
      <c r="L13" s="99"/>
      <c r="M13" s="29"/>
      <c r="N13" s="72"/>
      <c r="O13" s="17"/>
      <c r="P13" s="462"/>
      <c r="Q13" s="682"/>
      <c r="R13" s="682"/>
      <c r="S13" s="682"/>
      <c r="T13" s="682"/>
      <c r="U13" s="104" t="s">
        <v>556</v>
      </c>
      <c r="W13" s="5"/>
    </row>
    <row r="14" spans="1:25" ht="13.5" customHeight="1">
      <c r="A14" s="149"/>
      <c r="B14" s="54"/>
      <c r="C14" s="134"/>
      <c r="D14" s="89"/>
      <c r="E14" s="169"/>
      <c r="F14" s="16"/>
      <c r="G14" s="383"/>
      <c r="H14" s="99"/>
      <c r="I14" s="29"/>
      <c r="J14" s="72"/>
      <c r="K14" s="17"/>
      <c r="L14" s="99"/>
      <c r="M14" s="29"/>
      <c r="N14" s="72"/>
      <c r="O14" s="17"/>
      <c r="P14" s="462"/>
      <c r="Q14" s="463"/>
      <c r="R14" s="464"/>
      <c r="S14" s="465"/>
      <c r="T14" s="466"/>
      <c r="U14" s="63" t="s">
        <v>1594</v>
      </c>
      <c r="X14" s="5"/>
      <c r="Y14" s="5"/>
    </row>
    <row r="15" spans="1:25" ht="13.5" customHeight="1" thickBot="1">
      <c r="A15" s="4"/>
      <c r="B15" s="55"/>
      <c r="C15" s="135"/>
      <c r="D15" s="31"/>
      <c r="E15" s="170"/>
      <c r="F15" s="19"/>
      <c r="G15" s="123"/>
      <c r="H15" s="100"/>
      <c r="I15" s="31"/>
      <c r="J15" s="73"/>
      <c r="K15" s="20"/>
      <c r="L15" s="158"/>
      <c r="M15" s="31"/>
      <c r="N15" s="73"/>
      <c r="O15" s="20"/>
      <c r="P15" s="462"/>
      <c r="Q15" s="463"/>
      <c r="R15" s="464"/>
      <c r="S15" s="465"/>
      <c r="T15" s="466"/>
      <c r="U15" s="63" t="s">
        <v>1444</v>
      </c>
      <c r="X15" s="5"/>
      <c r="Y15" s="5"/>
    </row>
    <row r="16" spans="1:25" ht="13.5" customHeight="1" thickBot="1">
      <c r="A16" s="175"/>
      <c r="B16" s="156"/>
      <c r="C16" s="167" t="s">
        <v>548</v>
      </c>
      <c r="D16" s="155"/>
      <c r="E16" s="69">
        <f>SUM(E9:E15)</f>
        <v>15250</v>
      </c>
      <c r="F16" s="32">
        <f>SUM(F9:F15)</f>
        <v>0</v>
      </c>
      <c r="G16" s="381"/>
      <c r="H16" s="171" t="s">
        <v>550</v>
      </c>
      <c r="I16" s="112"/>
      <c r="J16" s="76">
        <f>SUM(J9:J15)</f>
        <v>500</v>
      </c>
      <c r="K16" s="33">
        <f>SUM(K9:K15)</f>
        <v>0</v>
      </c>
      <c r="L16" s="157"/>
      <c r="M16" s="112"/>
      <c r="N16" s="76"/>
      <c r="O16" s="33"/>
      <c r="P16" s="467"/>
      <c r="Q16" s="468"/>
      <c r="R16" s="469"/>
      <c r="S16" s="470"/>
      <c r="T16" s="471"/>
      <c r="U16" s="64" t="s">
        <v>1595</v>
      </c>
    </row>
    <row r="17" spans="1:21" s="5" customFormat="1" ht="18" customHeight="1" thickTop="1" thickBot="1">
      <c r="B17" s="114"/>
      <c r="C17" s="703" t="s">
        <v>551</v>
      </c>
      <c r="D17" s="703"/>
      <c r="E17" s="703"/>
      <c r="F17" s="694" t="s">
        <v>1348</v>
      </c>
      <c r="G17" s="694"/>
      <c r="H17" s="179">
        <f>E23+S23</f>
        <v>12050</v>
      </c>
      <c r="I17" s="161"/>
      <c r="J17" s="159" t="s">
        <v>4</v>
      </c>
      <c r="L17" s="117"/>
      <c r="M17" s="115"/>
      <c r="N17" s="116"/>
      <c r="Q17" s="117"/>
      <c r="R17" s="115"/>
      <c r="S17" s="116"/>
      <c r="U17" s="118"/>
    </row>
    <row r="18" spans="1:21" ht="13.5" customHeight="1" thickTop="1" thickBot="1">
      <c r="A18" s="181" t="s">
        <v>565</v>
      </c>
      <c r="B18" s="686" t="s">
        <v>7</v>
      </c>
      <c r="C18" s="687"/>
      <c r="D18" s="687"/>
      <c r="E18" s="688"/>
      <c r="F18" s="162" t="s">
        <v>8</v>
      </c>
      <c r="G18" s="407"/>
      <c r="H18" s="680" t="s">
        <v>9</v>
      </c>
      <c r="I18" s="680"/>
      <c r="J18" s="693"/>
      <c r="K18" s="163" t="s">
        <v>8</v>
      </c>
      <c r="L18" s="680" t="s">
        <v>10</v>
      </c>
      <c r="M18" s="680"/>
      <c r="N18" s="693"/>
      <c r="O18" s="163" t="s">
        <v>8</v>
      </c>
      <c r="P18" s="393"/>
      <c r="Q18" s="680" t="s">
        <v>11</v>
      </c>
      <c r="R18" s="680"/>
      <c r="S18" s="681"/>
      <c r="T18" s="163" t="s">
        <v>8</v>
      </c>
      <c r="U18" s="164" t="s">
        <v>12</v>
      </c>
    </row>
    <row r="19" spans="1:21" ht="13.5" customHeight="1">
      <c r="A19" s="152"/>
      <c r="B19" s="54"/>
      <c r="C19" s="99" t="s">
        <v>557</v>
      </c>
      <c r="D19" s="262" t="s">
        <v>1403</v>
      </c>
      <c r="E19" s="169">
        <v>7900</v>
      </c>
      <c r="F19" s="16"/>
      <c r="G19" s="383"/>
      <c r="H19" s="99"/>
      <c r="I19" s="29"/>
      <c r="J19" s="72"/>
      <c r="K19" s="17"/>
      <c r="L19" s="99"/>
      <c r="M19" s="29"/>
      <c r="N19" s="72"/>
      <c r="O19" s="17"/>
      <c r="P19" s="383"/>
      <c r="Q19" s="315" t="s">
        <v>1072</v>
      </c>
      <c r="R19" s="29"/>
      <c r="S19" s="72">
        <v>500</v>
      </c>
      <c r="T19" s="17"/>
      <c r="U19" s="63" t="s">
        <v>563</v>
      </c>
    </row>
    <row r="20" spans="1:21" ht="13.5" customHeight="1" thickBot="1">
      <c r="A20" s="7"/>
      <c r="B20" s="55"/>
      <c r="C20" s="100" t="s">
        <v>558</v>
      </c>
      <c r="D20" s="429" t="s">
        <v>1403</v>
      </c>
      <c r="E20" s="170">
        <v>1600</v>
      </c>
      <c r="F20" s="19"/>
      <c r="G20" s="123"/>
      <c r="H20" s="100"/>
      <c r="I20" s="31"/>
      <c r="J20" s="73"/>
      <c r="K20" s="20"/>
      <c r="L20" s="100"/>
      <c r="M20" s="31"/>
      <c r="N20" s="73"/>
      <c r="O20" s="20"/>
      <c r="P20" s="123"/>
      <c r="Q20" s="100" t="s">
        <v>558</v>
      </c>
      <c r="R20" s="31"/>
      <c r="S20" s="73">
        <v>350</v>
      </c>
      <c r="T20" s="20"/>
      <c r="U20" s="146" t="s">
        <v>1445</v>
      </c>
    </row>
    <row r="21" spans="1:21" ht="13.5" customHeight="1">
      <c r="A21" s="180" t="s">
        <v>1504</v>
      </c>
      <c r="B21" s="88"/>
      <c r="C21" s="98" t="s">
        <v>559</v>
      </c>
      <c r="D21" s="262" t="s">
        <v>1404</v>
      </c>
      <c r="E21" s="177">
        <v>1700</v>
      </c>
      <c r="F21" s="14"/>
      <c r="G21" s="364"/>
      <c r="H21" s="98"/>
      <c r="I21" s="89"/>
      <c r="J21" s="75"/>
      <c r="K21" s="15"/>
      <c r="L21" s="98"/>
      <c r="M21" s="89"/>
      <c r="N21" s="75"/>
      <c r="O21" s="15"/>
      <c r="P21" s="364"/>
      <c r="Q21" s="98"/>
      <c r="R21" s="89"/>
      <c r="S21" s="75"/>
      <c r="T21" s="15"/>
      <c r="U21" s="104" t="s">
        <v>556</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564</v>
      </c>
    </row>
    <row r="23" spans="1:21" ht="13.5" customHeight="1" thickBot="1">
      <c r="A23" s="7"/>
      <c r="B23" s="156"/>
      <c r="C23" s="167" t="s">
        <v>560</v>
      </c>
      <c r="D23" s="155"/>
      <c r="E23" s="178">
        <f>SUM(E19:E22)</f>
        <v>11200</v>
      </c>
      <c r="F23" s="23">
        <f>SUM(F19:F22)</f>
        <v>0</v>
      </c>
      <c r="G23" s="381"/>
      <c r="H23" s="183"/>
      <c r="I23" s="184"/>
      <c r="J23" s="74"/>
      <c r="K23" s="24"/>
      <c r="L23" s="157"/>
      <c r="M23" s="112"/>
      <c r="N23" s="76"/>
      <c r="O23" s="33"/>
      <c r="P23" s="9"/>
      <c r="Q23" s="171" t="s">
        <v>561</v>
      </c>
      <c r="R23" s="112"/>
      <c r="S23" s="76">
        <f>SUM(S19:S22)</f>
        <v>850</v>
      </c>
      <c r="T23" s="33">
        <f>SUM(T19:T22)</f>
        <v>0</v>
      </c>
      <c r="U23" s="64"/>
    </row>
    <row r="24" spans="1:21" s="5" customFormat="1" ht="17.25" customHeight="1" thickTop="1" thickBot="1">
      <c r="B24" s="114"/>
      <c r="C24" s="703" t="s">
        <v>562</v>
      </c>
      <c r="D24" s="703"/>
      <c r="E24" s="703"/>
      <c r="F24" s="694" t="s">
        <v>1348</v>
      </c>
      <c r="G24" s="694"/>
      <c r="H24" s="179">
        <f>E34+J34+S34</f>
        <v>22400</v>
      </c>
      <c r="I24" s="161"/>
      <c r="J24" s="159" t="s">
        <v>4</v>
      </c>
      <c r="L24" s="117"/>
      <c r="M24" s="115"/>
      <c r="N24" s="116"/>
      <c r="Q24" s="117"/>
      <c r="R24" s="115"/>
      <c r="S24" s="116"/>
      <c r="U24" s="118"/>
    </row>
    <row r="25" spans="1:21" ht="13.5" customHeight="1" thickTop="1" thickBot="1">
      <c r="A25" s="181" t="s">
        <v>565</v>
      </c>
      <c r="B25" s="686" t="s">
        <v>7</v>
      </c>
      <c r="C25" s="687"/>
      <c r="D25" s="687"/>
      <c r="E25" s="688"/>
      <c r="F25" s="162" t="s">
        <v>8</v>
      </c>
      <c r="G25" s="407"/>
      <c r="H25" s="680" t="s">
        <v>9</v>
      </c>
      <c r="I25" s="680"/>
      <c r="J25" s="693"/>
      <c r="K25" s="163" t="s">
        <v>8</v>
      </c>
      <c r="L25" s="680" t="s">
        <v>10</v>
      </c>
      <c r="M25" s="680"/>
      <c r="N25" s="693"/>
      <c r="O25" s="163" t="s">
        <v>8</v>
      </c>
      <c r="P25" s="393"/>
      <c r="Q25" s="680" t="s">
        <v>11</v>
      </c>
      <c r="R25" s="680"/>
      <c r="S25" s="681"/>
      <c r="T25" s="163" t="s">
        <v>8</v>
      </c>
      <c r="U25" s="164" t="s">
        <v>12</v>
      </c>
    </row>
    <row r="26" spans="1:21" ht="13.5" customHeight="1">
      <c r="A26" s="4"/>
      <c r="B26" s="54"/>
      <c r="C26" s="99" t="s">
        <v>566</v>
      </c>
      <c r="D26" s="261" t="s">
        <v>1382</v>
      </c>
      <c r="E26" s="169">
        <v>3750</v>
      </c>
      <c r="F26" s="16"/>
      <c r="G26" s="383"/>
      <c r="H26" s="99" t="s">
        <v>566</v>
      </c>
      <c r="I26" s="29"/>
      <c r="J26" s="72">
        <v>800</v>
      </c>
      <c r="K26" s="17"/>
      <c r="L26" s="99"/>
      <c r="M26" s="29"/>
      <c r="N26" s="72"/>
      <c r="O26" s="17"/>
      <c r="P26" s="383"/>
      <c r="Q26" s="99" t="s">
        <v>577</v>
      </c>
      <c r="R26" s="29"/>
      <c r="S26" s="72">
        <v>800</v>
      </c>
      <c r="T26" s="17"/>
      <c r="U26" s="63" t="s">
        <v>578</v>
      </c>
    </row>
    <row r="27" spans="1:21" ht="13.5" customHeight="1">
      <c r="A27" s="699" t="s">
        <v>572</v>
      </c>
      <c r="B27" s="54"/>
      <c r="C27" s="99" t="s">
        <v>567</v>
      </c>
      <c r="D27" s="258" t="s">
        <v>1382</v>
      </c>
      <c r="E27" s="169">
        <v>1800</v>
      </c>
      <c r="F27" s="16"/>
      <c r="G27" s="383"/>
      <c r="H27" s="99"/>
      <c r="I27" s="29"/>
      <c r="J27" s="72"/>
      <c r="K27" s="17"/>
      <c r="L27" s="99"/>
      <c r="M27" s="29"/>
      <c r="N27" s="72"/>
      <c r="O27" s="17"/>
      <c r="P27" s="383"/>
      <c r="Q27" s="99"/>
      <c r="R27" s="29"/>
      <c r="S27" s="72"/>
      <c r="T27" s="17"/>
      <c r="U27" s="65" t="s">
        <v>1446</v>
      </c>
    </row>
    <row r="28" spans="1:21" ht="13.5" customHeight="1" thickBot="1">
      <c r="A28" s="700"/>
      <c r="B28" s="54"/>
      <c r="C28" s="100" t="s">
        <v>568</v>
      </c>
      <c r="D28" s="258" t="s">
        <v>1382</v>
      </c>
      <c r="E28" s="169">
        <v>2050</v>
      </c>
      <c r="F28" s="16"/>
      <c r="G28" s="383"/>
      <c r="H28" s="99"/>
      <c r="I28" s="29"/>
      <c r="J28" s="72"/>
      <c r="K28" s="17"/>
      <c r="L28" s="99"/>
      <c r="M28" s="29"/>
      <c r="N28" s="72"/>
      <c r="O28" s="17"/>
      <c r="P28" s="383"/>
      <c r="Q28" s="99"/>
      <c r="R28" s="29"/>
      <c r="S28" s="72"/>
      <c r="T28" s="17"/>
      <c r="U28" s="111" t="s">
        <v>1683</v>
      </c>
    </row>
    <row r="29" spans="1:21" ht="13.5" customHeight="1" thickBot="1">
      <c r="A29" s="7"/>
      <c r="B29" s="55"/>
      <c r="C29" s="100"/>
      <c r="D29" s="258"/>
      <c r="E29" s="170"/>
      <c r="F29" s="19"/>
      <c r="G29" s="123"/>
      <c r="H29" s="100"/>
      <c r="I29" s="31"/>
      <c r="J29" s="73"/>
      <c r="K29" s="20"/>
      <c r="L29" s="100"/>
      <c r="M29" s="31"/>
      <c r="N29" s="73"/>
      <c r="O29" s="20"/>
      <c r="P29" s="123"/>
      <c r="Q29" s="100"/>
      <c r="R29" s="31"/>
      <c r="S29" s="73"/>
      <c r="T29" s="20"/>
      <c r="U29" s="63" t="s">
        <v>1684</v>
      </c>
    </row>
    <row r="30" spans="1:21" ht="13.5" customHeight="1" thickBot="1">
      <c r="A30" s="186" t="s">
        <v>573</v>
      </c>
      <c r="B30" s="182"/>
      <c r="C30" s="183" t="s">
        <v>569</v>
      </c>
      <c r="D30" s="264" t="s">
        <v>1382</v>
      </c>
      <c r="E30" s="187">
        <v>5450</v>
      </c>
      <c r="F30" s="185"/>
      <c r="G30" s="213"/>
      <c r="H30" s="183" t="s">
        <v>569</v>
      </c>
      <c r="I30" s="184"/>
      <c r="J30" s="74">
        <v>200</v>
      </c>
      <c r="K30" s="24"/>
      <c r="L30" s="183"/>
      <c r="M30" s="184"/>
      <c r="N30" s="74"/>
      <c r="O30" s="24"/>
      <c r="P30" s="213"/>
      <c r="Q30" s="183" t="s">
        <v>569</v>
      </c>
      <c r="R30" s="184"/>
      <c r="S30" s="74">
        <v>250</v>
      </c>
      <c r="T30" s="24"/>
      <c r="U30" s="63"/>
    </row>
    <row r="31" spans="1:21" ht="13.5" customHeight="1">
      <c r="A31" s="701" t="s">
        <v>574</v>
      </c>
      <c r="B31" s="88"/>
      <c r="C31" s="98" t="s">
        <v>570</v>
      </c>
      <c r="D31" s="261" t="s">
        <v>1382</v>
      </c>
      <c r="E31" s="177">
        <v>4450</v>
      </c>
      <c r="F31" s="14"/>
      <c r="G31" s="364"/>
      <c r="H31" s="98" t="s">
        <v>576</v>
      </c>
      <c r="I31" s="89"/>
      <c r="J31" s="75">
        <v>700</v>
      </c>
      <c r="K31" s="15"/>
      <c r="L31" s="98"/>
      <c r="M31" s="89"/>
      <c r="N31" s="75"/>
      <c r="O31" s="15"/>
      <c r="P31" s="364"/>
      <c r="Q31" s="98" t="s">
        <v>576</v>
      </c>
      <c r="R31" s="89"/>
      <c r="S31" s="75">
        <v>450</v>
      </c>
      <c r="T31" s="15"/>
      <c r="U31" s="63"/>
    </row>
    <row r="32" spans="1:21" ht="13.5" customHeight="1">
      <c r="A32" s="702"/>
      <c r="B32" s="54"/>
      <c r="C32" s="99" t="s">
        <v>571</v>
      </c>
      <c r="D32" s="261" t="s">
        <v>1382</v>
      </c>
      <c r="E32" s="169">
        <v>1700</v>
      </c>
      <c r="F32" s="16"/>
      <c r="G32" s="383"/>
      <c r="H32" s="99"/>
      <c r="I32" s="29"/>
      <c r="J32" s="72"/>
      <c r="K32" s="17"/>
      <c r="L32" s="99"/>
      <c r="M32" s="29"/>
      <c r="N32" s="72"/>
      <c r="O32" s="17"/>
      <c r="P32" s="383"/>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5"/>
      <c r="B34" s="156"/>
      <c r="C34" s="167" t="s">
        <v>575</v>
      </c>
      <c r="D34" s="155"/>
      <c r="E34" s="178">
        <f>SUM(E26:E33)</f>
        <v>19200</v>
      </c>
      <c r="F34" s="32">
        <f>SUM(F26:F33)</f>
        <v>0</v>
      </c>
      <c r="G34" s="381"/>
      <c r="H34" s="171" t="s">
        <v>560</v>
      </c>
      <c r="I34" s="112"/>
      <c r="J34" s="76">
        <f>SUM(J26:J33)</f>
        <v>1700</v>
      </c>
      <c r="K34" s="33">
        <f>SUM(K26:K33)</f>
        <v>0</v>
      </c>
      <c r="L34" s="157"/>
      <c r="M34" s="112"/>
      <c r="N34" s="76"/>
      <c r="O34" s="33"/>
      <c r="P34" s="9"/>
      <c r="Q34" s="171" t="s">
        <v>560</v>
      </c>
      <c r="R34" s="112"/>
      <c r="S34" s="76">
        <f>SUM(S26:S33)</f>
        <v>1500</v>
      </c>
      <c r="T34" s="33">
        <f>SUM(T26:T33)</f>
        <v>0</v>
      </c>
      <c r="U34" s="64"/>
    </row>
    <row r="35" spans="1:21" s="5" customFormat="1" ht="17.25" customHeight="1" thickTop="1" thickBot="1">
      <c r="B35" s="114"/>
      <c r="C35" s="703" t="s">
        <v>592</v>
      </c>
      <c r="D35" s="703"/>
      <c r="E35" s="703"/>
      <c r="F35" s="694" t="s">
        <v>1348</v>
      </c>
      <c r="G35" s="694"/>
      <c r="H35" s="179">
        <f>E47+J47+S47</f>
        <v>18400</v>
      </c>
      <c r="I35" s="161"/>
      <c r="J35" s="159" t="s">
        <v>4</v>
      </c>
      <c r="L35" s="117"/>
      <c r="M35" s="115"/>
      <c r="N35" s="116"/>
      <c r="Q35" s="117"/>
      <c r="R35" s="115"/>
      <c r="S35" s="116"/>
      <c r="U35" s="118"/>
    </row>
    <row r="36" spans="1:21" ht="13.5" customHeight="1" thickTop="1" thickBot="1">
      <c r="A36" s="181" t="s">
        <v>565</v>
      </c>
      <c r="B36" s="686" t="s">
        <v>7</v>
      </c>
      <c r="C36" s="687"/>
      <c r="D36" s="687"/>
      <c r="E36" s="688"/>
      <c r="F36" s="162" t="s">
        <v>8</v>
      </c>
      <c r="G36" s="407"/>
      <c r="H36" s="680" t="s">
        <v>9</v>
      </c>
      <c r="I36" s="680"/>
      <c r="J36" s="693"/>
      <c r="K36" s="163" t="s">
        <v>8</v>
      </c>
      <c r="L36" s="680" t="s">
        <v>10</v>
      </c>
      <c r="M36" s="680"/>
      <c r="N36" s="693"/>
      <c r="O36" s="163" t="s">
        <v>8</v>
      </c>
      <c r="P36" s="393"/>
      <c r="Q36" s="680" t="s">
        <v>11</v>
      </c>
      <c r="R36" s="680"/>
      <c r="S36" s="681"/>
      <c r="T36" s="163" t="s">
        <v>8</v>
      </c>
      <c r="U36" s="164" t="s">
        <v>12</v>
      </c>
    </row>
    <row r="37" spans="1:21" ht="13.5" customHeight="1">
      <c r="A37" s="4"/>
      <c r="B37" s="54"/>
      <c r="C37" s="99" t="s">
        <v>579</v>
      </c>
      <c r="D37" s="258" t="s">
        <v>1382</v>
      </c>
      <c r="E37" s="169">
        <v>3150</v>
      </c>
      <c r="F37" s="16"/>
      <c r="G37" s="383"/>
      <c r="H37" s="99" t="s">
        <v>579</v>
      </c>
      <c r="I37" s="29"/>
      <c r="J37" s="72">
        <v>1100</v>
      </c>
      <c r="K37" s="17"/>
      <c r="L37" s="99"/>
      <c r="M37" s="29"/>
      <c r="N37" s="72"/>
      <c r="O37" s="17"/>
      <c r="P37" s="383"/>
      <c r="Q37" s="99" t="s">
        <v>579</v>
      </c>
      <c r="R37" s="29"/>
      <c r="S37" s="72">
        <v>350</v>
      </c>
      <c r="T37" s="442"/>
      <c r="U37" s="63" t="s">
        <v>1447</v>
      </c>
    </row>
    <row r="38" spans="1:21" ht="13.5" customHeight="1">
      <c r="A38" s="695" t="s">
        <v>588</v>
      </c>
      <c r="B38" s="54"/>
      <c r="C38" s="99" t="s">
        <v>580</v>
      </c>
      <c r="D38" s="258" t="s">
        <v>1382</v>
      </c>
      <c r="E38" s="169">
        <v>1700</v>
      </c>
      <c r="F38" s="16"/>
      <c r="G38" s="383"/>
      <c r="H38" s="99"/>
      <c r="I38" s="29"/>
      <c r="J38" s="72"/>
      <c r="K38" s="17"/>
      <c r="L38" s="99"/>
      <c r="M38" s="29"/>
      <c r="N38" s="72"/>
      <c r="O38" s="17"/>
      <c r="P38" s="383"/>
      <c r="Q38" s="99"/>
      <c r="R38" s="29"/>
      <c r="S38" s="72"/>
      <c r="T38" s="442"/>
      <c r="U38" s="65" t="s">
        <v>1596</v>
      </c>
    </row>
    <row r="39" spans="1:21" ht="13.5" customHeight="1">
      <c r="A39" s="696"/>
      <c r="B39" s="54"/>
      <c r="C39" s="99" t="s">
        <v>581</v>
      </c>
      <c r="D39" s="263" t="s">
        <v>1403</v>
      </c>
      <c r="E39" s="169">
        <v>1200</v>
      </c>
      <c r="F39" s="16"/>
      <c r="G39" s="383"/>
      <c r="H39" s="99"/>
      <c r="I39" s="29"/>
      <c r="J39" s="72"/>
      <c r="K39" s="17"/>
      <c r="L39" s="99"/>
      <c r="M39" s="29"/>
      <c r="N39" s="72"/>
      <c r="O39" s="17"/>
      <c r="P39" s="383"/>
      <c r="Q39" s="99"/>
      <c r="R39" s="29"/>
      <c r="S39" s="72"/>
      <c r="T39" s="442">
        <f t="shared" ref="T39:T46" si="0">SUM(S39)</f>
        <v>0</v>
      </c>
      <c r="U39" s="65" t="s">
        <v>1536</v>
      </c>
    </row>
    <row r="40" spans="1:21" ht="13.5" customHeight="1" thickBot="1">
      <c r="A40" s="7"/>
      <c r="B40" s="55"/>
      <c r="C40" s="100" t="s">
        <v>582</v>
      </c>
      <c r="D40" s="260" t="s">
        <v>1382</v>
      </c>
      <c r="E40" s="170">
        <v>2350</v>
      </c>
      <c r="F40" s="19"/>
      <c r="G40" s="123"/>
      <c r="H40" s="100"/>
      <c r="I40" s="31"/>
      <c r="J40" s="73"/>
      <c r="K40" s="20"/>
      <c r="L40" s="100"/>
      <c r="M40" s="31"/>
      <c r="N40" s="73"/>
      <c r="O40" s="20"/>
      <c r="P40" s="123"/>
      <c r="Q40" s="100"/>
      <c r="R40" s="31"/>
      <c r="S40" s="73"/>
      <c r="T40" s="443">
        <f t="shared" si="0"/>
        <v>0</v>
      </c>
      <c r="U40" s="104" t="s">
        <v>1466</v>
      </c>
    </row>
    <row r="41" spans="1:21" ht="13.5" customHeight="1" thickBot="1">
      <c r="A41" s="188" t="s">
        <v>589</v>
      </c>
      <c r="B41" s="182"/>
      <c r="C41" s="183" t="s">
        <v>583</v>
      </c>
      <c r="D41" s="430" t="s">
        <v>1403</v>
      </c>
      <c r="E41" s="187">
        <v>1500</v>
      </c>
      <c r="F41" s="185"/>
      <c r="G41" s="213"/>
      <c r="H41" s="183"/>
      <c r="I41" s="184"/>
      <c r="J41" s="74"/>
      <c r="K41" s="24"/>
      <c r="L41" s="183"/>
      <c r="M41" s="184"/>
      <c r="N41" s="74"/>
      <c r="O41" s="24"/>
      <c r="P41" s="213"/>
      <c r="Q41" s="183"/>
      <c r="R41" s="184"/>
      <c r="S41" s="74"/>
      <c r="T41" s="444">
        <f t="shared" si="0"/>
        <v>0</v>
      </c>
      <c r="U41" s="63"/>
    </row>
    <row r="42" spans="1:21" ht="13.5" customHeight="1">
      <c r="A42" s="4"/>
      <c r="B42" s="88"/>
      <c r="C42" s="98" t="s">
        <v>584</v>
      </c>
      <c r="D42" s="261" t="s">
        <v>1382</v>
      </c>
      <c r="E42" s="177">
        <v>2150</v>
      </c>
      <c r="F42" s="14"/>
      <c r="G42" s="364"/>
      <c r="H42" s="98" t="s">
        <v>591</v>
      </c>
      <c r="I42" s="89"/>
      <c r="J42" s="75">
        <v>300</v>
      </c>
      <c r="K42" s="15"/>
      <c r="L42" s="98"/>
      <c r="M42" s="89"/>
      <c r="N42" s="75"/>
      <c r="O42" s="15"/>
      <c r="P42" s="364"/>
      <c r="Q42" s="98"/>
      <c r="R42" s="89"/>
      <c r="S42" s="75"/>
      <c r="T42" s="445">
        <f t="shared" si="0"/>
        <v>0</v>
      </c>
      <c r="U42" s="63"/>
    </row>
    <row r="43" spans="1:21" ht="13.5" customHeight="1">
      <c r="A43" s="695" t="s">
        <v>590</v>
      </c>
      <c r="B43" s="54"/>
      <c r="C43" s="99" t="s">
        <v>585</v>
      </c>
      <c r="D43" s="258" t="s">
        <v>1382</v>
      </c>
      <c r="E43" s="169">
        <v>1950</v>
      </c>
      <c r="F43" s="16"/>
      <c r="G43" s="383"/>
      <c r="H43" s="99"/>
      <c r="I43" s="29"/>
      <c r="J43" s="72"/>
      <c r="K43" s="17"/>
      <c r="L43" s="99"/>
      <c r="M43" s="29"/>
      <c r="N43" s="72"/>
      <c r="O43" s="17"/>
      <c r="P43" s="383"/>
      <c r="Q43" s="99"/>
      <c r="R43" s="29"/>
      <c r="S43" s="72"/>
      <c r="T43" s="442">
        <f t="shared" si="0"/>
        <v>0</v>
      </c>
      <c r="U43" s="63"/>
    </row>
    <row r="44" spans="1:21" ht="13.5" customHeight="1">
      <c r="A44" s="696"/>
      <c r="B44" s="54"/>
      <c r="C44" s="99" t="s">
        <v>586</v>
      </c>
      <c r="D44" s="258" t="s">
        <v>1382</v>
      </c>
      <c r="E44" s="169">
        <v>1250</v>
      </c>
      <c r="F44" s="16"/>
      <c r="G44" s="383"/>
      <c r="H44" s="99"/>
      <c r="I44" s="29"/>
      <c r="J44" s="72"/>
      <c r="K44" s="17"/>
      <c r="L44" s="99"/>
      <c r="M44" s="29"/>
      <c r="N44" s="72"/>
      <c r="O44" s="17"/>
      <c r="P44" s="383"/>
      <c r="Q44" s="99"/>
      <c r="R44" s="29"/>
      <c r="S44" s="72"/>
      <c r="T44" s="442">
        <f t="shared" si="0"/>
        <v>0</v>
      </c>
      <c r="U44" s="63"/>
    </row>
    <row r="45" spans="1:21" ht="13.5" customHeight="1">
      <c r="A45" s="4"/>
      <c r="B45" s="54" t="s">
        <v>547</v>
      </c>
      <c r="C45" s="99" t="s">
        <v>587</v>
      </c>
      <c r="D45" s="258" t="s">
        <v>1382</v>
      </c>
      <c r="E45" s="169">
        <v>1400</v>
      </c>
      <c r="F45" s="16"/>
      <c r="G45" s="383"/>
      <c r="H45" s="99"/>
      <c r="I45" s="29"/>
      <c r="J45" s="72"/>
      <c r="K45" s="17"/>
      <c r="L45" s="99"/>
      <c r="M45" s="29"/>
      <c r="N45" s="72"/>
      <c r="O45" s="17"/>
      <c r="P45" s="383"/>
      <c r="Q45" s="99"/>
      <c r="R45" s="29"/>
      <c r="S45" s="72"/>
      <c r="T45" s="442">
        <f t="shared" si="0"/>
        <v>0</v>
      </c>
      <c r="U45" s="63" t="s">
        <v>593</v>
      </c>
    </row>
    <row r="46" spans="1:21" ht="13.5" customHeight="1" thickBot="1">
      <c r="A46" s="4"/>
      <c r="B46" s="55"/>
      <c r="C46" s="100"/>
      <c r="D46" s="31"/>
      <c r="E46" s="170"/>
      <c r="F46" s="19"/>
      <c r="G46" s="123"/>
      <c r="H46" s="100"/>
      <c r="I46" s="31"/>
      <c r="J46" s="73"/>
      <c r="K46" s="20"/>
      <c r="L46" s="100"/>
      <c r="M46" s="31"/>
      <c r="N46" s="73"/>
      <c r="O46" s="20"/>
      <c r="P46" s="123"/>
      <c r="Q46" s="100"/>
      <c r="R46" s="31"/>
      <c r="S46" s="73"/>
      <c r="T46" s="443">
        <f t="shared" si="0"/>
        <v>0</v>
      </c>
      <c r="U46" s="104" t="s">
        <v>1597</v>
      </c>
    </row>
    <row r="47" spans="1:21" ht="13.5" customHeight="1" thickBot="1">
      <c r="A47" s="175"/>
      <c r="B47" s="21"/>
      <c r="C47" s="39" t="s">
        <v>495</v>
      </c>
      <c r="D47" s="22"/>
      <c r="E47" s="178">
        <f>SUM(E37:E46)</f>
        <v>16650</v>
      </c>
      <c r="F47" s="32">
        <f>SUM(F37:F46)</f>
        <v>0</v>
      </c>
      <c r="G47" s="5"/>
      <c r="H47" s="388" t="s">
        <v>92</v>
      </c>
      <c r="I47" s="107"/>
      <c r="J47" s="74">
        <f>SUM(J37:J46)</f>
        <v>1400</v>
      </c>
      <c r="K47" s="24">
        <f>SUM(K37:K46)</f>
        <v>0</v>
      </c>
      <c r="L47" s="106"/>
      <c r="M47" s="107"/>
      <c r="N47" s="74"/>
      <c r="O47" s="24"/>
      <c r="P47" s="213"/>
      <c r="Q47" s="388" t="s">
        <v>294</v>
      </c>
      <c r="R47" s="107"/>
      <c r="S47" s="74">
        <f>SUM(S37:S46)</f>
        <v>350</v>
      </c>
      <c r="T47" s="444">
        <f>SUM(T37:T46)</f>
        <v>0</v>
      </c>
      <c r="U47" s="64"/>
    </row>
    <row r="48" spans="1:21">
      <c r="A48" s="697" t="str">
        <f>稲沢市・津島市!A41</f>
        <v>平成29年9月</v>
      </c>
      <c r="B48" s="697"/>
      <c r="C48" s="108"/>
      <c r="G48" s="2"/>
      <c r="Q48" s="5"/>
      <c r="R48" s="5"/>
      <c r="U48" s="108" t="s">
        <v>270</v>
      </c>
    </row>
  </sheetData>
  <mergeCells count="52">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 ref="G1:H3"/>
    <mergeCell ref="I1:N3"/>
    <mergeCell ref="G4:H6"/>
    <mergeCell ref="I4:N6"/>
    <mergeCell ref="L8:N8"/>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U1:U6"/>
    <mergeCell ref="Q8:S8"/>
    <mergeCell ref="Q13:T13"/>
    <mergeCell ref="T4:T6"/>
    <mergeCell ref="Q9:T9"/>
    <mergeCell ref="Q10:T10"/>
    <mergeCell ref="Q11:T11"/>
    <mergeCell ref="Q12:T12"/>
    <mergeCell ref="B3:C4"/>
    <mergeCell ref="D3:D4"/>
    <mergeCell ref="E3:E4"/>
    <mergeCell ref="F3:F4"/>
    <mergeCell ref="F5:F6"/>
    <mergeCell ref="E5:E6"/>
    <mergeCell ref="D5:D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592" t="s">
        <v>0</v>
      </c>
      <c r="B1" s="125"/>
      <c r="C1" s="1"/>
      <c r="D1" s="2"/>
      <c r="E1" s="2"/>
      <c r="F1" s="2"/>
      <c r="G1" s="617" t="s">
        <v>1345</v>
      </c>
      <c r="H1" s="618"/>
      <c r="I1" s="623"/>
      <c r="J1" s="623"/>
      <c r="K1" s="623"/>
      <c r="L1" s="623"/>
      <c r="M1" s="623"/>
      <c r="N1" s="623"/>
      <c r="O1" s="624"/>
      <c r="P1" s="607" t="s">
        <v>1347</v>
      </c>
      <c r="Q1" s="601"/>
      <c r="R1" s="601"/>
      <c r="S1" s="601"/>
      <c r="T1" s="601"/>
      <c r="U1" s="602"/>
      <c r="V1" s="583" t="s">
        <v>2</v>
      </c>
    </row>
    <row r="2" spans="1:22" ht="10.5" customHeight="1">
      <c r="A2" s="708"/>
      <c r="B2" s="5"/>
      <c r="C2" s="5"/>
      <c r="D2" s="5"/>
      <c r="E2" s="5"/>
      <c r="F2" s="5"/>
      <c r="G2" s="619"/>
      <c r="H2" s="620"/>
      <c r="I2" s="625"/>
      <c r="J2" s="625"/>
      <c r="K2" s="625"/>
      <c r="L2" s="625"/>
      <c r="M2" s="625"/>
      <c r="N2" s="625"/>
      <c r="O2" s="626"/>
      <c r="P2" s="609"/>
      <c r="Q2" s="603"/>
      <c r="R2" s="603"/>
      <c r="S2" s="603"/>
      <c r="T2" s="603"/>
      <c r="U2" s="604"/>
      <c r="V2" s="584"/>
    </row>
    <row r="3" spans="1:22" ht="10.5" customHeight="1" thickBot="1">
      <c r="A3" s="4"/>
      <c r="B3" s="579"/>
      <c r="C3" s="579"/>
      <c r="D3" s="579" t="s">
        <v>1370</v>
      </c>
      <c r="E3" s="579"/>
      <c r="F3" s="581" t="s">
        <v>1371</v>
      </c>
      <c r="G3" s="621"/>
      <c r="H3" s="622"/>
      <c r="I3" s="627"/>
      <c r="J3" s="627"/>
      <c r="K3" s="627"/>
      <c r="L3" s="627"/>
      <c r="M3" s="627"/>
      <c r="N3" s="627"/>
      <c r="O3" s="628"/>
      <c r="P3" s="611"/>
      <c r="Q3" s="605"/>
      <c r="R3" s="605"/>
      <c r="S3" s="605"/>
      <c r="T3" s="605"/>
      <c r="U3" s="606"/>
      <c r="V3" s="585"/>
    </row>
    <row r="4" spans="1:22" ht="10.5" customHeight="1">
      <c r="A4" s="4"/>
      <c r="B4" s="579"/>
      <c r="C4" s="579"/>
      <c r="D4" s="579"/>
      <c r="E4" s="579"/>
      <c r="F4" s="581"/>
      <c r="G4" s="617" t="s">
        <v>1346</v>
      </c>
      <c r="H4" s="618"/>
      <c r="I4" s="623"/>
      <c r="J4" s="623"/>
      <c r="K4" s="623"/>
      <c r="L4" s="623"/>
      <c r="M4" s="623"/>
      <c r="N4" s="623"/>
      <c r="O4" s="624"/>
      <c r="P4" s="607" t="s">
        <v>3</v>
      </c>
      <c r="Q4" s="596">
        <f>F29+K29+P29+U29+F40+K40+P40+U40</f>
        <v>0</v>
      </c>
      <c r="R4" s="596"/>
      <c r="S4" s="596"/>
      <c r="T4" s="596"/>
      <c r="U4" s="613" t="s">
        <v>4</v>
      </c>
      <c r="V4" s="585"/>
    </row>
    <row r="5" spans="1:22" ht="10.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2" ht="10.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2" ht="27" customHeight="1" thickBot="1">
      <c r="C7" s="705" t="s">
        <v>271</v>
      </c>
      <c r="D7" s="705"/>
      <c r="E7" s="705"/>
      <c r="F7" s="616" t="s">
        <v>1348</v>
      </c>
      <c r="G7" s="616"/>
      <c r="H7" s="56">
        <f>E29+J29+O29+T29</f>
        <v>43750</v>
      </c>
      <c r="I7" s="26"/>
      <c r="J7" s="26" t="s">
        <v>4</v>
      </c>
    </row>
    <row r="8" spans="1:22" ht="16.5" customHeight="1" thickTop="1" thickBot="1">
      <c r="A8" s="147" t="s">
        <v>540</v>
      </c>
      <c r="B8" s="632" t="s">
        <v>7</v>
      </c>
      <c r="C8" s="632"/>
      <c r="D8" s="632"/>
      <c r="E8" s="633"/>
      <c r="F8" s="11" t="s">
        <v>8</v>
      </c>
      <c r="G8" s="369"/>
      <c r="H8" s="634" t="s">
        <v>9</v>
      </c>
      <c r="I8" s="634"/>
      <c r="J8" s="635"/>
      <c r="K8" s="43" t="s">
        <v>8</v>
      </c>
      <c r="L8" s="390"/>
      <c r="M8" s="634" t="s">
        <v>10</v>
      </c>
      <c r="N8" s="634"/>
      <c r="O8" s="635"/>
      <c r="P8" s="12" t="s">
        <v>8</v>
      </c>
      <c r="Q8" s="388"/>
      <c r="R8" s="634" t="s">
        <v>11</v>
      </c>
      <c r="S8" s="634"/>
      <c r="T8" s="636"/>
      <c r="U8" s="12" t="s">
        <v>8</v>
      </c>
      <c r="V8" s="13" t="s">
        <v>12</v>
      </c>
    </row>
    <row r="9" spans="1:22" ht="15" customHeight="1">
      <c r="A9" s="148"/>
      <c r="B9" s="120"/>
      <c r="C9" s="235" t="s">
        <v>500</v>
      </c>
      <c r="D9" s="257" t="s">
        <v>1400</v>
      </c>
      <c r="E9" s="168">
        <v>3600</v>
      </c>
      <c r="F9" s="91"/>
      <c r="G9" s="363"/>
      <c r="H9" s="366" t="s">
        <v>518</v>
      </c>
      <c r="I9" s="44"/>
      <c r="J9" s="71">
        <v>1300</v>
      </c>
      <c r="K9" s="28"/>
      <c r="L9" s="382"/>
      <c r="M9" s="366" t="s">
        <v>521</v>
      </c>
      <c r="N9" s="44"/>
      <c r="O9" s="75">
        <v>1000</v>
      </c>
      <c r="P9" s="15"/>
      <c r="Q9" s="382"/>
      <c r="R9" s="366" t="s">
        <v>518</v>
      </c>
      <c r="S9" s="44"/>
      <c r="T9" s="75">
        <v>450</v>
      </c>
      <c r="U9" s="15"/>
      <c r="V9" s="62" t="s">
        <v>524</v>
      </c>
    </row>
    <row r="10" spans="1:22" ht="15" customHeight="1">
      <c r="A10" s="149"/>
      <c r="B10" s="121"/>
      <c r="C10" s="236" t="s">
        <v>501</v>
      </c>
      <c r="D10" s="258" t="s">
        <v>1375</v>
      </c>
      <c r="E10" s="169">
        <v>1650</v>
      </c>
      <c r="F10" s="92"/>
      <c r="G10" s="364"/>
      <c r="H10" s="255" t="s">
        <v>509</v>
      </c>
      <c r="I10" s="42"/>
      <c r="J10" s="72">
        <v>1000</v>
      </c>
      <c r="K10" s="17"/>
      <c r="L10" s="372"/>
      <c r="M10" s="367" t="s">
        <v>518</v>
      </c>
      <c r="N10" s="42"/>
      <c r="O10" s="72">
        <v>450</v>
      </c>
      <c r="P10" s="17"/>
      <c r="Q10" s="372"/>
      <c r="R10" s="375" t="s">
        <v>523</v>
      </c>
      <c r="S10" s="42"/>
      <c r="T10" s="72">
        <v>450</v>
      </c>
      <c r="U10" s="17"/>
      <c r="V10" s="65" t="s">
        <v>525</v>
      </c>
    </row>
    <row r="11" spans="1:22" ht="15" customHeight="1">
      <c r="A11" s="153"/>
      <c r="B11" s="121" t="s">
        <v>26</v>
      </c>
      <c r="C11" s="236" t="s">
        <v>502</v>
      </c>
      <c r="D11" s="258" t="s">
        <v>1375</v>
      </c>
      <c r="E11" s="169">
        <v>2450</v>
      </c>
      <c r="F11" s="92"/>
      <c r="G11" s="364"/>
      <c r="H11" s="255" t="s">
        <v>506</v>
      </c>
      <c r="I11" s="42"/>
      <c r="J11" s="72">
        <v>1400</v>
      </c>
      <c r="K11" s="17"/>
      <c r="L11" s="372"/>
      <c r="M11" s="367" t="s">
        <v>509</v>
      </c>
      <c r="N11" s="42"/>
      <c r="O11" s="72">
        <v>400</v>
      </c>
      <c r="P11" s="17"/>
      <c r="Q11" s="372"/>
      <c r="R11" s="375"/>
      <c r="S11" s="42"/>
      <c r="T11" s="72"/>
      <c r="U11" s="17"/>
      <c r="V11" s="104" t="s">
        <v>526</v>
      </c>
    </row>
    <row r="12" spans="1:22" ht="15" customHeight="1">
      <c r="A12" s="441" t="s">
        <v>515</v>
      </c>
      <c r="B12" s="121" t="s">
        <v>27</v>
      </c>
      <c r="C12" s="236" t="s">
        <v>503</v>
      </c>
      <c r="D12" s="258" t="s">
        <v>1375</v>
      </c>
      <c r="E12" s="169">
        <v>1700</v>
      </c>
      <c r="F12" s="92"/>
      <c r="G12" s="377"/>
      <c r="H12" s="367" t="s">
        <v>511</v>
      </c>
      <c r="I12" s="60" t="s">
        <v>520</v>
      </c>
      <c r="J12" s="72">
        <v>650</v>
      </c>
      <c r="K12" s="17"/>
      <c r="L12" s="372"/>
      <c r="M12" s="367" t="s">
        <v>503</v>
      </c>
      <c r="N12" s="42"/>
      <c r="O12" s="72">
        <v>200</v>
      </c>
      <c r="P12" s="17"/>
      <c r="Q12" s="372"/>
      <c r="R12" s="375"/>
      <c r="S12" s="42"/>
      <c r="T12" s="72"/>
      <c r="U12" s="17"/>
      <c r="V12" s="65"/>
    </row>
    <row r="13" spans="1:22" ht="15" customHeight="1">
      <c r="A13" s="154" t="s">
        <v>516</v>
      </c>
      <c r="B13" s="121" t="s">
        <v>28</v>
      </c>
      <c r="C13" s="236" t="s">
        <v>504</v>
      </c>
      <c r="D13" s="258" t="s">
        <v>1375</v>
      </c>
      <c r="E13" s="169">
        <v>1700</v>
      </c>
      <c r="F13" s="92"/>
      <c r="G13" s="379"/>
      <c r="H13" s="367" t="s">
        <v>519</v>
      </c>
      <c r="I13" s="42"/>
      <c r="J13" s="72">
        <v>700</v>
      </c>
      <c r="K13" s="17"/>
      <c r="L13" s="371"/>
      <c r="M13" s="367" t="s">
        <v>522</v>
      </c>
      <c r="N13" s="42"/>
      <c r="O13" s="72">
        <v>150</v>
      </c>
      <c r="P13" s="17"/>
      <c r="Q13" s="372"/>
      <c r="R13" s="375"/>
      <c r="S13" s="42"/>
      <c r="T13" s="72"/>
      <c r="U13" s="17"/>
      <c r="V13" s="63" t="s">
        <v>1480</v>
      </c>
    </row>
    <row r="14" spans="1:22" ht="15" customHeight="1">
      <c r="A14" s="150"/>
      <c r="B14" s="121"/>
      <c r="C14" s="236" t="s">
        <v>505</v>
      </c>
      <c r="D14" s="258" t="s">
        <v>1382</v>
      </c>
      <c r="E14" s="169">
        <v>2350</v>
      </c>
      <c r="F14" s="92"/>
      <c r="G14" s="379"/>
      <c r="H14" s="367"/>
      <c r="I14" s="42"/>
      <c r="J14" s="72"/>
      <c r="K14" s="17"/>
      <c r="L14" s="372"/>
      <c r="M14" s="367"/>
      <c r="N14" s="42"/>
      <c r="O14" s="72"/>
      <c r="P14" s="17"/>
      <c r="Q14" s="372"/>
      <c r="R14" s="375"/>
      <c r="S14" s="42"/>
      <c r="T14" s="72"/>
      <c r="U14" s="17"/>
      <c r="V14" s="63" t="s">
        <v>1481</v>
      </c>
    </row>
    <row r="15" spans="1:22" ht="15" customHeight="1">
      <c r="A15" s="150"/>
      <c r="B15" s="121"/>
      <c r="C15" s="236" t="s">
        <v>506</v>
      </c>
      <c r="D15" s="258" t="s">
        <v>1375</v>
      </c>
      <c r="E15" s="169">
        <v>3350</v>
      </c>
      <c r="F15" s="92"/>
      <c r="G15" s="379"/>
      <c r="H15" s="367"/>
      <c r="I15" s="42"/>
      <c r="J15" s="72"/>
      <c r="K15" s="17"/>
      <c r="L15" s="372"/>
      <c r="M15" s="367"/>
      <c r="N15" s="42"/>
      <c r="O15" s="72"/>
      <c r="P15" s="17"/>
      <c r="Q15" s="372"/>
      <c r="R15" s="375"/>
      <c r="S15" s="42"/>
      <c r="T15" s="72"/>
      <c r="U15" s="17"/>
      <c r="V15" s="65" t="s">
        <v>1401</v>
      </c>
    </row>
    <row r="16" spans="1:22" ht="15" customHeight="1">
      <c r="A16" s="149"/>
      <c r="B16" s="121"/>
      <c r="C16" s="236" t="s">
        <v>507</v>
      </c>
      <c r="D16" s="258" t="s">
        <v>1375</v>
      </c>
      <c r="E16" s="169">
        <v>4500</v>
      </c>
      <c r="F16" s="92"/>
      <c r="G16" s="379"/>
      <c r="H16" s="367"/>
      <c r="I16" s="42"/>
      <c r="J16" s="72"/>
      <c r="K16" s="17"/>
      <c r="L16" s="372"/>
      <c r="M16" s="367"/>
      <c r="N16" s="42"/>
      <c r="O16" s="72"/>
      <c r="P16" s="17"/>
      <c r="Q16" s="372"/>
      <c r="R16" s="375"/>
      <c r="S16" s="42"/>
      <c r="T16" s="72"/>
      <c r="U16" s="17"/>
      <c r="V16" s="63" t="s">
        <v>1442</v>
      </c>
    </row>
    <row r="17" spans="1:23" ht="15" customHeight="1">
      <c r="A17" s="149"/>
      <c r="B17" s="121"/>
      <c r="C17" s="236" t="s">
        <v>508</v>
      </c>
      <c r="D17" s="258" t="s">
        <v>1375</v>
      </c>
      <c r="E17" s="169">
        <v>2100</v>
      </c>
      <c r="F17" s="92"/>
      <c r="G17" s="379"/>
      <c r="H17" s="255"/>
      <c r="I17" s="42"/>
      <c r="J17" s="72"/>
      <c r="K17" s="17"/>
      <c r="L17" s="372"/>
      <c r="M17" s="367"/>
      <c r="N17" s="42"/>
      <c r="O17" s="72"/>
      <c r="P17" s="17"/>
      <c r="Q17" s="372"/>
      <c r="R17" s="375"/>
      <c r="S17" s="42"/>
      <c r="T17" s="72"/>
      <c r="U17" s="17"/>
      <c r="V17" s="63"/>
    </row>
    <row r="18" spans="1:23" ht="15" customHeight="1">
      <c r="A18" s="148"/>
      <c r="B18" s="121"/>
      <c r="C18" s="236" t="s">
        <v>509</v>
      </c>
      <c r="D18" s="258" t="s">
        <v>1375</v>
      </c>
      <c r="E18" s="169">
        <v>2250</v>
      </c>
      <c r="F18" s="92"/>
      <c r="G18" s="379"/>
      <c r="H18" s="367"/>
      <c r="I18" s="42"/>
      <c r="J18" s="72"/>
      <c r="K18" s="17"/>
      <c r="L18" s="372"/>
      <c r="M18" s="367"/>
      <c r="N18" s="42"/>
      <c r="O18" s="72"/>
      <c r="P18" s="17"/>
      <c r="Q18" s="372"/>
      <c r="R18" s="375"/>
      <c r="S18" s="42"/>
      <c r="T18" s="72"/>
      <c r="U18" s="17"/>
      <c r="V18" s="63"/>
    </row>
    <row r="19" spans="1:23" ht="15" customHeight="1">
      <c r="A19" s="149"/>
      <c r="B19" s="121"/>
      <c r="C19" s="236" t="s">
        <v>510</v>
      </c>
      <c r="D19" s="258" t="s">
        <v>1382</v>
      </c>
      <c r="E19" s="169">
        <v>1950</v>
      </c>
      <c r="F19" s="92"/>
      <c r="G19" s="379"/>
      <c r="H19" s="367"/>
      <c r="I19" s="42"/>
      <c r="J19" s="72"/>
      <c r="K19" s="17"/>
      <c r="L19" s="372"/>
      <c r="M19" s="367"/>
      <c r="N19" s="42"/>
      <c r="O19" s="72"/>
      <c r="P19" s="17"/>
      <c r="Q19" s="372"/>
      <c r="R19" s="375"/>
      <c r="S19" s="42"/>
      <c r="T19" s="72"/>
      <c r="U19" s="17"/>
      <c r="V19" s="63"/>
    </row>
    <row r="20" spans="1:23" ht="15" customHeight="1">
      <c r="A20" s="149"/>
      <c r="B20" s="121"/>
      <c r="C20" s="236" t="s">
        <v>511</v>
      </c>
      <c r="D20" s="258" t="s">
        <v>1533</v>
      </c>
      <c r="E20" s="169">
        <v>2300</v>
      </c>
      <c r="F20" s="92"/>
      <c r="G20" s="379"/>
      <c r="H20" s="367"/>
      <c r="I20" s="42"/>
      <c r="J20" s="72"/>
      <c r="K20" s="17"/>
      <c r="L20" s="372"/>
      <c r="M20" s="367"/>
      <c r="N20" s="42"/>
      <c r="O20" s="72"/>
      <c r="P20" s="17"/>
      <c r="Q20" s="372"/>
      <c r="R20" s="375"/>
      <c r="S20" s="42"/>
      <c r="T20" s="72"/>
      <c r="U20" s="17"/>
      <c r="V20" s="63"/>
    </row>
    <row r="21" spans="1:23" ht="15" customHeight="1">
      <c r="A21" s="148"/>
      <c r="B21" s="121" t="s">
        <v>29</v>
      </c>
      <c r="C21" s="236" t="s">
        <v>512</v>
      </c>
      <c r="D21" s="258" t="s">
        <v>1382</v>
      </c>
      <c r="E21" s="169">
        <v>1900</v>
      </c>
      <c r="F21" s="92"/>
      <c r="G21" s="379"/>
      <c r="H21" s="367"/>
      <c r="I21" s="42"/>
      <c r="J21" s="72"/>
      <c r="K21" s="17"/>
      <c r="L21" s="372"/>
      <c r="M21" s="367"/>
      <c r="N21" s="42"/>
      <c r="O21" s="72"/>
      <c r="P21" s="17"/>
      <c r="Q21" s="372"/>
      <c r="R21" s="375"/>
      <c r="S21" s="42"/>
      <c r="T21" s="72"/>
      <c r="U21" s="17"/>
      <c r="V21" s="63"/>
    </row>
    <row r="22" spans="1:23" ht="15" customHeight="1">
      <c r="A22" s="149"/>
      <c r="B22" s="121"/>
      <c r="C22" s="236" t="s">
        <v>513</v>
      </c>
      <c r="D22" s="258" t="s">
        <v>1382</v>
      </c>
      <c r="E22" s="169">
        <v>1600</v>
      </c>
      <c r="F22" s="92"/>
      <c r="G22" s="379"/>
      <c r="H22" s="367"/>
      <c r="I22" s="42"/>
      <c r="J22" s="72"/>
      <c r="K22" s="17"/>
      <c r="L22" s="372"/>
      <c r="M22" s="367"/>
      <c r="N22" s="42"/>
      <c r="O22" s="72"/>
      <c r="P22" s="17"/>
      <c r="Q22" s="372"/>
      <c r="R22" s="375"/>
      <c r="S22" s="42"/>
      <c r="T22" s="72"/>
      <c r="U22" s="17"/>
      <c r="V22" s="133" t="s">
        <v>1598</v>
      </c>
    </row>
    <row r="23" spans="1:23" ht="15" customHeight="1">
      <c r="A23" s="149"/>
      <c r="B23" s="121"/>
      <c r="C23" s="239" t="s">
        <v>514</v>
      </c>
      <c r="D23" s="259" t="s">
        <v>1382</v>
      </c>
      <c r="E23" s="241">
        <v>2200</v>
      </c>
      <c r="F23" s="92"/>
      <c r="G23" s="379"/>
      <c r="H23" s="367"/>
      <c r="I23" s="42"/>
      <c r="J23" s="72"/>
      <c r="K23" s="17"/>
      <c r="L23" s="372"/>
      <c r="M23" s="367"/>
      <c r="N23" s="42"/>
      <c r="O23" s="72"/>
      <c r="P23" s="17"/>
      <c r="Q23" s="372"/>
      <c r="R23" s="375"/>
      <c r="S23" s="42"/>
      <c r="T23" s="72"/>
      <c r="U23" s="17"/>
      <c r="V23" s="63"/>
    </row>
    <row r="24" spans="1:23" ht="15" customHeight="1">
      <c r="A24" s="149"/>
      <c r="B24" s="122"/>
      <c r="C24" s="239"/>
      <c r="D24" s="259"/>
      <c r="E24" s="241"/>
      <c r="F24" s="93"/>
      <c r="G24" s="401"/>
      <c r="H24" s="367"/>
      <c r="I24" s="42"/>
      <c r="J24" s="81"/>
      <c r="K24" s="82"/>
      <c r="L24" s="4"/>
      <c r="M24" s="367"/>
      <c r="N24" s="42"/>
      <c r="O24" s="81"/>
      <c r="P24" s="82"/>
      <c r="Q24" s="4"/>
      <c r="R24" s="375"/>
      <c r="S24" s="42"/>
      <c r="T24" s="81"/>
      <c r="U24" s="82"/>
      <c r="V24" s="63"/>
    </row>
    <row r="25" spans="1:23" ht="15" customHeight="1">
      <c r="A25" s="149"/>
      <c r="B25" s="122"/>
      <c r="C25" s="239"/>
      <c r="D25" s="79"/>
      <c r="E25" s="241"/>
      <c r="F25" s="93"/>
      <c r="G25" s="401"/>
      <c r="H25" s="367"/>
      <c r="I25" s="42"/>
      <c r="J25" s="81"/>
      <c r="K25" s="82"/>
      <c r="L25" s="371"/>
      <c r="M25" s="367"/>
      <c r="N25" s="42"/>
      <c r="O25" s="81"/>
      <c r="P25" s="82"/>
      <c r="Q25" s="403"/>
      <c r="R25" s="375"/>
      <c r="S25" s="42"/>
      <c r="T25" s="81"/>
      <c r="U25" s="82"/>
      <c r="V25" s="63"/>
    </row>
    <row r="26" spans="1:23" ht="15" customHeight="1">
      <c r="A26" s="148"/>
      <c r="B26" s="122"/>
      <c r="C26" s="239"/>
      <c r="D26" s="79"/>
      <c r="E26" s="241"/>
      <c r="F26" s="93"/>
      <c r="G26" s="401"/>
      <c r="H26" s="367"/>
      <c r="I26" s="42"/>
      <c r="J26" s="81"/>
      <c r="K26" s="82"/>
      <c r="L26" s="371"/>
      <c r="M26" s="367"/>
      <c r="N26" s="42"/>
      <c r="O26" s="81"/>
      <c r="P26" s="82"/>
      <c r="Q26" s="403"/>
      <c r="R26" s="375"/>
      <c r="S26" s="42"/>
      <c r="T26" s="81"/>
      <c r="U26" s="82"/>
      <c r="V26" s="63"/>
    </row>
    <row r="27" spans="1:23" ht="15" customHeight="1">
      <c r="A27" s="149"/>
      <c r="B27" s="122"/>
      <c r="C27" s="239"/>
      <c r="D27" s="79"/>
      <c r="E27" s="241"/>
      <c r="F27" s="93"/>
      <c r="G27" s="401"/>
      <c r="H27" s="367"/>
      <c r="I27" s="42"/>
      <c r="J27" s="81"/>
      <c r="K27" s="82"/>
      <c r="L27" s="371"/>
      <c r="M27" s="367"/>
      <c r="N27" s="42"/>
      <c r="O27" s="81"/>
      <c r="P27" s="82"/>
      <c r="Q27" s="403"/>
      <c r="R27" s="375"/>
      <c r="S27" s="42"/>
      <c r="T27" s="81"/>
      <c r="U27" s="82"/>
      <c r="V27" s="63"/>
    </row>
    <row r="28" spans="1:23" ht="15" customHeight="1" thickBot="1">
      <c r="A28" s="149"/>
      <c r="B28" s="123"/>
      <c r="C28" s="240"/>
      <c r="D28" s="31"/>
      <c r="E28" s="242"/>
      <c r="F28" s="94"/>
      <c r="G28" s="18"/>
      <c r="H28" s="368"/>
      <c r="I28" s="45"/>
      <c r="J28" s="73"/>
      <c r="K28" s="20"/>
      <c r="L28" s="7"/>
      <c r="M28" s="368"/>
      <c r="N28" s="45"/>
      <c r="O28" s="73"/>
      <c r="P28" s="20"/>
      <c r="Q28" s="374"/>
      <c r="R28" s="376"/>
      <c r="S28" s="45"/>
      <c r="T28" s="73"/>
      <c r="U28" s="20"/>
      <c r="V28" s="63"/>
    </row>
    <row r="29" spans="1:23" ht="15" customHeight="1" thickBot="1">
      <c r="A29" s="151"/>
      <c r="B29" s="124"/>
      <c r="C29" s="245" t="s">
        <v>1438</v>
      </c>
      <c r="D29" s="22"/>
      <c r="E29" s="244">
        <f>SUM(E9:E28)</f>
        <v>35600</v>
      </c>
      <c r="F29" s="428">
        <f>SUM(F9:F28)</f>
        <v>0</v>
      </c>
      <c r="G29" s="381"/>
      <c r="H29" s="388" t="s">
        <v>34</v>
      </c>
      <c r="I29" s="107"/>
      <c r="J29" s="74">
        <f>SUM(J9:J28)</f>
        <v>5050</v>
      </c>
      <c r="K29" s="24">
        <f>SUM(K9:K28)</f>
        <v>0</v>
      </c>
      <c r="L29" s="213"/>
      <c r="M29" s="447" t="s">
        <v>34</v>
      </c>
      <c r="N29" s="107"/>
      <c r="O29" s="76">
        <f>SUM(O9:O28)</f>
        <v>2200</v>
      </c>
      <c r="P29" s="33">
        <f>SUM(P9:P28)</f>
        <v>0</v>
      </c>
      <c r="Q29" s="373"/>
      <c r="R29" s="388" t="s">
        <v>92</v>
      </c>
      <c r="S29" s="107"/>
      <c r="T29" s="76">
        <f>SUM(T9:T28)</f>
        <v>900</v>
      </c>
      <c r="U29" s="33">
        <f>SUM(U9:U28)</f>
        <v>0</v>
      </c>
      <c r="V29" s="64"/>
    </row>
    <row r="30" spans="1:23" ht="27" customHeight="1" thickTop="1" thickBot="1">
      <c r="B30" s="5"/>
      <c r="C30" s="706" t="s">
        <v>272</v>
      </c>
      <c r="D30" s="706"/>
      <c r="E30" s="706"/>
      <c r="F30" s="707" t="s">
        <v>1348</v>
      </c>
      <c r="G30" s="648"/>
      <c r="H30" s="57">
        <f>E40+J40+O40+T40</f>
        <v>21150</v>
      </c>
      <c r="I30" s="34"/>
      <c r="J30" s="34" t="s">
        <v>4</v>
      </c>
      <c r="K30" s="5"/>
      <c r="L30" s="5"/>
      <c r="M30" s="5"/>
      <c r="N30" s="5"/>
      <c r="O30" s="5"/>
      <c r="P30" s="5"/>
      <c r="Q30" s="5"/>
      <c r="R30" s="5"/>
      <c r="S30" s="5"/>
      <c r="T30" s="5"/>
      <c r="U30" s="5"/>
      <c r="V30" s="5"/>
      <c r="W30" s="5"/>
    </row>
    <row r="31" spans="1:23" ht="16.5" customHeight="1" thickTop="1" thickBot="1">
      <c r="A31" s="147" t="s">
        <v>540</v>
      </c>
      <c r="B31" s="632" t="s">
        <v>7</v>
      </c>
      <c r="C31" s="632"/>
      <c r="D31" s="632"/>
      <c r="E31" s="633"/>
      <c r="F31" s="11" t="s">
        <v>8</v>
      </c>
      <c r="G31" s="369"/>
      <c r="H31" s="634" t="s">
        <v>9</v>
      </c>
      <c r="I31" s="634"/>
      <c r="J31" s="635"/>
      <c r="K31" s="12" t="s">
        <v>8</v>
      </c>
      <c r="L31" s="388"/>
      <c r="M31" s="634" t="s">
        <v>10</v>
      </c>
      <c r="N31" s="634"/>
      <c r="O31" s="635"/>
      <c r="P31" s="12" t="s">
        <v>8</v>
      </c>
      <c r="Q31" s="388"/>
      <c r="R31" s="634" t="s">
        <v>11</v>
      </c>
      <c r="S31" s="634"/>
      <c r="T31" s="636"/>
      <c r="U31" s="12" t="s">
        <v>8</v>
      </c>
      <c r="V31" s="13" t="s">
        <v>12</v>
      </c>
    </row>
    <row r="32" spans="1:23" ht="15" customHeight="1">
      <c r="A32" s="152"/>
      <c r="B32" s="120"/>
      <c r="C32" s="235" t="s">
        <v>527</v>
      </c>
      <c r="D32" s="257" t="s">
        <v>1402</v>
      </c>
      <c r="E32" s="168">
        <v>7000</v>
      </c>
      <c r="F32" s="27"/>
      <c r="G32" s="378"/>
      <c r="H32" s="366" t="s">
        <v>535</v>
      </c>
      <c r="I32" s="44"/>
      <c r="J32" s="75">
        <v>3000</v>
      </c>
      <c r="K32" s="15"/>
      <c r="L32" s="382"/>
      <c r="M32" s="366"/>
      <c r="N32" s="59"/>
      <c r="O32" s="75"/>
      <c r="P32" s="15"/>
      <c r="Q32" s="382"/>
      <c r="R32" s="366" t="s">
        <v>536</v>
      </c>
      <c r="S32" s="44"/>
      <c r="T32" s="75">
        <v>900</v>
      </c>
      <c r="U32" s="15"/>
      <c r="V32" s="62" t="s">
        <v>538</v>
      </c>
    </row>
    <row r="33" spans="1:22" ht="15" customHeight="1">
      <c r="A33" s="153" t="s">
        <v>532</v>
      </c>
      <c r="B33" s="126" t="s">
        <v>533</v>
      </c>
      <c r="C33" s="236" t="s">
        <v>528</v>
      </c>
      <c r="D33" s="258" t="s">
        <v>1402</v>
      </c>
      <c r="E33" s="169">
        <v>2000</v>
      </c>
      <c r="F33" s="16"/>
      <c r="G33" s="379"/>
      <c r="H33" s="367"/>
      <c r="I33" s="42"/>
      <c r="J33" s="72"/>
      <c r="K33" s="17"/>
      <c r="L33" s="372"/>
      <c r="M33" s="367"/>
      <c r="N33" s="60"/>
      <c r="O33" s="72"/>
      <c r="P33" s="17"/>
      <c r="Q33" s="372"/>
      <c r="R33" s="367" t="s">
        <v>537</v>
      </c>
      <c r="S33" s="42"/>
      <c r="T33" s="72">
        <v>100</v>
      </c>
      <c r="U33" s="17"/>
      <c r="V33" s="65" t="s">
        <v>1599</v>
      </c>
    </row>
    <row r="34" spans="1:22" ht="15" customHeight="1">
      <c r="A34" s="154" t="s">
        <v>516</v>
      </c>
      <c r="B34" s="126" t="s">
        <v>534</v>
      </c>
      <c r="C34" s="236" t="s">
        <v>529</v>
      </c>
      <c r="D34" s="258" t="s">
        <v>1402</v>
      </c>
      <c r="E34" s="169">
        <v>2950</v>
      </c>
      <c r="F34" s="16"/>
      <c r="G34" s="379"/>
      <c r="H34" s="367"/>
      <c r="I34" s="42"/>
      <c r="J34" s="72"/>
      <c r="K34" s="17"/>
      <c r="L34" s="372"/>
      <c r="M34" s="367"/>
      <c r="N34" s="60"/>
      <c r="O34" s="72"/>
      <c r="P34" s="17"/>
      <c r="Q34" s="372"/>
      <c r="R34" s="367"/>
      <c r="S34" s="42"/>
      <c r="T34" s="72"/>
      <c r="U34" s="17"/>
      <c r="V34" s="104" t="s">
        <v>526</v>
      </c>
    </row>
    <row r="35" spans="1:22" ht="15" customHeight="1">
      <c r="A35" s="149"/>
      <c r="B35" s="126"/>
      <c r="C35" s="236" t="s">
        <v>530</v>
      </c>
      <c r="D35" s="258" t="s">
        <v>1402</v>
      </c>
      <c r="E35" s="169">
        <v>3750</v>
      </c>
      <c r="F35" s="16"/>
      <c r="G35" s="379"/>
      <c r="H35" s="367"/>
      <c r="I35" s="42"/>
      <c r="J35" s="72"/>
      <c r="K35" s="17"/>
      <c r="L35" s="372"/>
      <c r="M35" s="367"/>
      <c r="N35" s="60"/>
      <c r="O35" s="72"/>
      <c r="P35" s="17"/>
      <c r="Q35" s="372"/>
      <c r="R35" s="367"/>
      <c r="S35" s="42"/>
      <c r="T35" s="72"/>
      <c r="U35" s="17"/>
      <c r="V35" s="63"/>
    </row>
    <row r="36" spans="1:22" ht="15" customHeight="1">
      <c r="A36" s="149"/>
      <c r="B36" s="126" t="s">
        <v>517</v>
      </c>
      <c r="C36" s="236" t="s">
        <v>531</v>
      </c>
      <c r="D36" s="258" t="s">
        <v>1402</v>
      </c>
      <c r="E36" s="169">
        <v>1450</v>
      </c>
      <c r="F36" s="16"/>
      <c r="G36" s="379"/>
      <c r="H36" s="367"/>
      <c r="I36" s="42"/>
      <c r="J36" s="72"/>
      <c r="K36" s="17"/>
      <c r="L36" s="372"/>
      <c r="M36" s="367"/>
      <c r="N36" s="60"/>
      <c r="O36" s="72"/>
      <c r="P36" s="17"/>
      <c r="Q36" s="372"/>
      <c r="R36" s="367"/>
      <c r="S36" s="42"/>
      <c r="T36" s="72"/>
      <c r="U36" s="17"/>
      <c r="V36" s="63" t="s">
        <v>1600</v>
      </c>
    </row>
    <row r="37" spans="1:22" ht="15" customHeight="1">
      <c r="A37" s="148"/>
      <c r="B37" s="126"/>
      <c r="C37" s="236"/>
      <c r="D37" s="29"/>
      <c r="E37" s="169"/>
      <c r="F37" s="16"/>
      <c r="G37" s="379"/>
      <c r="H37" s="367"/>
      <c r="I37" s="42"/>
      <c r="J37" s="72"/>
      <c r="K37" s="17"/>
      <c r="L37" s="372"/>
      <c r="M37" s="367"/>
      <c r="N37" s="60"/>
      <c r="O37" s="72"/>
      <c r="P37" s="17"/>
      <c r="Q37" s="372"/>
      <c r="R37" s="367"/>
      <c r="S37" s="42"/>
      <c r="T37" s="72"/>
      <c r="U37" s="17"/>
      <c r="V37" s="103" t="s">
        <v>1601</v>
      </c>
    </row>
    <row r="38" spans="1:22" ht="15" customHeight="1">
      <c r="A38" s="150"/>
      <c r="B38" s="126"/>
      <c r="C38" s="236"/>
      <c r="D38" s="29"/>
      <c r="E38" s="169"/>
      <c r="F38" s="16"/>
      <c r="G38" s="379"/>
      <c r="H38" s="367"/>
      <c r="I38" s="42"/>
      <c r="J38" s="72"/>
      <c r="K38" s="17"/>
      <c r="L38" s="372"/>
      <c r="M38" s="367"/>
      <c r="N38" s="60"/>
      <c r="O38" s="72"/>
      <c r="P38" s="17"/>
      <c r="Q38" s="372"/>
      <c r="R38" s="367"/>
      <c r="S38" s="42"/>
      <c r="T38" s="72"/>
      <c r="U38" s="17"/>
      <c r="V38" s="63" t="s">
        <v>1443</v>
      </c>
    </row>
    <row r="39" spans="1:22" ht="15" customHeight="1" thickBot="1">
      <c r="A39" s="149"/>
      <c r="B39" s="127"/>
      <c r="C39" s="237"/>
      <c r="D39" s="31"/>
      <c r="E39" s="170"/>
      <c r="F39" s="19"/>
      <c r="G39" s="380"/>
      <c r="H39" s="368"/>
      <c r="I39" s="45"/>
      <c r="J39" s="73"/>
      <c r="K39" s="20"/>
      <c r="L39" s="374"/>
      <c r="M39" s="368"/>
      <c r="N39" s="61"/>
      <c r="O39" s="73"/>
      <c r="P39" s="20"/>
      <c r="Q39" s="7"/>
      <c r="R39" s="368"/>
      <c r="S39" s="45"/>
      <c r="T39" s="73"/>
      <c r="U39" s="20"/>
      <c r="V39" s="63" t="s">
        <v>539</v>
      </c>
    </row>
    <row r="40" spans="1:22" ht="15" customHeight="1" thickBot="1">
      <c r="A40" s="151"/>
      <c r="B40" s="124"/>
      <c r="C40" s="245" t="s">
        <v>34</v>
      </c>
      <c r="D40" s="22"/>
      <c r="E40" s="178">
        <f>SUM(E32:E39)</f>
        <v>17150</v>
      </c>
      <c r="F40" s="32">
        <f>SUM(F32:F39)</f>
        <v>0</v>
      </c>
      <c r="G40" s="381"/>
      <c r="H40" s="388" t="s">
        <v>294</v>
      </c>
      <c r="I40" s="107"/>
      <c r="J40" s="76">
        <f>SUM(J32:J39)</f>
        <v>3000</v>
      </c>
      <c r="K40" s="33">
        <f>SUM(K32:K39)</f>
        <v>0</v>
      </c>
      <c r="L40" s="9"/>
      <c r="M40" s="388"/>
      <c r="N40" s="107"/>
      <c r="O40" s="76">
        <f>SUM(O32:O39)</f>
        <v>0</v>
      </c>
      <c r="P40" s="33">
        <f>SUM(P32:P39)</f>
        <v>0</v>
      </c>
      <c r="Q40" s="9"/>
      <c r="R40" s="388" t="s">
        <v>92</v>
      </c>
      <c r="S40" s="107"/>
      <c r="T40" s="76">
        <f>SUM(T32:T39)</f>
        <v>1000</v>
      </c>
      <c r="U40" s="33">
        <f>SUM(U32:U39)</f>
        <v>0</v>
      </c>
      <c r="V40" s="64"/>
    </row>
    <row r="41" spans="1:22">
      <c r="A41" s="697" t="str">
        <f>一宮市!B42</f>
        <v>平成29年9月</v>
      </c>
      <c r="B41" s="697"/>
      <c r="C41" s="108"/>
      <c r="V41" s="108" t="s">
        <v>270</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709" t="s">
        <v>0</v>
      </c>
      <c r="B1" s="125"/>
      <c r="C1" s="1"/>
      <c r="D1" s="2"/>
      <c r="E1" s="2"/>
      <c r="F1" s="2"/>
      <c r="G1" s="617" t="s">
        <v>1345</v>
      </c>
      <c r="H1" s="618"/>
      <c r="I1" s="623"/>
      <c r="J1" s="623"/>
      <c r="K1" s="623"/>
      <c r="L1" s="623"/>
      <c r="M1" s="623"/>
      <c r="N1" s="623"/>
      <c r="O1" s="624"/>
      <c r="P1" s="607" t="s">
        <v>1347</v>
      </c>
      <c r="Q1" s="601"/>
      <c r="R1" s="601"/>
      <c r="S1" s="601"/>
      <c r="T1" s="601"/>
      <c r="U1" s="602"/>
      <c r="V1" s="645" t="s">
        <v>2</v>
      </c>
      <c r="W1" s="4"/>
    </row>
    <row r="2" spans="1:26" ht="9" customHeight="1">
      <c r="A2" s="710"/>
      <c r="B2" s="5"/>
      <c r="C2" s="5"/>
      <c r="D2" s="5"/>
      <c r="E2" s="5"/>
      <c r="F2" s="5"/>
      <c r="G2" s="619"/>
      <c r="H2" s="620"/>
      <c r="I2" s="625"/>
      <c r="J2" s="625"/>
      <c r="K2" s="625"/>
      <c r="L2" s="625"/>
      <c r="M2" s="625"/>
      <c r="N2" s="625"/>
      <c r="O2" s="626"/>
      <c r="P2" s="609"/>
      <c r="Q2" s="603"/>
      <c r="R2" s="603"/>
      <c r="S2" s="603"/>
      <c r="T2" s="603"/>
      <c r="U2" s="604"/>
      <c r="V2" s="646"/>
    </row>
    <row r="3" spans="1:26" ht="9" customHeight="1" thickBot="1">
      <c r="A3" s="710"/>
      <c r="B3" s="579"/>
      <c r="C3" s="579"/>
      <c r="D3" s="579" t="s">
        <v>1370</v>
      </c>
      <c r="E3" s="579"/>
      <c r="F3" s="581" t="s">
        <v>1371</v>
      </c>
      <c r="G3" s="621"/>
      <c r="H3" s="622"/>
      <c r="I3" s="627"/>
      <c r="J3" s="627"/>
      <c r="K3" s="627"/>
      <c r="L3" s="627"/>
      <c r="M3" s="627"/>
      <c r="N3" s="627"/>
      <c r="O3" s="628"/>
      <c r="P3" s="611"/>
      <c r="Q3" s="605"/>
      <c r="R3" s="605"/>
      <c r="S3" s="605"/>
      <c r="T3" s="605"/>
      <c r="U3" s="606"/>
      <c r="V3" s="585"/>
    </row>
    <row r="4" spans="1:26" ht="9" customHeight="1">
      <c r="A4" s="4"/>
      <c r="B4" s="579"/>
      <c r="C4" s="579"/>
      <c r="D4" s="579"/>
      <c r="E4" s="579"/>
      <c r="F4" s="581"/>
      <c r="G4" s="617" t="s">
        <v>1346</v>
      </c>
      <c r="H4" s="618"/>
      <c r="I4" s="623"/>
      <c r="J4" s="623"/>
      <c r="K4" s="623"/>
      <c r="L4" s="623"/>
      <c r="M4" s="623"/>
      <c r="N4" s="623"/>
      <c r="O4" s="624"/>
      <c r="P4" s="607" t="s">
        <v>3</v>
      </c>
      <c r="Q4" s="690">
        <f>F18+K18+P18+U18+F25+K25+U25+F32+F41+K41+U41</f>
        <v>0</v>
      </c>
      <c r="R4" s="690"/>
      <c r="S4" s="690"/>
      <c r="T4" s="690"/>
      <c r="U4" s="613" t="s">
        <v>4</v>
      </c>
      <c r="V4" s="585"/>
    </row>
    <row r="5" spans="1:26" ht="9" customHeight="1">
      <c r="A5" s="4"/>
      <c r="B5" s="5"/>
      <c r="C5" s="5"/>
      <c r="D5" s="579" t="s">
        <v>1372</v>
      </c>
      <c r="E5" s="579"/>
      <c r="F5" s="581" t="s">
        <v>1373</v>
      </c>
      <c r="G5" s="619"/>
      <c r="H5" s="620"/>
      <c r="I5" s="625"/>
      <c r="J5" s="625"/>
      <c r="K5" s="625"/>
      <c r="L5" s="625"/>
      <c r="M5" s="625"/>
      <c r="N5" s="625"/>
      <c r="O5" s="626"/>
      <c r="P5" s="609"/>
      <c r="Q5" s="691"/>
      <c r="R5" s="691"/>
      <c r="S5" s="691"/>
      <c r="T5" s="691"/>
      <c r="U5" s="614"/>
      <c r="V5" s="585"/>
    </row>
    <row r="6" spans="1:26" ht="9" customHeight="1" thickBot="1">
      <c r="A6" s="7"/>
      <c r="B6" s="9"/>
      <c r="C6" s="9"/>
      <c r="D6" s="580"/>
      <c r="E6" s="580"/>
      <c r="F6" s="582"/>
      <c r="G6" s="621"/>
      <c r="H6" s="622"/>
      <c r="I6" s="627"/>
      <c r="J6" s="627"/>
      <c r="K6" s="627"/>
      <c r="L6" s="627"/>
      <c r="M6" s="627"/>
      <c r="N6" s="627"/>
      <c r="O6" s="628"/>
      <c r="P6" s="611"/>
      <c r="Q6" s="692"/>
      <c r="R6" s="692"/>
      <c r="S6" s="692"/>
      <c r="T6" s="692"/>
      <c r="U6" s="615"/>
      <c r="V6" s="586"/>
    </row>
    <row r="7" spans="1:26" ht="21" customHeight="1" thickBot="1">
      <c r="C7" s="704" t="s">
        <v>594</v>
      </c>
      <c r="D7" s="704"/>
      <c r="E7" s="704"/>
      <c r="F7" s="698" t="s">
        <v>1348</v>
      </c>
      <c r="G7" s="698"/>
      <c r="H7" s="160">
        <f>E18+J18+O18+T18</f>
        <v>16450</v>
      </c>
      <c r="I7" s="159"/>
      <c r="J7" s="159" t="s">
        <v>4</v>
      </c>
      <c r="K7" s="5"/>
      <c r="L7" s="5"/>
      <c r="M7" s="5"/>
      <c r="N7" s="5"/>
      <c r="O7" s="5"/>
      <c r="P7" s="5"/>
      <c r="Q7" s="5"/>
      <c r="R7" s="5"/>
      <c r="S7" s="5"/>
      <c r="T7" s="5"/>
      <c r="U7" s="5"/>
    </row>
    <row r="8" spans="1:26" ht="16.5" customHeight="1" thickTop="1" thickBot="1">
      <c r="A8" s="181" t="s">
        <v>565</v>
      </c>
      <c r="B8" s="686" t="s">
        <v>7</v>
      </c>
      <c r="C8" s="687"/>
      <c r="D8" s="687"/>
      <c r="E8" s="688"/>
      <c r="F8" s="162" t="s">
        <v>8</v>
      </c>
      <c r="G8" s="407"/>
      <c r="H8" s="680" t="s">
        <v>9</v>
      </c>
      <c r="I8" s="680"/>
      <c r="J8" s="693"/>
      <c r="K8" s="163" t="s">
        <v>8</v>
      </c>
      <c r="L8" s="393"/>
      <c r="M8" s="680" t="s">
        <v>10</v>
      </c>
      <c r="N8" s="680"/>
      <c r="O8" s="693"/>
      <c r="P8" s="163" t="s">
        <v>8</v>
      </c>
      <c r="Q8" s="393"/>
      <c r="R8" s="680" t="s">
        <v>11</v>
      </c>
      <c r="S8" s="680"/>
      <c r="T8" s="681"/>
      <c r="U8" s="163" t="s">
        <v>8</v>
      </c>
      <c r="V8" s="164" t="s">
        <v>12</v>
      </c>
    </row>
    <row r="9" spans="1:26" ht="15" customHeight="1">
      <c r="A9" s="4"/>
      <c r="B9" s="40"/>
      <c r="C9" s="119" t="s">
        <v>595</v>
      </c>
      <c r="D9" s="257" t="s">
        <v>1405</v>
      </c>
      <c r="E9" s="168">
        <v>1900</v>
      </c>
      <c r="F9" s="27"/>
      <c r="G9" s="363"/>
      <c r="H9" s="119" t="s">
        <v>601</v>
      </c>
      <c r="I9" s="58"/>
      <c r="J9" s="71">
        <v>900</v>
      </c>
      <c r="K9" s="28"/>
      <c r="L9" s="363"/>
      <c r="M9" s="119" t="s">
        <v>602</v>
      </c>
      <c r="N9" s="58"/>
      <c r="O9" s="71">
        <v>800</v>
      </c>
      <c r="P9" s="28"/>
      <c r="Q9" s="382"/>
      <c r="R9" s="119" t="s">
        <v>603</v>
      </c>
      <c r="S9" s="192"/>
      <c r="T9" s="192">
        <v>650</v>
      </c>
      <c r="U9" s="189"/>
      <c r="V9" s="62" t="s">
        <v>609</v>
      </c>
    </row>
    <row r="10" spans="1:26" ht="15" customHeight="1">
      <c r="A10" s="149"/>
      <c r="B10" s="54"/>
      <c r="C10" s="99" t="s">
        <v>596</v>
      </c>
      <c r="D10" s="261" t="s">
        <v>1405</v>
      </c>
      <c r="E10" s="169">
        <v>1700</v>
      </c>
      <c r="F10" s="16"/>
      <c r="G10" s="383"/>
      <c r="H10" s="99"/>
      <c r="I10" s="29"/>
      <c r="J10" s="72"/>
      <c r="K10" s="17"/>
      <c r="L10" s="383"/>
      <c r="M10" s="99"/>
      <c r="N10" s="29"/>
      <c r="O10" s="72"/>
      <c r="P10" s="17"/>
      <c r="Q10" s="371"/>
      <c r="R10" s="303"/>
      <c r="S10" s="193"/>
      <c r="T10" s="193"/>
      <c r="U10" s="190"/>
      <c r="V10" s="146" t="s">
        <v>1482</v>
      </c>
    </row>
    <row r="11" spans="1:26" ht="15" customHeight="1">
      <c r="A11" s="149"/>
      <c r="B11" s="54" t="s">
        <v>1686</v>
      </c>
      <c r="C11" s="99" t="s">
        <v>1685</v>
      </c>
      <c r="D11" s="262" t="s">
        <v>1687</v>
      </c>
      <c r="E11" s="169">
        <v>3550</v>
      </c>
      <c r="F11" s="16"/>
      <c r="G11" s="383"/>
      <c r="H11" s="99"/>
      <c r="I11" s="29"/>
      <c r="J11" s="72"/>
      <c r="K11" s="17"/>
      <c r="L11" s="383"/>
      <c r="M11" s="99"/>
      <c r="N11" s="29"/>
      <c r="O11" s="72"/>
      <c r="P11" s="17"/>
      <c r="Q11" s="371"/>
      <c r="R11" s="303"/>
      <c r="S11" s="193"/>
      <c r="T11" s="193"/>
      <c r="U11" s="190"/>
      <c r="V11" s="65" t="s">
        <v>1448</v>
      </c>
    </row>
    <row r="12" spans="1:26" ht="15" customHeight="1">
      <c r="A12" s="4"/>
      <c r="B12" s="54"/>
      <c r="C12" s="99" t="s">
        <v>597</v>
      </c>
      <c r="D12" s="261" t="s">
        <v>1382</v>
      </c>
      <c r="E12" s="169">
        <v>2450</v>
      </c>
      <c r="F12" s="16"/>
      <c r="G12" s="383"/>
      <c r="H12" s="99"/>
      <c r="I12" s="29"/>
      <c r="J12" s="72"/>
      <c r="K12" s="17"/>
      <c r="L12" s="383"/>
      <c r="M12" s="99"/>
      <c r="N12" s="29"/>
      <c r="O12" s="72"/>
      <c r="P12" s="17"/>
      <c r="Q12" s="371"/>
      <c r="R12" s="303"/>
      <c r="S12" s="193"/>
      <c r="T12" s="193"/>
      <c r="U12" s="190"/>
      <c r="V12" s="65" t="s">
        <v>1449</v>
      </c>
    </row>
    <row r="13" spans="1:26" ht="15" customHeight="1">
      <c r="A13" s="150"/>
      <c r="B13" s="54"/>
      <c r="C13" s="99" t="s">
        <v>598</v>
      </c>
      <c r="D13" s="262" t="s">
        <v>1382</v>
      </c>
      <c r="E13" s="169">
        <v>1200</v>
      </c>
      <c r="F13" s="16"/>
      <c r="G13" s="383"/>
      <c r="H13" s="99"/>
      <c r="I13" s="29"/>
      <c r="J13" s="72"/>
      <c r="K13" s="17"/>
      <c r="L13" s="383"/>
      <c r="M13" s="99"/>
      <c r="N13" s="29"/>
      <c r="O13" s="72"/>
      <c r="P13" s="17"/>
      <c r="Q13" s="371"/>
      <c r="R13" s="303"/>
      <c r="S13" s="193"/>
      <c r="T13" s="193"/>
      <c r="U13" s="190"/>
      <c r="V13" s="196" t="s">
        <v>1483</v>
      </c>
      <c r="X13" s="5"/>
    </row>
    <row r="14" spans="1:26" ht="15" customHeight="1">
      <c r="A14" s="150"/>
      <c r="B14" s="54"/>
      <c r="C14" s="317" t="s">
        <v>599</v>
      </c>
      <c r="D14" s="262" t="s">
        <v>1405</v>
      </c>
      <c r="E14" s="169">
        <v>1650</v>
      </c>
      <c r="F14" s="16"/>
      <c r="G14" s="383"/>
      <c r="H14" s="99"/>
      <c r="I14" s="29"/>
      <c r="J14" s="72"/>
      <c r="K14" s="17"/>
      <c r="L14" s="383"/>
      <c r="M14" s="99"/>
      <c r="N14" s="29"/>
      <c r="O14" s="72"/>
      <c r="P14" s="17"/>
      <c r="Q14" s="371"/>
      <c r="R14" s="304"/>
      <c r="S14" s="194"/>
      <c r="T14" s="194"/>
      <c r="U14" s="191"/>
      <c r="V14" s="197" t="s">
        <v>1406</v>
      </c>
      <c r="X14" s="5"/>
    </row>
    <row r="15" spans="1:26" ht="15" customHeight="1">
      <c r="A15" s="150"/>
      <c r="B15" s="54"/>
      <c r="C15" s="317" t="s">
        <v>600</v>
      </c>
      <c r="D15" s="262" t="s">
        <v>1405</v>
      </c>
      <c r="E15" s="169">
        <v>1650</v>
      </c>
      <c r="F15" s="16"/>
      <c r="G15" s="383"/>
      <c r="H15" s="99"/>
      <c r="I15" s="29"/>
      <c r="J15" s="72"/>
      <c r="K15" s="17"/>
      <c r="L15" s="383"/>
      <c r="M15" s="99"/>
      <c r="N15" s="29"/>
      <c r="O15" s="72"/>
      <c r="P15" s="17"/>
      <c r="Q15" s="371"/>
      <c r="R15" s="304"/>
      <c r="S15" s="194"/>
      <c r="T15" s="194"/>
      <c r="U15" s="191"/>
      <c r="V15" s="196" t="s">
        <v>1450</v>
      </c>
      <c r="X15" s="5"/>
    </row>
    <row r="16" spans="1:26" ht="15" customHeight="1">
      <c r="A16" s="149"/>
      <c r="B16" s="54"/>
      <c r="C16" s="99"/>
      <c r="D16" s="89"/>
      <c r="E16" s="169"/>
      <c r="F16" s="16"/>
      <c r="G16" s="383"/>
      <c r="H16" s="99"/>
      <c r="I16" s="29"/>
      <c r="J16" s="72"/>
      <c r="K16" s="17"/>
      <c r="L16" s="383"/>
      <c r="M16" s="99"/>
      <c r="N16" s="29"/>
      <c r="O16" s="72"/>
      <c r="P16" s="17"/>
      <c r="Q16" s="371"/>
      <c r="R16" s="99"/>
      <c r="S16" s="29"/>
      <c r="T16" s="97"/>
      <c r="U16" s="172"/>
      <c r="V16" s="104" t="s">
        <v>97</v>
      </c>
      <c r="Y16" s="5"/>
      <c r="Z16" s="5"/>
    </row>
    <row r="17" spans="1:26" ht="15" customHeight="1" thickBot="1">
      <c r="A17" s="4"/>
      <c r="B17" s="55"/>
      <c r="C17" s="100"/>
      <c r="D17" s="31"/>
      <c r="E17" s="170"/>
      <c r="F17" s="19"/>
      <c r="G17" s="123"/>
      <c r="H17" s="100"/>
      <c r="I17" s="31"/>
      <c r="J17" s="73"/>
      <c r="K17" s="20"/>
      <c r="L17" s="123"/>
      <c r="M17" s="100"/>
      <c r="N17" s="31"/>
      <c r="O17" s="73"/>
      <c r="P17" s="20"/>
      <c r="Q17" s="374"/>
      <c r="R17" s="100"/>
      <c r="S17" s="31"/>
      <c r="T17" s="113"/>
      <c r="U17" s="173"/>
      <c r="V17" s="65" t="s">
        <v>1688</v>
      </c>
      <c r="Y17" s="5"/>
      <c r="Z17" s="5"/>
    </row>
    <row r="18" spans="1:26" ht="15" customHeight="1" thickBot="1">
      <c r="A18" s="175"/>
      <c r="B18" s="156"/>
      <c r="C18" s="167" t="s">
        <v>575</v>
      </c>
      <c r="D18" s="155"/>
      <c r="E18" s="69">
        <f>SUM(E9:E17)</f>
        <v>14100</v>
      </c>
      <c r="F18" s="32">
        <f>SUM(F9:F17)</f>
        <v>0</v>
      </c>
      <c r="G18" s="381"/>
      <c r="H18" s="171" t="s">
        <v>550</v>
      </c>
      <c r="I18" s="112"/>
      <c r="J18" s="76">
        <f>SUM(J9:J17)</f>
        <v>900</v>
      </c>
      <c r="K18" s="33">
        <f>SUM(K9:K17)</f>
        <v>0</v>
      </c>
      <c r="L18" s="9"/>
      <c r="M18" s="171" t="s">
        <v>294</v>
      </c>
      <c r="N18" s="112"/>
      <c r="O18" s="76">
        <f>SUM(O9:O17)</f>
        <v>800</v>
      </c>
      <c r="P18" s="33">
        <f>SUM(P9:P17)</f>
        <v>0</v>
      </c>
      <c r="Q18" s="9"/>
      <c r="R18" s="408" t="s">
        <v>294</v>
      </c>
      <c r="S18" s="112"/>
      <c r="T18" s="174">
        <f>SUM(T9:T17)</f>
        <v>650</v>
      </c>
      <c r="U18" s="33">
        <f>SUM(U9:U17)</f>
        <v>0</v>
      </c>
      <c r="V18" s="64"/>
    </row>
    <row r="19" spans="1:26" s="5" customFormat="1" ht="21" customHeight="1" thickTop="1" thickBot="1">
      <c r="B19" s="114"/>
      <c r="C19" s="703" t="s">
        <v>604</v>
      </c>
      <c r="D19" s="703"/>
      <c r="E19" s="703"/>
      <c r="F19" s="694" t="s">
        <v>1348</v>
      </c>
      <c r="G19" s="694"/>
      <c r="H19" s="179">
        <f>E25+J25+T25</f>
        <v>23900</v>
      </c>
      <c r="I19" s="161"/>
      <c r="J19" s="159" t="s">
        <v>4</v>
      </c>
      <c r="M19" s="117"/>
      <c r="N19" s="115"/>
      <c r="O19" s="116"/>
      <c r="R19" s="117"/>
      <c r="S19" s="115"/>
      <c r="T19" s="116"/>
      <c r="V19" s="118"/>
    </row>
    <row r="20" spans="1:26" ht="16.5" customHeight="1" thickTop="1" thickBot="1">
      <c r="A20" s="181" t="s">
        <v>565</v>
      </c>
      <c r="B20" s="686" t="s">
        <v>7</v>
      </c>
      <c r="C20" s="687"/>
      <c r="D20" s="687"/>
      <c r="E20" s="688"/>
      <c r="F20" s="162" t="s">
        <v>8</v>
      </c>
      <c r="G20" s="407"/>
      <c r="H20" s="680" t="s">
        <v>9</v>
      </c>
      <c r="I20" s="680"/>
      <c r="J20" s="693"/>
      <c r="K20" s="163" t="s">
        <v>8</v>
      </c>
      <c r="L20" s="393"/>
      <c r="M20" s="680" t="s">
        <v>10</v>
      </c>
      <c r="N20" s="680"/>
      <c r="O20" s="693"/>
      <c r="P20" s="163" t="s">
        <v>8</v>
      </c>
      <c r="Q20" s="393"/>
      <c r="R20" s="680" t="s">
        <v>11</v>
      </c>
      <c r="S20" s="680"/>
      <c r="T20" s="681"/>
      <c r="U20" s="163" t="s">
        <v>8</v>
      </c>
      <c r="V20" s="164" t="s">
        <v>12</v>
      </c>
    </row>
    <row r="21" spans="1:26" ht="15" customHeight="1">
      <c r="A21" s="198" t="s">
        <v>515</v>
      </c>
      <c r="B21" s="54" t="s">
        <v>26</v>
      </c>
      <c r="C21" s="99" t="s">
        <v>605</v>
      </c>
      <c r="D21" s="262" t="s">
        <v>1407</v>
      </c>
      <c r="E21" s="169">
        <v>20700</v>
      </c>
      <c r="F21" s="16"/>
      <c r="G21" s="383"/>
      <c r="H21" s="99" t="s">
        <v>606</v>
      </c>
      <c r="I21" s="29"/>
      <c r="J21" s="72">
        <v>1000</v>
      </c>
      <c r="K21" s="17"/>
      <c r="L21" s="383"/>
      <c r="M21" s="99"/>
      <c r="N21" s="29"/>
      <c r="O21" s="72"/>
      <c r="P21" s="17"/>
      <c r="Q21" s="383"/>
      <c r="R21" s="99" t="s">
        <v>606</v>
      </c>
      <c r="S21" s="29"/>
      <c r="T21" s="72">
        <v>550</v>
      </c>
      <c r="U21" s="17"/>
      <c r="V21" s="63" t="s">
        <v>1451</v>
      </c>
    </row>
    <row r="22" spans="1:26" ht="15" customHeight="1">
      <c r="A22" s="199" t="s">
        <v>516</v>
      </c>
      <c r="B22" s="54"/>
      <c r="C22" s="99"/>
      <c r="D22" s="166"/>
      <c r="E22" s="169"/>
      <c r="F22" s="16"/>
      <c r="G22" s="383"/>
      <c r="H22" s="99" t="s">
        <v>607</v>
      </c>
      <c r="I22" s="29"/>
      <c r="J22" s="72">
        <v>800</v>
      </c>
      <c r="K22" s="17"/>
      <c r="L22" s="383"/>
      <c r="M22" s="99"/>
      <c r="N22" s="29"/>
      <c r="O22" s="72"/>
      <c r="P22" s="17"/>
      <c r="Q22" s="383"/>
      <c r="R22" s="99" t="s">
        <v>608</v>
      </c>
      <c r="S22" s="29"/>
      <c r="T22" s="72">
        <v>850</v>
      </c>
      <c r="U22" s="17"/>
      <c r="V22" s="146"/>
    </row>
    <row r="23" spans="1:26" ht="15" customHeight="1">
      <c r="A23" s="195"/>
      <c r="B23" s="88"/>
      <c r="C23" s="98"/>
      <c r="D23" s="166"/>
      <c r="E23" s="177"/>
      <c r="F23" s="14"/>
      <c r="G23" s="364"/>
      <c r="H23" s="98"/>
      <c r="I23" s="89"/>
      <c r="J23" s="75"/>
      <c r="K23" s="15"/>
      <c r="L23" s="364"/>
      <c r="M23" s="98"/>
      <c r="N23" s="89"/>
      <c r="O23" s="75"/>
      <c r="P23" s="15"/>
      <c r="Q23" s="364"/>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550</v>
      </c>
      <c r="D25" s="155"/>
      <c r="E25" s="178">
        <f>SUM(E21:E24)</f>
        <v>20700</v>
      </c>
      <c r="F25" s="32">
        <f>SUM(F21:F24)</f>
        <v>0</v>
      </c>
      <c r="G25" s="381"/>
      <c r="H25" s="171" t="s">
        <v>92</v>
      </c>
      <c r="I25" s="112"/>
      <c r="J25" s="76">
        <f>SUM(J21:J24)</f>
        <v>1800</v>
      </c>
      <c r="K25" s="33">
        <f>SUM(K21:K24)</f>
        <v>0</v>
      </c>
      <c r="L25" s="9"/>
      <c r="M25" s="157"/>
      <c r="N25" s="112"/>
      <c r="O25" s="76"/>
      <c r="P25" s="33"/>
      <c r="Q25" s="9"/>
      <c r="R25" s="171" t="s">
        <v>561</v>
      </c>
      <c r="S25" s="112"/>
      <c r="T25" s="76">
        <f>SUM(T21:T24)</f>
        <v>1400</v>
      </c>
      <c r="U25" s="33">
        <f>SUM(U21:U24)</f>
        <v>0</v>
      </c>
      <c r="V25" s="64"/>
    </row>
    <row r="26" spans="1:26" s="5" customFormat="1" ht="21" customHeight="1" thickTop="1" thickBot="1">
      <c r="B26" s="114"/>
      <c r="C26" s="703" t="s">
        <v>610</v>
      </c>
      <c r="D26" s="703"/>
      <c r="E26" s="703"/>
      <c r="F26" s="694" t="s">
        <v>1348</v>
      </c>
      <c r="G26" s="694"/>
      <c r="H26" s="179">
        <f>E32</f>
        <v>3200</v>
      </c>
      <c r="I26" s="161"/>
      <c r="J26" s="159" t="s">
        <v>4</v>
      </c>
      <c r="M26" s="117"/>
      <c r="N26" s="115"/>
      <c r="O26" s="116"/>
      <c r="R26" s="117"/>
      <c r="S26" s="115"/>
      <c r="T26" s="116"/>
      <c r="V26" s="118"/>
    </row>
    <row r="27" spans="1:26" ht="16.5" customHeight="1" thickTop="1" thickBot="1">
      <c r="A27" s="181" t="s">
        <v>565</v>
      </c>
      <c r="B27" s="686" t="s">
        <v>7</v>
      </c>
      <c r="C27" s="687"/>
      <c r="D27" s="687"/>
      <c r="E27" s="688"/>
      <c r="F27" s="162" t="s">
        <v>8</v>
      </c>
      <c r="G27" s="407"/>
      <c r="H27" s="680" t="s">
        <v>9</v>
      </c>
      <c r="I27" s="680"/>
      <c r="J27" s="693"/>
      <c r="K27" s="163" t="s">
        <v>8</v>
      </c>
      <c r="L27" s="393"/>
      <c r="M27" s="680" t="s">
        <v>10</v>
      </c>
      <c r="N27" s="680"/>
      <c r="O27" s="693"/>
      <c r="P27" s="163" t="s">
        <v>8</v>
      </c>
      <c r="Q27" s="393"/>
      <c r="R27" s="680" t="s">
        <v>11</v>
      </c>
      <c r="S27" s="680"/>
      <c r="T27" s="681"/>
      <c r="U27" s="163" t="s">
        <v>8</v>
      </c>
      <c r="V27" s="164" t="s">
        <v>12</v>
      </c>
    </row>
    <row r="28" spans="1:26" ht="15" customHeight="1">
      <c r="A28" s="711" t="s">
        <v>611</v>
      </c>
      <c r="B28" s="54"/>
      <c r="C28" s="99" t="s">
        <v>612</v>
      </c>
      <c r="D28" s="261" t="s">
        <v>1382</v>
      </c>
      <c r="E28" s="169">
        <v>1250</v>
      </c>
      <c r="F28" s="16"/>
      <c r="G28" s="383"/>
      <c r="H28" s="99"/>
      <c r="I28" s="29"/>
      <c r="J28" s="72"/>
      <c r="K28" s="17"/>
      <c r="L28" s="383"/>
      <c r="M28" s="99"/>
      <c r="N28" s="29"/>
      <c r="O28" s="72"/>
      <c r="P28" s="17"/>
      <c r="Q28" s="383"/>
      <c r="R28" s="99"/>
      <c r="S28" s="29"/>
      <c r="T28" s="72"/>
      <c r="U28" s="17"/>
      <c r="V28" s="63" t="s">
        <v>613</v>
      </c>
    </row>
    <row r="29" spans="1:26" ht="15" customHeight="1">
      <c r="A29" s="696"/>
      <c r="B29" s="54"/>
      <c r="C29" s="99" t="s">
        <v>1425</v>
      </c>
      <c r="D29" s="258" t="s">
        <v>1407</v>
      </c>
      <c r="E29" s="169">
        <v>1950</v>
      </c>
      <c r="F29" s="16"/>
      <c r="G29" s="383"/>
      <c r="H29" s="99"/>
      <c r="I29" s="29"/>
      <c r="J29" s="72"/>
      <c r="K29" s="17"/>
      <c r="L29" s="383"/>
      <c r="M29" s="99"/>
      <c r="N29" s="29"/>
      <c r="O29" s="72"/>
      <c r="P29" s="17"/>
      <c r="Q29" s="383"/>
      <c r="R29" s="99"/>
      <c r="S29" s="29"/>
      <c r="T29" s="72"/>
      <c r="U29" s="17"/>
      <c r="V29" s="65" t="s">
        <v>1408</v>
      </c>
    </row>
    <row r="30" spans="1:26" ht="15" customHeight="1">
      <c r="A30" s="200"/>
      <c r="B30" s="54"/>
      <c r="C30" s="99"/>
      <c r="D30" s="29"/>
      <c r="E30" s="169"/>
      <c r="F30" s="16"/>
      <c r="G30" s="383"/>
      <c r="H30" s="99"/>
      <c r="I30" s="29"/>
      <c r="J30" s="72"/>
      <c r="K30" s="17"/>
      <c r="L30" s="383"/>
      <c r="M30" s="99"/>
      <c r="N30" s="29"/>
      <c r="O30" s="72"/>
      <c r="P30" s="17"/>
      <c r="Q30" s="383"/>
      <c r="R30" s="99"/>
      <c r="S30" s="29"/>
      <c r="T30" s="72"/>
      <c r="U30" s="17"/>
      <c r="V30" s="104" t="s">
        <v>97</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5"/>
      <c r="B32" s="156"/>
      <c r="C32" s="167" t="s">
        <v>561</v>
      </c>
      <c r="D32" s="155"/>
      <c r="E32" s="178">
        <f>SUM(E28:E31)</f>
        <v>3200</v>
      </c>
      <c r="F32" s="32">
        <f>SUM(F28:F31)</f>
        <v>0</v>
      </c>
      <c r="G32" s="381"/>
      <c r="H32" s="171"/>
      <c r="I32" s="112"/>
      <c r="J32" s="76"/>
      <c r="K32" s="33"/>
      <c r="L32" s="9"/>
      <c r="M32" s="157"/>
      <c r="N32" s="112"/>
      <c r="O32" s="76"/>
      <c r="P32" s="33"/>
      <c r="Q32" s="9"/>
      <c r="R32" s="171"/>
      <c r="S32" s="112"/>
      <c r="T32" s="76"/>
      <c r="U32" s="33"/>
      <c r="V32" s="64"/>
    </row>
    <row r="33" spans="1:22" s="5" customFormat="1" ht="21" customHeight="1" thickTop="1" thickBot="1">
      <c r="B33" s="114"/>
      <c r="C33" s="703" t="s">
        <v>1073</v>
      </c>
      <c r="D33" s="703"/>
      <c r="E33" s="703"/>
      <c r="F33" s="694" t="s">
        <v>1348</v>
      </c>
      <c r="G33" s="694"/>
      <c r="H33" s="179">
        <f>E41+J41+T41</f>
        <v>11950</v>
      </c>
      <c r="I33" s="161"/>
      <c r="J33" s="159" t="s">
        <v>4</v>
      </c>
      <c r="M33" s="117"/>
      <c r="N33" s="115"/>
      <c r="O33" s="116"/>
      <c r="R33" s="117"/>
      <c r="S33" s="115"/>
      <c r="T33" s="116"/>
      <c r="V33" s="118"/>
    </row>
    <row r="34" spans="1:22" ht="16.5" customHeight="1" thickTop="1" thickBot="1">
      <c r="A34" s="181" t="s">
        <v>540</v>
      </c>
      <c r="B34" s="686" t="s">
        <v>7</v>
      </c>
      <c r="C34" s="687"/>
      <c r="D34" s="687"/>
      <c r="E34" s="688"/>
      <c r="F34" s="162" t="s">
        <v>8</v>
      </c>
      <c r="G34" s="407"/>
      <c r="H34" s="680" t="s">
        <v>9</v>
      </c>
      <c r="I34" s="680"/>
      <c r="J34" s="693"/>
      <c r="K34" s="163" t="s">
        <v>8</v>
      </c>
      <c r="L34" s="393"/>
      <c r="M34" s="680" t="s">
        <v>10</v>
      </c>
      <c r="N34" s="680"/>
      <c r="O34" s="693"/>
      <c r="P34" s="163" t="s">
        <v>8</v>
      </c>
      <c r="Q34" s="393"/>
      <c r="R34" s="680" t="s">
        <v>11</v>
      </c>
      <c r="S34" s="680"/>
      <c r="T34" s="681"/>
      <c r="U34" s="163" t="s">
        <v>8</v>
      </c>
      <c r="V34" s="164" t="s">
        <v>12</v>
      </c>
    </row>
    <row r="35" spans="1:22" ht="15" customHeight="1">
      <c r="A35" s="152"/>
      <c r="B35" s="54"/>
      <c r="C35" s="99" t="s">
        <v>614</v>
      </c>
      <c r="D35" s="258" t="s">
        <v>1382</v>
      </c>
      <c r="E35" s="169">
        <v>4550</v>
      </c>
      <c r="F35" s="16"/>
      <c r="G35" s="383"/>
      <c r="H35" s="99" t="s">
        <v>614</v>
      </c>
      <c r="I35" s="29"/>
      <c r="J35" s="72">
        <v>1400</v>
      </c>
      <c r="K35" s="17"/>
      <c r="L35" s="383"/>
      <c r="M35" s="99"/>
      <c r="N35" s="29"/>
      <c r="O35" s="72"/>
      <c r="P35" s="17"/>
      <c r="Q35" s="383"/>
      <c r="R35" s="99" t="s">
        <v>617</v>
      </c>
      <c r="S35" s="29"/>
      <c r="T35" s="72">
        <v>800</v>
      </c>
      <c r="U35" s="17"/>
      <c r="V35" s="63" t="s">
        <v>618</v>
      </c>
    </row>
    <row r="36" spans="1:22" ht="15" customHeight="1">
      <c r="A36" s="201"/>
      <c r="B36" s="54"/>
      <c r="C36" s="99" t="s">
        <v>1543</v>
      </c>
      <c r="D36" s="258" t="s">
        <v>1382</v>
      </c>
      <c r="E36" s="169">
        <v>2500</v>
      </c>
      <c r="F36" s="16"/>
      <c r="G36" s="383"/>
      <c r="H36" s="99"/>
      <c r="I36" s="29"/>
      <c r="J36" s="72"/>
      <c r="K36" s="17"/>
      <c r="L36" s="383"/>
      <c r="M36" s="99"/>
      <c r="N36" s="29"/>
      <c r="O36" s="72"/>
      <c r="P36" s="17"/>
      <c r="Q36" s="383"/>
      <c r="R36" s="99"/>
      <c r="S36" s="29"/>
      <c r="T36" s="72"/>
      <c r="U36" s="17"/>
      <c r="V36" s="146" t="s">
        <v>619</v>
      </c>
    </row>
    <row r="37" spans="1:22" ht="15" customHeight="1">
      <c r="A37" s="202"/>
      <c r="B37" s="54"/>
      <c r="C37" s="99" t="s">
        <v>615</v>
      </c>
      <c r="D37" s="258" t="s">
        <v>1382</v>
      </c>
      <c r="E37" s="169">
        <v>1200</v>
      </c>
      <c r="F37" s="16"/>
      <c r="G37" s="383"/>
      <c r="H37" s="99"/>
      <c r="I37" s="29"/>
      <c r="J37" s="72"/>
      <c r="K37" s="17"/>
      <c r="L37" s="383"/>
      <c r="M37" s="99"/>
      <c r="N37" s="29"/>
      <c r="O37" s="72"/>
      <c r="P37" s="17"/>
      <c r="Q37" s="383"/>
      <c r="R37" s="99"/>
      <c r="S37" s="29"/>
      <c r="T37" s="72"/>
      <c r="U37" s="17"/>
      <c r="V37" s="104" t="s">
        <v>97</v>
      </c>
    </row>
    <row r="38" spans="1:22" ht="15" customHeight="1">
      <c r="A38" s="203"/>
      <c r="B38" s="54"/>
      <c r="C38" s="99" t="s">
        <v>616</v>
      </c>
      <c r="D38" s="258" t="s">
        <v>1382</v>
      </c>
      <c r="E38" s="169">
        <v>1500</v>
      </c>
      <c r="F38" s="16"/>
      <c r="G38" s="383"/>
      <c r="H38" s="99"/>
      <c r="I38" s="29"/>
      <c r="J38" s="72"/>
      <c r="K38" s="17"/>
      <c r="L38" s="383"/>
      <c r="M38" s="99"/>
      <c r="N38" s="29"/>
      <c r="O38" s="72"/>
      <c r="P38" s="17"/>
      <c r="Q38" s="383"/>
      <c r="R38" s="99"/>
      <c r="S38" s="29"/>
      <c r="T38" s="72"/>
      <c r="U38" s="17"/>
      <c r="V38" s="63"/>
    </row>
    <row r="39" spans="1:22" ht="15" customHeight="1">
      <c r="A39" s="149"/>
      <c r="B39" s="54"/>
      <c r="C39" s="99"/>
      <c r="D39" s="29"/>
      <c r="E39" s="169"/>
      <c r="F39" s="16"/>
      <c r="G39" s="383"/>
      <c r="H39" s="99"/>
      <c r="I39" s="29"/>
      <c r="J39" s="72"/>
      <c r="K39" s="17"/>
      <c r="L39" s="383"/>
      <c r="M39" s="99"/>
      <c r="N39" s="29"/>
      <c r="O39" s="72"/>
      <c r="P39" s="17"/>
      <c r="Q39" s="383"/>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5"/>
      <c r="B41" s="21"/>
      <c r="C41" s="39" t="s">
        <v>41</v>
      </c>
      <c r="D41" s="22"/>
      <c r="E41" s="178">
        <f>SUM(E35:E40)</f>
        <v>9750</v>
      </c>
      <c r="F41" s="32">
        <f>SUM(F35:F40)</f>
        <v>0</v>
      </c>
      <c r="G41" s="381"/>
      <c r="H41" s="388" t="s">
        <v>294</v>
      </c>
      <c r="I41" s="132"/>
      <c r="J41" s="74">
        <f>SUM(J35:J40)</f>
        <v>1400</v>
      </c>
      <c r="K41" s="24">
        <f>SUM(K35:K40)</f>
        <v>0</v>
      </c>
      <c r="L41" s="213"/>
      <c r="M41" s="388"/>
      <c r="N41" s="132"/>
      <c r="O41" s="74"/>
      <c r="P41" s="24"/>
      <c r="Q41" s="213"/>
      <c r="R41" s="388" t="s">
        <v>294</v>
      </c>
      <c r="S41" s="132"/>
      <c r="T41" s="74">
        <f>SUM(T35:T40)</f>
        <v>800</v>
      </c>
      <c r="U41" s="24">
        <f>SUM(U35:U40)</f>
        <v>0</v>
      </c>
      <c r="V41" s="64"/>
    </row>
    <row r="42" spans="1:22">
      <c r="A42" s="697" t="str">
        <f>愛西市・弥富市・あま市・海部郡!A48</f>
        <v>平成29年9月</v>
      </c>
      <c r="B42" s="697"/>
      <c r="C42" s="108"/>
      <c r="R42" s="5"/>
      <c r="S42" s="5"/>
      <c r="V42" s="108" t="s">
        <v>203</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592" t="s">
        <v>0</v>
      </c>
      <c r="B1" s="125"/>
      <c r="C1" s="1"/>
      <c r="D1" s="2"/>
      <c r="E1" s="2"/>
      <c r="F1" s="2"/>
      <c r="G1" s="617" t="s">
        <v>1345</v>
      </c>
      <c r="H1" s="618"/>
      <c r="I1" s="623"/>
      <c r="J1" s="623"/>
      <c r="K1" s="623"/>
      <c r="L1" s="623"/>
      <c r="M1" s="623"/>
      <c r="N1" s="624"/>
      <c r="O1" s="607" t="s">
        <v>1347</v>
      </c>
      <c r="P1" s="601"/>
      <c r="Q1" s="601"/>
      <c r="R1" s="601"/>
      <c r="S1" s="601"/>
      <c r="T1" s="602"/>
      <c r="U1" s="583" t="s">
        <v>2</v>
      </c>
    </row>
    <row r="2" spans="1:21" ht="10.5" customHeight="1">
      <c r="A2" s="708"/>
      <c r="B2" s="5"/>
      <c r="C2" s="5"/>
      <c r="D2" s="5"/>
      <c r="E2" s="5"/>
      <c r="F2" s="5"/>
      <c r="G2" s="619"/>
      <c r="H2" s="620"/>
      <c r="I2" s="625"/>
      <c r="J2" s="625"/>
      <c r="K2" s="625"/>
      <c r="L2" s="625"/>
      <c r="M2" s="625"/>
      <c r="N2" s="626"/>
      <c r="O2" s="609"/>
      <c r="P2" s="603"/>
      <c r="Q2" s="603"/>
      <c r="R2" s="603"/>
      <c r="S2" s="603"/>
      <c r="T2" s="604"/>
      <c r="U2" s="584"/>
    </row>
    <row r="3" spans="1:21"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10.5" customHeight="1">
      <c r="A4" s="4"/>
      <c r="B4" s="579"/>
      <c r="C4" s="579"/>
      <c r="D4" s="579"/>
      <c r="E4" s="579"/>
      <c r="F4" s="581"/>
      <c r="G4" s="617" t="s">
        <v>1346</v>
      </c>
      <c r="H4" s="618"/>
      <c r="I4" s="623"/>
      <c r="J4" s="623"/>
      <c r="K4" s="623"/>
      <c r="L4" s="623"/>
      <c r="M4" s="623"/>
      <c r="N4" s="624"/>
      <c r="O4" s="607" t="s">
        <v>3</v>
      </c>
      <c r="P4" s="596">
        <f>F27+K27+O27+T27+F40+K40+O40+T40</f>
        <v>0</v>
      </c>
      <c r="Q4" s="596"/>
      <c r="R4" s="596"/>
      <c r="S4" s="596"/>
      <c r="T4" s="613" t="s">
        <v>4</v>
      </c>
      <c r="U4" s="585"/>
    </row>
    <row r="5" spans="1:21"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1" ht="10.5" customHeight="1" thickBot="1">
      <c r="A6" s="7"/>
      <c r="B6" s="9"/>
      <c r="C6" s="9"/>
      <c r="D6" s="580"/>
      <c r="E6" s="580"/>
      <c r="F6" s="582"/>
      <c r="G6" s="621"/>
      <c r="H6" s="622"/>
      <c r="I6" s="627"/>
      <c r="J6" s="627"/>
      <c r="K6" s="627"/>
      <c r="L6" s="627"/>
      <c r="M6" s="627"/>
      <c r="N6" s="628"/>
      <c r="O6" s="611"/>
      <c r="P6" s="598"/>
      <c r="Q6" s="598"/>
      <c r="R6" s="598"/>
      <c r="S6" s="598"/>
      <c r="T6" s="615"/>
      <c r="U6" s="586"/>
    </row>
    <row r="7" spans="1:21" ht="27" customHeight="1" thickBot="1">
      <c r="C7" s="705" t="s">
        <v>438</v>
      </c>
      <c r="D7" s="705"/>
      <c r="E7" s="705"/>
      <c r="F7" s="616" t="s">
        <v>1348</v>
      </c>
      <c r="G7" s="616"/>
      <c r="H7" s="56">
        <f>E27+J27+N27+S27</f>
        <v>27600</v>
      </c>
      <c r="I7" s="26"/>
      <c r="J7" s="26" t="s">
        <v>4</v>
      </c>
    </row>
    <row r="8" spans="1:21" ht="16.5" customHeight="1" thickTop="1" thickBot="1">
      <c r="A8" s="147" t="s">
        <v>620</v>
      </c>
      <c r="B8" s="632" t="s">
        <v>7</v>
      </c>
      <c r="C8" s="632"/>
      <c r="D8" s="632"/>
      <c r="E8" s="633"/>
      <c r="F8" s="11" t="s">
        <v>8</v>
      </c>
      <c r="G8" s="369"/>
      <c r="H8" s="634" t="s">
        <v>9</v>
      </c>
      <c r="I8" s="634"/>
      <c r="J8" s="635"/>
      <c r="K8" s="43" t="s">
        <v>8</v>
      </c>
      <c r="L8" s="712" t="s">
        <v>10</v>
      </c>
      <c r="M8" s="634"/>
      <c r="N8" s="635"/>
      <c r="O8" s="12" t="s">
        <v>8</v>
      </c>
      <c r="P8" s="388"/>
      <c r="Q8" s="634" t="s">
        <v>11</v>
      </c>
      <c r="R8" s="634"/>
      <c r="S8" s="636"/>
      <c r="T8" s="12" t="s">
        <v>8</v>
      </c>
      <c r="U8" s="13" t="s">
        <v>12</v>
      </c>
    </row>
    <row r="9" spans="1:21" ht="15" customHeight="1">
      <c r="A9" s="148"/>
      <c r="B9" s="120"/>
      <c r="C9" s="235" t="s">
        <v>624</v>
      </c>
      <c r="D9" s="257" t="s">
        <v>1382</v>
      </c>
      <c r="E9" s="168">
        <v>3350</v>
      </c>
      <c r="F9" s="91"/>
      <c r="G9" s="378"/>
      <c r="H9" s="366" t="s">
        <v>636</v>
      </c>
      <c r="I9" s="44"/>
      <c r="J9" s="71">
        <v>900</v>
      </c>
      <c r="K9" s="28"/>
      <c r="L9" s="48"/>
      <c r="M9" s="44"/>
      <c r="N9" s="75"/>
      <c r="O9" s="15"/>
      <c r="P9" s="382"/>
      <c r="Q9" s="366" t="s">
        <v>630</v>
      </c>
      <c r="R9" s="44"/>
      <c r="S9" s="75">
        <v>500</v>
      </c>
      <c r="T9" s="15"/>
      <c r="U9" s="62" t="s">
        <v>639</v>
      </c>
    </row>
    <row r="10" spans="1:21" ht="15" customHeight="1">
      <c r="A10" s="150"/>
      <c r="B10" s="121"/>
      <c r="C10" s="236" t="s">
        <v>625</v>
      </c>
      <c r="D10" s="258" t="s">
        <v>1382</v>
      </c>
      <c r="E10" s="169">
        <v>1900</v>
      </c>
      <c r="F10" s="92"/>
      <c r="G10" s="379"/>
      <c r="H10" s="367" t="s">
        <v>637</v>
      </c>
      <c r="I10" s="42"/>
      <c r="J10" s="72">
        <v>1200</v>
      </c>
      <c r="K10" s="17"/>
      <c r="L10" s="49"/>
      <c r="M10" s="42"/>
      <c r="N10" s="72"/>
      <c r="O10" s="17"/>
      <c r="P10" s="372"/>
      <c r="Q10" s="375" t="s">
        <v>636</v>
      </c>
      <c r="R10" s="42"/>
      <c r="S10" s="72">
        <v>400</v>
      </c>
      <c r="T10" s="17"/>
      <c r="U10" s="65" t="s">
        <v>1689</v>
      </c>
    </row>
    <row r="11" spans="1:21" ht="15" customHeight="1">
      <c r="A11" s="150"/>
      <c r="B11" s="121"/>
      <c r="C11" s="236" t="s">
        <v>626</v>
      </c>
      <c r="D11" s="258" t="s">
        <v>1382</v>
      </c>
      <c r="E11" s="169">
        <v>1550</v>
      </c>
      <c r="F11" s="92"/>
      <c r="G11" s="379"/>
      <c r="H11" s="367" t="s">
        <v>638</v>
      </c>
      <c r="I11" s="42"/>
      <c r="J11" s="72">
        <v>900</v>
      </c>
      <c r="K11" s="17"/>
      <c r="L11" s="49"/>
      <c r="M11" s="42"/>
      <c r="N11" s="72"/>
      <c r="O11" s="17"/>
      <c r="P11" s="372"/>
      <c r="Q11" s="375"/>
      <c r="R11" s="42"/>
      <c r="S11" s="72"/>
      <c r="T11" s="17"/>
      <c r="U11" s="146" t="s">
        <v>1452</v>
      </c>
    </row>
    <row r="12" spans="1:21" ht="15" customHeight="1">
      <c r="A12" s="149"/>
      <c r="B12" s="121"/>
      <c r="C12" s="236" t="s">
        <v>627</v>
      </c>
      <c r="D12" s="258" t="s">
        <v>1382</v>
      </c>
      <c r="E12" s="169">
        <v>1150</v>
      </c>
      <c r="F12" s="92"/>
      <c r="G12" s="379"/>
      <c r="H12" s="367" t="s">
        <v>632</v>
      </c>
      <c r="I12" s="42"/>
      <c r="J12" s="72">
        <v>700</v>
      </c>
      <c r="K12" s="17"/>
      <c r="L12" s="49"/>
      <c r="M12" s="42"/>
      <c r="N12" s="72"/>
      <c r="O12" s="17"/>
      <c r="P12" s="372"/>
      <c r="Q12" s="375"/>
      <c r="R12" s="42"/>
      <c r="S12" s="72"/>
      <c r="T12" s="17"/>
      <c r="U12" s="104" t="s">
        <v>640</v>
      </c>
    </row>
    <row r="13" spans="1:21" ht="15" customHeight="1">
      <c r="A13" s="148"/>
      <c r="B13" s="121"/>
      <c r="C13" s="236" t="s">
        <v>628</v>
      </c>
      <c r="D13" s="258" t="s">
        <v>1382</v>
      </c>
      <c r="E13" s="169">
        <v>3250</v>
      </c>
      <c r="F13" s="92"/>
      <c r="G13" s="379"/>
      <c r="H13" s="367"/>
      <c r="I13" s="42"/>
      <c r="J13" s="72"/>
      <c r="K13" s="17"/>
      <c r="L13" s="49"/>
      <c r="M13" s="42"/>
      <c r="N13" s="72"/>
      <c r="O13" s="17"/>
      <c r="P13" s="372"/>
      <c r="Q13" s="375"/>
      <c r="R13" s="42"/>
      <c r="S13" s="72"/>
      <c r="T13" s="17"/>
      <c r="U13" s="63"/>
    </row>
    <row r="14" spans="1:21" ht="15" customHeight="1">
      <c r="A14" s="150"/>
      <c r="B14" s="121"/>
      <c r="C14" s="318" t="s">
        <v>629</v>
      </c>
      <c r="D14" s="258" t="s">
        <v>1382</v>
      </c>
      <c r="E14" s="169">
        <v>2500</v>
      </c>
      <c r="F14" s="92"/>
      <c r="G14" s="379"/>
      <c r="H14" s="367"/>
      <c r="I14" s="42"/>
      <c r="J14" s="72"/>
      <c r="K14" s="17"/>
      <c r="L14" s="49"/>
      <c r="M14" s="42"/>
      <c r="N14" s="72"/>
      <c r="O14" s="17"/>
      <c r="P14" s="372"/>
      <c r="Q14" s="375"/>
      <c r="R14" s="42"/>
      <c r="S14" s="72"/>
      <c r="T14" s="17"/>
      <c r="U14" s="63"/>
    </row>
    <row r="15" spans="1:21" ht="15" customHeight="1">
      <c r="A15" s="150"/>
      <c r="B15" s="121"/>
      <c r="C15" s="236" t="s">
        <v>630</v>
      </c>
      <c r="D15" s="258" t="s">
        <v>1382</v>
      </c>
      <c r="E15" s="169">
        <v>2250</v>
      </c>
      <c r="F15" s="92"/>
      <c r="G15" s="379"/>
      <c r="H15" s="367"/>
      <c r="I15" s="42"/>
      <c r="J15" s="72"/>
      <c r="K15" s="17"/>
      <c r="L15" s="49"/>
      <c r="M15" s="42"/>
      <c r="N15" s="72"/>
      <c r="O15" s="17"/>
      <c r="P15" s="372"/>
      <c r="Q15" s="375"/>
      <c r="R15" s="42"/>
      <c r="S15" s="72"/>
      <c r="T15" s="17"/>
      <c r="U15" s="63"/>
    </row>
    <row r="16" spans="1:21" ht="15" customHeight="1">
      <c r="A16" s="149"/>
      <c r="B16" s="121"/>
      <c r="C16" s="236" t="s">
        <v>631</v>
      </c>
      <c r="D16" s="258" t="s">
        <v>1382</v>
      </c>
      <c r="E16" s="169">
        <v>1150</v>
      </c>
      <c r="F16" s="92"/>
      <c r="G16" s="379"/>
      <c r="H16" s="367"/>
      <c r="I16" s="42"/>
      <c r="J16" s="72"/>
      <c r="K16" s="17"/>
      <c r="L16" s="49"/>
      <c r="M16" s="42"/>
      <c r="N16" s="72"/>
      <c r="O16" s="17"/>
      <c r="P16" s="372"/>
      <c r="Q16" s="375"/>
      <c r="R16" s="42"/>
      <c r="S16" s="72"/>
      <c r="T16" s="17"/>
      <c r="U16" s="63"/>
    </row>
    <row r="17" spans="1:22" ht="15" customHeight="1">
      <c r="A17" s="149"/>
      <c r="B17" s="121"/>
      <c r="C17" s="236" t="s">
        <v>632</v>
      </c>
      <c r="D17" s="258" t="s">
        <v>1382</v>
      </c>
      <c r="E17" s="169">
        <v>3100</v>
      </c>
      <c r="F17" s="92"/>
      <c r="G17" s="379"/>
      <c r="H17" s="367"/>
      <c r="I17" s="42"/>
      <c r="J17" s="72"/>
      <c r="K17" s="17"/>
      <c r="L17" s="49"/>
      <c r="M17" s="42"/>
      <c r="N17" s="72"/>
      <c r="O17" s="17"/>
      <c r="P17" s="372"/>
      <c r="Q17" s="375"/>
      <c r="R17" s="42"/>
      <c r="S17" s="72"/>
      <c r="T17" s="17"/>
      <c r="U17" s="63"/>
    </row>
    <row r="18" spans="1:22" ht="15" customHeight="1">
      <c r="A18" s="149"/>
      <c r="B18" s="121"/>
      <c r="C18" s="236" t="s">
        <v>633</v>
      </c>
      <c r="D18" s="258" t="s">
        <v>1382</v>
      </c>
      <c r="E18" s="169">
        <v>1500</v>
      </c>
      <c r="F18" s="92"/>
      <c r="G18" s="379"/>
      <c r="H18" s="367"/>
      <c r="I18" s="42"/>
      <c r="J18" s="72"/>
      <c r="K18" s="17"/>
      <c r="L18" s="49"/>
      <c r="M18" s="42"/>
      <c r="N18" s="72"/>
      <c r="O18" s="17"/>
      <c r="P18" s="372"/>
      <c r="Q18" s="375"/>
      <c r="R18" s="42"/>
      <c r="S18" s="72"/>
      <c r="T18" s="17"/>
      <c r="U18" s="63"/>
    </row>
    <row r="19" spans="1:22" ht="15" customHeight="1">
      <c r="A19" s="149"/>
      <c r="B19" s="121" t="s">
        <v>635</v>
      </c>
      <c r="C19" s="236" t="s">
        <v>634</v>
      </c>
      <c r="D19" s="258" t="s">
        <v>1382</v>
      </c>
      <c r="E19" s="169">
        <v>1300</v>
      </c>
      <c r="F19" s="92"/>
      <c r="G19" s="379"/>
      <c r="H19" s="367"/>
      <c r="I19" s="42"/>
      <c r="J19" s="72"/>
      <c r="K19" s="17"/>
      <c r="L19" s="49"/>
      <c r="M19" s="42"/>
      <c r="N19" s="72"/>
      <c r="O19" s="17"/>
      <c r="P19" s="372"/>
      <c r="Q19" s="375"/>
      <c r="R19" s="42"/>
      <c r="S19" s="72"/>
      <c r="T19" s="17"/>
      <c r="U19" s="63" t="s">
        <v>1602</v>
      </c>
    </row>
    <row r="20" spans="1:22" ht="15" customHeight="1">
      <c r="A20" s="149"/>
      <c r="B20" s="121"/>
      <c r="C20" s="236"/>
      <c r="D20" s="29"/>
      <c r="E20" s="169"/>
      <c r="F20" s="92"/>
      <c r="G20" s="379"/>
      <c r="H20" s="367"/>
      <c r="I20" s="42"/>
      <c r="J20" s="72"/>
      <c r="K20" s="17"/>
      <c r="L20" s="49"/>
      <c r="M20" s="42"/>
      <c r="N20" s="72"/>
      <c r="O20" s="17"/>
      <c r="P20" s="372"/>
      <c r="Q20" s="375"/>
      <c r="R20" s="42"/>
      <c r="S20" s="72"/>
      <c r="T20" s="17"/>
      <c r="U20" s="65" t="s">
        <v>641</v>
      </c>
    </row>
    <row r="21" spans="1:22" ht="15" customHeight="1">
      <c r="A21" s="148"/>
      <c r="B21" s="121"/>
      <c r="C21" s="236"/>
      <c r="D21" s="29"/>
      <c r="E21" s="169"/>
      <c r="F21" s="92"/>
      <c r="G21" s="379"/>
      <c r="H21" s="367"/>
      <c r="I21" s="42"/>
      <c r="J21" s="72"/>
      <c r="K21" s="17"/>
      <c r="L21" s="49"/>
      <c r="M21" s="42"/>
      <c r="N21" s="72"/>
      <c r="O21" s="17"/>
      <c r="P21" s="372"/>
      <c r="Q21" s="375"/>
      <c r="R21" s="42"/>
      <c r="S21" s="72"/>
      <c r="T21" s="17"/>
      <c r="U21" s="63"/>
    </row>
    <row r="22" spans="1:22" ht="15" customHeight="1">
      <c r="A22" s="149"/>
      <c r="B22" s="121"/>
      <c r="C22" s="236"/>
      <c r="D22" s="29"/>
      <c r="E22" s="169"/>
      <c r="F22" s="92"/>
      <c r="G22" s="379"/>
      <c r="H22" s="367"/>
      <c r="I22" s="42"/>
      <c r="J22" s="72"/>
      <c r="K22" s="17"/>
      <c r="L22" s="49"/>
      <c r="M22" s="42"/>
      <c r="N22" s="72"/>
      <c r="O22" s="17"/>
      <c r="P22" s="372"/>
      <c r="Q22" s="375"/>
      <c r="R22" s="42"/>
      <c r="S22" s="72"/>
      <c r="T22" s="17"/>
      <c r="U22" s="65"/>
    </row>
    <row r="23" spans="1:22" ht="15" customHeight="1">
      <c r="A23" s="149"/>
      <c r="B23" s="121"/>
      <c r="C23" s="236"/>
      <c r="D23" s="29"/>
      <c r="E23" s="169"/>
      <c r="F23" s="92"/>
      <c r="G23" s="379"/>
      <c r="H23" s="367"/>
      <c r="I23" s="42"/>
      <c r="J23" s="72"/>
      <c r="K23" s="17"/>
      <c r="L23" s="49"/>
      <c r="M23" s="42"/>
      <c r="N23" s="72"/>
      <c r="O23" s="17"/>
      <c r="P23" s="372"/>
      <c r="Q23" s="375"/>
      <c r="R23" s="42"/>
      <c r="S23" s="72"/>
      <c r="T23" s="17"/>
      <c r="U23" s="63"/>
    </row>
    <row r="24" spans="1:22" ht="15" customHeight="1">
      <c r="A24" s="148"/>
      <c r="B24" s="122"/>
      <c r="C24" s="239"/>
      <c r="D24" s="79"/>
      <c r="E24" s="241"/>
      <c r="F24" s="93"/>
      <c r="G24" s="377"/>
      <c r="H24" s="367"/>
      <c r="I24" s="42"/>
      <c r="J24" s="81"/>
      <c r="K24" s="82"/>
      <c r="L24" s="49"/>
      <c r="M24" s="42"/>
      <c r="N24" s="81"/>
      <c r="O24" s="82"/>
      <c r="P24" s="371"/>
      <c r="Q24" s="375"/>
      <c r="R24" s="42"/>
      <c r="S24" s="81"/>
      <c r="T24" s="82"/>
      <c r="U24" s="63"/>
    </row>
    <row r="25" spans="1:22" ht="15" customHeight="1">
      <c r="A25" s="150"/>
      <c r="B25" s="122"/>
      <c r="C25" s="239"/>
      <c r="D25" s="79"/>
      <c r="E25" s="241"/>
      <c r="F25" s="93"/>
      <c r="G25" s="377"/>
      <c r="H25" s="367"/>
      <c r="I25" s="42"/>
      <c r="J25" s="81"/>
      <c r="K25" s="82"/>
      <c r="L25" s="49"/>
      <c r="M25" s="42"/>
      <c r="N25" s="81"/>
      <c r="O25" s="82"/>
      <c r="P25" s="4"/>
      <c r="Q25" s="375"/>
      <c r="R25" s="42"/>
      <c r="S25" s="81"/>
      <c r="T25" s="82"/>
      <c r="U25" s="63"/>
    </row>
    <row r="26" spans="1:22" ht="15" customHeight="1" thickBot="1">
      <c r="A26" s="221"/>
      <c r="B26" s="123"/>
      <c r="C26" s="240"/>
      <c r="D26" s="31"/>
      <c r="E26" s="242"/>
      <c r="F26" s="94"/>
      <c r="G26" s="9"/>
      <c r="H26" s="240"/>
      <c r="I26" s="45"/>
      <c r="J26" s="73"/>
      <c r="K26" s="20"/>
      <c r="L26" s="50"/>
      <c r="M26" s="45"/>
      <c r="N26" s="73"/>
      <c r="O26" s="20"/>
      <c r="P26" s="374"/>
      <c r="Q26" s="376"/>
      <c r="R26" s="45"/>
      <c r="S26" s="73"/>
      <c r="T26" s="20"/>
      <c r="U26" s="63"/>
    </row>
    <row r="27" spans="1:22" ht="15" customHeight="1" thickBot="1">
      <c r="A27" s="151"/>
      <c r="B27" s="124"/>
      <c r="C27" s="243" t="s">
        <v>59</v>
      </c>
      <c r="D27" s="22"/>
      <c r="E27" s="244">
        <f>SUM(E9:E26)</f>
        <v>23000</v>
      </c>
      <c r="F27" s="384">
        <f>SUM(F9:F26)</f>
        <v>0</v>
      </c>
      <c r="G27" s="370"/>
      <c r="H27" s="388" t="s">
        <v>41</v>
      </c>
      <c r="I27" s="131"/>
      <c r="J27" s="74">
        <f>SUM(J9:J26)</f>
        <v>3700</v>
      </c>
      <c r="K27" s="24">
        <f>SUM(K9:K26)</f>
        <v>0</v>
      </c>
      <c r="L27" s="130"/>
      <c r="M27" s="131"/>
      <c r="N27" s="76">
        <f>SUM(N9:N26)</f>
        <v>0</v>
      </c>
      <c r="O27" s="33">
        <f>SUM(O9:O26)</f>
        <v>0</v>
      </c>
      <c r="P27" s="373"/>
      <c r="Q27" s="388" t="s">
        <v>92</v>
      </c>
      <c r="R27" s="131"/>
      <c r="S27" s="76">
        <f>SUM(S9:S26)</f>
        <v>900</v>
      </c>
      <c r="T27" s="33">
        <f>SUM(T9:T26)</f>
        <v>0</v>
      </c>
      <c r="U27" s="64"/>
    </row>
    <row r="28" spans="1:22" ht="27" customHeight="1" thickTop="1" thickBot="1">
      <c r="B28" s="5"/>
      <c r="C28" s="706" t="s">
        <v>439</v>
      </c>
      <c r="D28" s="706"/>
      <c r="E28" s="706"/>
      <c r="F28" s="648" t="s">
        <v>1348</v>
      </c>
      <c r="G28" s="616"/>
      <c r="H28" s="57">
        <f>E40+J40+N40+S40</f>
        <v>15000</v>
      </c>
      <c r="I28" s="34"/>
      <c r="J28" s="34" t="s">
        <v>4</v>
      </c>
      <c r="K28" s="5"/>
      <c r="L28" s="5"/>
      <c r="M28" s="5"/>
      <c r="N28" s="5"/>
      <c r="O28" s="5"/>
      <c r="P28" s="5"/>
      <c r="Q28" s="5"/>
      <c r="R28" s="5"/>
      <c r="S28" s="5"/>
      <c r="T28" s="5"/>
      <c r="U28" s="5"/>
      <c r="V28" s="5"/>
    </row>
    <row r="29" spans="1:22" ht="16.5" customHeight="1" thickTop="1" thickBot="1">
      <c r="A29" s="147" t="s">
        <v>620</v>
      </c>
      <c r="B29" s="632" t="s">
        <v>7</v>
      </c>
      <c r="C29" s="632"/>
      <c r="D29" s="632"/>
      <c r="E29" s="633"/>
      <c r="F29" s="11" t="s">
        <v>8</v>
      </c>
      <c r="G29" s="369"/>
      <c r="H29" s="634" t="s">
        <v>9</v>
      </c>
      <c r="I29" s="634"/>
      <c r="J29" s="635"/>
      <c r="K29" s="12" t="s">
        <v>8</v>
      </c>
      <c r="L29" s="712" t="s">
        <v>10</v>
      </c>
      <c r="M29" s="634"/>
      <c r="N29" s="635"/>
      <c r="O29" s="12" t="s">
        <v>8</v>
      </c>
      <c r="P29" s="388"/>
      <c r="Q29" s="634" t="s">
        <v>11</v>
      </c>
      <c r="R29" s="634"/>
      <c r="S29" s="636"/>
      <c r="T29" s="12" t="s">
        <v>8</v>
      </c>
      <c r="U29" s="13" t="s">
        <v>12</v>
      </c>
    </row>
    <row r="30" spans="1:22" ht="15" customHeight="1">
      <c r="A30" s="148"/>
      <c r="B30" s="120" t="s">
        <v>650</v>
      </c>
      <c r="C30" s="235" t="s">
        <v>644</v>
      </c>
      <c r="D30" s="257" t="s">
        <v>1382</v>
      </c>
      <c r="E30" s="168">
        <v>4650</v>
      </c>
      <c r="F30" s="27"/>
      <c r="G30" s="378"/>
      <c r="H30" s="366" t="s">
        <v>645</v>
      </c>
      <c r="I30" s="44"/>
      <c r="J30" s="75">
        <v>1400</v>
      </c>
      <c r="K30" s="15"/>
      <c r="L30" s="48"/>
      <c r="M30" s="59"/>
      <c r="N30" s="75"/>
      <c r="O30" s="15"/>
      <c r="P30" s="382"/>
      <c r="Q30" s="366"/>
      <c r="R30" s="44"/>
      <c r="S30" s="75"/>
      <c r="T30" s="15"/>
      <c r="U30" s="62" t="s">
        <v>1603</v>
      </c>
    </row>
    <row r="31" spans="1:22" ht="15" customHeight="1">
      <c r="A31" s="695" t="s">
        <v>642</v>
      </c>
      <c r="B31" s="126"/>
      <c r="C31" s="236" t="s">
        <v>645</v>
      </c>
      <c r="D31" s="258" t="s">
        <v>1382</v>
      </c>
      <c r="E31" s="169">
        <v>2800</v>
      </c>
      <c r="F31" s="16"/>
      <c r="G31" s="379"/>
      <c r="H31" s="367"/>
      <c r="I31" s="42"/>
      <c r="J31" s="72"/>
      <c r="K31" s="17"/>
      <c r="L31" s="49"/>
      <c r="M31" s="60"/>
      <c r="N31" s="72"/>
      <c r="O31" s="17"/>
      <c r="P31" s="372"/>
      <c r="Q31" s="367"/>
      <c r="R31" s="42"/>
      <c r="S31" s="72"/>
      <c r="T31" s="17"/>
      <c r="U31" s="65" t="s">
        <v>1604</v>
      </c>
    </row>
    <row r="32" spans="1:22" ht="15" customHeight="1">
      <c r="A32" s="696"/>
      <c r="B32" s="126"/>
      <c r="C32" s="236" t="s">
        <v>646</v>
      </c>
      <c r="D32" s="258" t="s">
        <v>1382</v>
      </c>
      <c r="E32" s="169">
        <v>1150</v>
      </c>
      <c r="F32" s="16"/>
      <c r="G32" s="379"/>
      <c r="H32" s="367"/>
      <c r="I32" s="42"/>
      <c r="J32" s="72"/>
      <c r="K32" s="17"/>
      <c r="L32" s="49"/>
      <c r="M32" s="60"/>
      <c r="N32" s="72"/>
      <c r="O32" s="17"/>
      <c r="P32" s="372"/>
      <c r="Q32" s="367"/>
      <c r="R32" s="42"/>
      <c r="S32" s="72"/>
      <c r="T32" s="17"/>
      <c r="U32" s="63"/>
    </row>
    <row r="33" spans="1:21" ht="15" customHeight="1" thickBot="1">
      <c r="A33" s="151"/>
      <c r="B33" s="127" t="s">
        <v>651</v>
      </c>
      <c r="C33" s="237" t="s">
        <v>647</v>
      </c>
      <c r="D33" s="260" t="s">
        <v>1382</v>
      </c>
      <c r="E33" s="170">
        <v>1400</v>
      </c>
      <c r="F33" s="19"/>
      <c r="G33" s="18"/>
      <c r="H33" s="240"/>
      <c r="I33" s="207"/>
      <c r="J33" s="73"/>
      <c r="K33" s="20"/>
      <c r="L33" s="206"/>
      <c r="M33" s="208"/>
      <c r="N33" s="73"/>
      <c r="O33" s="20"/>
      <c r="P33" s="374"/>
      <c r="Q33" s="240"/>
      <c r="R33" s="207"/>
      <c r="S33" s="73"/>
      <c r="T33" s="20"/>
      <c r="U33" s="63" t="s">
        <v>1453</v>
      </c>
    </row>
    <row r="34" spans="1:21" ht="15" customHeight="1">
      <c r="A34" s="711" t="s">
        <v>643</v>
      </c>
      <c r="B34" s="204"/>
      <c r="C34" s="238" t="s">
        <v>648</v>
      </c>
      <c r="D34" s="261" t="s">
        <v>1382</v>
      </c>
      <c r="E34" s="177">
        <v>2300</v>
      </c>
      <c r="F34" s="14"/>
      <c r="G34" s="378"/>
      <c r="H34" s="367"/>
      <c r="I34" s="42"/>
      <c r="J34" s="75"/>
      <c r="K34" s="15"/>
      <c r="L34" s="49"/>
      <c r="M34" s="60"/>
      <c r="N34" s="75"/>
      <c r="O34" s="15"/>
      <c r="P34" s="382"/>
      <c r="Q34" s="367"/>
      <c r="R34" s="42"/>
      <c r="S34" s="75"/>
      <c r="T34" s="15"/>
      <c r="U34" s="63"/>
    </row>
    <row r="35" spans="1:21" ht="15" customHeight="1">
      <c r="A35" s="696"/>
      <c r="B35" s="126"/>
      <c r="C35" s="236" t="s">
        <v>649</v>
      </c>
      <c r="D35" s="258" t="s">
        <v>1382</v>
      </c>
      <c r="E35" s="169">
        <v>1300</v>
      </c>
      <c r="F35" s="16"/>
      <c r="G35" s="379"/>
      <c r="H35" s="367"/>
      <c r="I35" s="42"/>
      <c r="J35" s="72"/>
      <c r="K35" s="17"/>
      <c r="L35" s="49"/>
      <c r="M35" s="60"/>
      <c r="N35" s="72"/>
      <c r="O35" s="17"/>
      <c r="P35" s="372"/>
      <c r="Q35" s="367"/>
      <c r="R35" s="42"/>
      <c r="S35" s="72"/>
      <c r="T35" s="17"/>
      <c r="U35" s="63" t="s">
        <v>652</v>
      </c>
    </row>
    <row r="36" spans="1:21" ht="15" customHeight="1">
      <c r="A36" s="149"/>
      <c r="B36" s="126"/>
      <c r="C36" s="236"/>
      <c r="D36" s="29"/>
      <c r="E36" s="169"/>
      <c r="F36" s="16"/>
      <c r="G36" s="379"/>
      <c r="H36" s="367"/>
      <c r="I36" s="42"/>
      <c r="J36" s="72"/>
      <c r="K36" s="17"/>
      <c r="L36" s="49"/>
      <c r="M36" s="60"/>
      <c r="N36" s="72"/>
      <c r="O36" s="17"/>
      <c r="P36" s="372"/>
      <c r="Q36" s="367"/>
      <c r="R36" s="42"/>
      <c r="S36" s="72"/>
      <c r="T36" s="17"/>
      <c r="U36" s="65" t="s">
        <v>1605</v>
      </c>
    </row>
    <row r="37" spans="1:21" ht="15" customHeight="1">
      <c r="A37" s="149"/>
      <c r="B37" s="126"/>
      <c r="C37" s="236"/>
      <c r="D37" s="29"/>
      <c r="E37" s="169"/>
      <c r="F37" s="16"/>
      <c r="G37" s="379"/>
      <c r="H37" s="367"/>
      <c r="I37" s="42"/>
      <c r="J37" s="72"/>
      <c r="K37" s="17"/>
      <c r="L37" s="49"/>
      <c r="M37" s="60"/>
      <c r="N37" s="72"/>
      <c r="O37" s="17"/>
      <c r="P37" s="372"/>
      <c r="Q37" s="367"/>
      <c r="R37" s="42"/>
      <c r="S37" s="72"/>
      <c r="T37" s="17"/>
      <c r="U37" s="196" t="s">
        <v>1505</v>
      </c>
    </row>
    <row r="38" spans="1:21" ht="15" customHeight="1">
      <c r="A38" s="149"/>
      <c r="B38" s="126"/>
      <c r="C38" s="236"/>
      <c r="D38" s="29"/>
      <c r="E38" s="169"/>
      <c r="F38" s="16"/>
      <c r="G38" s="379"/>
      <c r="H38" s="367"/>
      <c r="I38" s="42"/>
      <c r="J38" s="72"/>
      <c r="K38" s="17"/>
      <c r="L38" s="49"/>
      <c r="M38" s="60"/>
      <c r="N38" s="72"/>
      <c r="O38" s="17"/>
      <c r="P38" s="372"/>
      <c r="Q38" s="367"/>
      <c r="R38" s="42"/>
      <c r="S38" s="72"/>
      <c r="T38" s="17"/>
      <c r="U38" s="63"/>
    </row>
    <row r="39" spans="1:21" ht="15" customHeight="1" thickBot="1">
      <c r="A39" s="221"/>
      <c r="B39" s="127"/>
      <c r="C39" s="237"/>
      <c r="D39" s="31"/>
      <c r="E39" s="170"/>
      <c r="F39" s="19"/>
      <c r="G39" s="380"/>
      <c r="H39" s="368"/>
      <c r="I39" s="45"/>
      <c r="J39" s="73"/>
      <c r="K39" s="20"/>
      <c r="L39" s="50"/>
      <c r="M39" s="61"/>
      <c r="N39" s="73"/>
      <c r="O39" s="20"/>
      <c r="P39" s="7"/>
      <c r="Q39" s="368"/>
      <c r="R39" s="45"/>
      <c r="S39" s="73"/>
      <c r="T39" s="20"/>
      <c r="U39" s="63"/>
    </row>
    <row r="40" spans="1:21" ht="15" customHeight="1" thickBot="1">
      <c r="A40" s="151"/>
      <c r="B40" s="124"/>
      <c r="C40" s="243" t="s">
        <v>224</v>
      </c>
      <c r="D40" s="22"/>
      <c r="E40" s="178">
        <f>SUM(E30:E39)</f>
        <v>13600</v>
      </c>
      <c r="F40" s="32">
        <f>SUM(F30:F39)</f>
        <v>0</v>
      </c>
      <c r="G40" s="381"/>
      <c r="H40" s="388" t="s">
        <v>294</v>
      </c>
      <c r="I40" s="131"/>
      <c r="J40" s="76">
        <f>SUM(J30:J39)</f>
        <v>1400</v>
      </c>
      <c r="K40" s="33">
        <f>SUM(K30:K39)</f>
        <v>0</v>
      </c>
      <c r="L40" s="130"/>
      <c r="M40" s="131"/>
      <c r="N40" s="76">
        <f>SUM(N30:N39)</f>
        <v>0</v>
      </c>
      <c r="O40" s="33">
        <f>SUM(O30:O39)</f>
        <v>0</v>
      </c>
      <c r="P40" s="373"/>
      <c r="Q40" s="388"/>
      <c r="R40" s="131"/>
      <c r="S40" s="76">
        <f>SUM(S30:S39)</f>
        <v>0</v>
      </c>
      <c r="T40" s="33">
        <f>SUM(T30:T39)</f>
        <v>0</v>
      </c>
      <c r="U40" s="64"/>
    </row>
    <row r="41" spans="1:21">
      <c r="A41" s="697" t="str">
        <f>清須市・北名古屋市・西春日井郡・岩倉市!A42</f>
        <v>平成29年9月</v>
      </c>
      <c r="B41" s="697"/>
      <c r="C41" s="108"/>
      <c r="U41" s="108" t="s">
        <v>203</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592" t="s">
        <v>0</v>
      </c>
      <c r="B1" s="125"/>
      <c r="C1" s="1"/>
      <c r="D1" s="2"/>
      <c r="E1" s="2"/>
      <c r="F1" s="2"/>
      <c r="G1" s="617" t="s">
        <v>1352</v>
      </c>
      <c r="H1" s="618"/>
      <c r="I1" s="623"/>
      <c r="J1" s="623"/>
      <c r="K1" s="623"/>
      <c r="L1" s="623"/>
      <c r="M1" s="623"/>
      <c r="N1" s="624"/>
      <c r="O1" s="607" t="s">
        <v>1354</v>
      </c>
      <c r="P1" s="601"/>
      <c r="Q1" s="601"/>
      <c r="R1" s="601"/>
      <c r="S1" s="601"/>
      <c r="T1" s="602"/>
      <c r="U1" s="583" t="s">
        <v>2</v>
      </c>
    </row>
    <row r="2" spans="1:21" ht="9" customHeight="1">
      <c r="A2" s="708"/>
      <c r="B2" s="5"/>
      <c r="C2" s="5"/>
      <c r="D2" s="5"/>
      <c r="E2" s="5"/>
      <c r="F2" s="5"/>
      <c r="G2" s="619"/>
      <c r="H2" s="620"/>
      <c r="I2" s="625"/>
      <c r="J2" s="625"/>
      <c r="K2" s="625"/>
      <c r="L2" s="625"/>
      <c r="M2" s="625"/>
      <c r="N2" s="626"/>
      <c r="O2" s="609"/>
      <c r="P2" s="603"/>
      <c r="Q2" s="603"/>
      <c r="R2" s="603"/>
      <c r="S2" s="603"/>
      <c r="T2" s="604"/>
      <c r="U2" s="584"/>
    </row>
    <row r="3" spans="1:21" ht="9"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9" customHeight="1">
      <c r="A4" s="4"/>
      <c r="B4" s="579"/>
      <c r="C4" s="579"/>
      <c r="D4" s="579"/>
      <c r="E4" s="579"/>
      <c r="F4" s="581"/>
      <c r="G4" s="617" t="s">
        <v>1353</v>
      </c>
      <c r="H4" s="618"/>
      <c r="I4" s="623"/>
      <c r="J4" s="623"/>
      <c r="K4" s="623"/>
      <c r="L4" s="623"/>
      <c r="M4" s="623"/>
      <c r="N4" s="624"/>
      <c r="O4" s="607" t="s">
        <v>3</v>
      </c>
      <c r="P4" s="596">
        <f>F20+K20+O20+T20+F43+K43+O43+T43</f>
        <v>0</v>
      </c>
      <c r="Q4" s="596"/>
      <c r="R4" s="596"/>
      <c r="S4" s="596"/>
      <c r="T4" s="613" t="s">
        <v>4</v>
      </c>
      <c r="U4" s="585"/>
    </row>
    <row r="5" spans="1:21" ht="9" customHeight="1">
      <c r="A5" s="4"/>
      <c r="B5" s="5"/>
      <c r="C5" s="5"/>
      <c r="D5" s="579" t="s">
        <v>1372</v>
      </c>
      <c r="E5" s="579"/>
      <c r="F5" s="581" t="s">
        <v>1373</v>
      </c>
      <c r="G5" s="619"/>
      <c r="H5" s="620"/>
      <c r="I5" s="625"/>
      <c r="J5" s="625"/>
      <c r="K5" s="625"/>
      <c r="L5" s="625"/>
      <c r="M5" s="625"/>
      <c r="N5" s="626"/>
      <c r="O5" s="609"/>
      <c r="P5" s="597"/>
      <c r="Q5" s="597"/>
      <c r="R5" s="597"/>
      <c r="S5" s="597"/>
      <c r="T5" s="713"/>
      <c r="U5" s="585"/>
    </row>
    <row r="6" spans="1:21" ht="9" customHeight="1" thickBot="1">
      <c r="A6" s="7"/>
      <c r="B6" s="9"/>
      <c r="C6" s="9"/>
      <c r="D6" s="580"/>
      <c r="E6" s="580"/>
      <c r="F6" s="582"/>
      <c r="G6" s="621"/>
      <c r="H6" s="622"/>
      <c r="I6" s="627"/>
      <c r="J6" s="627"/>
      <c r="K6" s="627"/>
      <c r="L6" s="627"/>
      <c r="M6" s="627"/>
      <c r="N6" s="628"/>
      <c r="O6" s="611"/>
      <c r="P6" s="598"/>
      <c r="Q6" s="598"/>
      <c r="R6" s="598"/>
      <c r="S6" s="598"/>
      <c r="T6" s="714"/>
      <c r="U6" s="586"/>
    </row>
    <row r="7" spans="1:21" ht="21" customHeight="1" thickBot="1">
      <c r="C7" s="716" t="s">
        <v>440</v>
      </c>
      <c r="D7" s="716"/>
      <c r="E7" s="716"/>
      <c r="F7" s="616" t="s">
        <v>1355</v>
      </c>
      <c r="G7" s="616"/>
      <c r="H7" s="210">
        <f>E20+J20+N20+S20</f>
        <v>21750</v>
      </c>
      <c r="I7" s="209"/>
      <c r="J7" s="209" t="s">
        <v>4</v>
      </c>
    </row>
    <row r="8" spans="1:21" ht="16.5" customHeight="1" thickTop="1" thickBot="1">
      <c r="A8" s="233" t="s">
        <v>653</v>
      </c>
      <c r="B8" s="632" t="s">
        <v>7</v>
      </c>
      <c r="C8" s="632"/>
      <c r="D8" s="632"/>
      <c r="E8" s="633"/>
      <c r="F8" s="11" t="s">
        <v>8</v>
      </c>
      <c r="G8" s="369"/>
      <c r="H8" s="634" t="s">
        <v>9</v>
      </c>
      <c r="I8" s="634"/>
      <c r="J8" s="635"/>
      <c r="K8" s="43" t="s">
        <v>8</v>
      </c>
      <c r="L8" s="712" t="s">
        <v>10</v>
      </c>
      <c r="M8" s="634"/>
      <c r="N8" s="635"/>
      <c r="O8" s="12" t="s">
        <v>8</v>
      </c>
      <c r="P8" s="391"/>
      <c r="Q8" s="634" t="s">
        <v>11</v>
      </c>
      <c r="R8" s="634"/>
      <c r="S8" s="636"/>
      <c r="T8" s="12" t="s">
        <v>8</v>
      </c>
      <c r="U8" s="13" t="s">
        <v>12</v>
      </c>
    </row>
    <row r="9" spans="1:21" ht="15" customHeight="1">
      <c r="A9" s="148"/>
      <c r="B9" s="120"/>
      <c r="C9" s="235" t="s">
        <v>654</v>
      </c>
      <c r="D9" s="257" t="s">
        <v>1382</v>
      </c>
      <c r="E9" s="168">
        <v>5650</v>
      </c>
      <c r="F9" s="91"/>
      <c r="G9" s="378"/>
      <c r="H9" s="366" t="s">
        <v>663</v>
      </c>
      <c r="I9" s="44"/>
      <c r="J9" s="71">
        <v>1200</v>
      </c>
      <c r="K9" s="28"/>
      <c r="L9" s="48"/>
      <c r="M9" s="44"/>
      <c r="N9" s="75"/>
      <c r="O9" s="15"/>
      <c r="P9" s="382"/>
      <c r="Q9" s="366" t="s">
        <v>654</v>
      </c>
      <c r="R9" s="44"/>
      <c r="S9" s="75">
        <v>600</v>
      </c>
      <c r="T9" s="15"/>
      <c r="U9" s="62"/>
    </row>
    <row r="10" spans="1:21" ht="15" customHeight="1">
      <c r="A10" s="149"/>
      <c r="B10" s="121"/>
      <c r="C10" s="236" t="s">
        <v>655</v>
      </c>
      <c r="D10" s="258" t="s">
        <v>1382</v>
      </c>
      <c r="E10" s="169">
        <v>1400</v>
      </c>
      <c r="F10" s="92"/>
      <c r="G10" s="379"/>
      <c r="H10" s="367" t="s">
        <v>664</v>
      </c>
      <c r="I10" s="42"/>
      <c r="J10" s="72">
        <v>1100</v>
      </c>
      <c r="K10" s="17"/>
      <c r="L10" s="49"/>
      <c r="M10" s="42"/>
      <c r="N10" s="72"/>
      <c r="O10" s="17"/>
      <c r="P10" s="372"/>
      <c r="Q10" s="375"/>
      <c r="R10" s="42"/>
      <c r="S10" s="72"/>
      <c r="T10" s="17"/>
      <c r="U10" s="65"/>
    </row>
    <row r="11" spans="1:21" ht="15" customHeight="1">
      <c r="A11" s="148"/>
      <c r="B11" s="121"/>
      <c r="C11" s="236" t="s">
        <v>656</v>
      </c>
      <c r="D11" s="258" t="s">
        <v>1382</v>
      </c>
      <c r="E11" s="169">
        <v>1950</v>
      </c>
      <c r="F11" s="92"/>
      <c r="G11" s="379"/>
      <c r="H11" s="367" t="s">
        <v>662</v>
      </c>
      <c r="I11" s="42"/>
      <c r="J11" s="72">
        <v>1300</v>
      </c>
      <c r="K11" s="17"/>
      <c r="L11" s="49"/>
      <c r="M11" s="42"/>
      <c r="N11" s="72"/>
      <c r="O11" s="17"/>
      <c r="P11" s="372"/>
      <c r="Q11" s="375"/>
      <c r="R11" s="42"/>
      <c r="S11" s="72"/>
      <c r="T11" s="17"/>
      <c r="U11" s="65"/>
    </row>
    <row r="12" spans="1:21" ht="15" customHeight="1">
      <c r="A12" s="149"/>
      <c r="B12" s="121"/>
      <c r="C12" s="236" t="s">
        <v>657</v>
      </c>
      <c r="D12" s="258" t="s">
        <v>1382</v>
      </c>
      <c r="E12" s="169">
        <v>2150</v>
      </c>
      <c r="F12" s="92"/>
      <c r="G12" s="379"/>
      <c r="H12" s="367"/>
      <c r="I12" s="42"/>
      <c r="J12" s="72"/>
      <c r="K12" s="17"/>
      <c r="L12" s="49"/>
      <c r="M12" s="42"/>
      <c r="N12" s="72"/>
      <c r="O12" s="17"/>
      <c r="P12" s="372"/>
      <c r="Q12" s="375"/>
      <c r="R12" s="42"/>
      <c r="S12" s="72"/>
      <c r="T12" s="17"/>
      <c r="U12" s="65"/>
    </row>
    <row r="13" spans="1:21" ht="15" customHeight="1">
      <c r="A13" s="149"/>
      <c r="B13" s="121"/>
      <c r="C13" s="236" t="s">
        <v>658</v>
      </c>
      <c r="D13" s="258" t="s">
        <v>1382</v>
      </c>
      <c r="E13" s="169">
        <v>1750</v>
      </c>
      <c r="F13" s="92"/>
      <c r="G13" s="379"/>
      <c r="H13" s="367"/>
      <c r="I13" s="42"/>
      <c r="J13" s="72"/>
      <c r="K13" s="17"/>
      <c r="L13" s="49"/>
      <c r="M13" s="42"/>
      <c r="N13" s="72"/>
      <c r="O13" s="17"/>
      <c r="P13" s="372"/>
      <c r="Q13" s="375"/>
      <c r="R13" s="42"/>
      <c r="S13" s="72"/>
      <c r="T13" s="17"/>
      <c r="U13" s="63"/>
    </row>
    <row r="14" spans="1:21" ht="15" customHeight="1">
      <c r="A14" s="149"/>
      <c r="B14" s="121"/>
      <c r="C14" s="236" t="s">
        <v>659</v>
      </c>
      <c r="D14" s="258" t="s">
        <v>1382</v>
      </c>
      <c r="E14" s="169">
        <v>1550</v>
      </c>
      <c r="F14" s="92"/>
      <c r="G14" s="379"/>
      <c r="H14" s="367"/>
      <c r="I14" s="42"/>
      <c r="J14" s="72"/>
      <c r="K14" s="17"/>
      <c r="L14" s="49"/>
      <c r="M14" s="42"/>
      <c r="N14" s="72"/>
      <c r="O14" s="17"/>
      <c r="P14" s="372"/>
      <c r="Q14" s="375"/>
      <c r="R14" s="42"/>
      <c r="S14" s="72"/>
      <c r="T14" s="17"/>
      <c r="U14" s="63"/>
    </row>
    <row r="15" spans="1:21" ht="15" customHeight="1">
      <c r="A15" s="149"/>
      <c r="B15" s="121"/>
      <c r="C15" s="236" t="s">
        <v>660</v>
      </c>
      <c r="D15" s="258" t="s">
        <v>1382</v>
      </c>
      <c r="E15" s="169">
        <v>1350</v>
      </c>
      <c r="F15" s="92"/>
      <c r="G15" s="379"/>
      <c r="H15" s="367"/>
      <c r="I15" s="42"/>
      <c r="J15" s="72"/>
      <c r="K15" s="17"/>
      <c r="L15" s="49"/>
      <c r="M15" s="42"/>
      <c r="N15" s="72"/>
      <c r="O15" s="17"/>
      <c r="P15" s="372"/>
      <c r="Q15" s="375"/>
      <c r="R15" s="42"/>
      <c r="S15" s="72"/>
      <c r="T15" s="17"/>
      <c r="U15" s="63"/>
    </row>
    <row r="16" spans="1:21" ht="15" customHeight="1">
      <c r="A16" s="148"/>
      <c r="B16" s="121"/>
      <c r="C16" s="236" t="s">
        <v>661</v>
      </c>
      <c r="D16" s="258" t="s">
        <v>1382</v>
      </c>
      <c r="E16" s="169">
        <v>1750</v>
      </c>
      <c r="F16" s="92"/>
      <c r="G16" s="379"/>
      <c r="H16" s="367"/>
      <c r="I16" s="42"/>
      <c r="J16" s="72"/>
      <c r="K16" s="17"/>
      <c r="L16" s="49"/>
      <c r="M16" s="42"/>
      <c r="N16" s="72"/>
      <c r="O16" s="17"/>
      <c r="P16" s="372"/>
      <c r="Q16" s="375"/>
      <c r="R16" s="42"/>
      <c r="S16" s="72"/>
      <c r="T16" s="17"/>
      <c r="U16" s="63"/>
    </row>
    <row r="17" spans="1:22" ht="15" customHeight="1">
      <c r="A17" s="149"/>
      <c r="B17" s="121"/>
      <c r="C17" s="236"/>
      <c r="D17" s="258"/>
      <c r="E17" s="169"/>
      <c r="F17" s="92"/>
      <c r="G17" s="379"/>
      <c r="H17" s="367"/>
      <c r="I17" s="42"/>
      <c r="J17" s="72"/>
      <c r="K17" s="17"/>
      <c r="L17" s="49"/>
      <c r="M17" s="42"/>
      <c r="N17" s="72"/>
      <c r="O17" s="17"/>
      <c r="P17" s="372"/>
      <c r="Q17" s="375"/>
      <c r="R17" s="42"/>
      <c r="S17" s="72"/>
      <c r="T17" s="17"/>
      <c r="U17" s="63"/>
    </row>
    <row r="18" spans="1:22" ht="15" customHeight="1">
      <c r="A18" s="149"/>
      <c r="B18" s="121"/>
      <c r="C18" s="236"/>
      <c r="D18" s="258"/>
      <c r="E18" s="169"/>
      <c r="F18" s="92"/>
      <c r="G18" s="379"/>
      <c r="H18" s="367"/>
      <c r="I18" s="42"/>
      <c r="J18" s="72"/>
      <c r="K18" s="17"/>
      <c r="L18" s="49"/>
      <c r="M18" s="42"/>
      <c r="N18" s="72"/>
      <c r="O18" s="17"/>
      <c r="P18" s="372"/>
      <c r="Q18" s="375"/>
      <c r="R18" s="42"/>
      <c r="S18" s="72"/>
      <c r="T18" s="17"/>
      <c r="U18" s="63"/>
    </row>
    <row r="19" spans="1:22" ht="15" customHeight="1" thickBot="1">
      <c r="A19" s="148"/>
      <c r="B19" s="123"/>
      <c r="C19" s="240"/>
      <c r="D19" s="260"/>
      <c r="E19" s="242"/>
      <c r="F19" s="94"/>
      <c r="G19" s="380"/>
      <c r="H19" s="368"/>
      <c r="I19" s="45"/>
      <c r="J19" s="73"/>
      <c r="K19" s="20"/>
      <c r="L19" s="50"/>
      <c r="M19" s="45"/>
      <c r="N19" s="73"/>
      <c r="O19" s="20"/>
      <c r="P19" s="7"/>
      <c r="Q19" s="376"/>
      <c r="R19" s="45"/>
      <c r="S19" s="73"/>
      <c r="T19" s="20"/>
      <c r="U19" s="63"/>
    </row>
    <row r="20" spans="1:22" ht="15" customHeight="1" thickBot="1">
      <c r="A20" s="222"/>
      <c r="B20" s="124"/>
      <c r="C20" s="245" t="s">
        <v>665</v>
      </c>
      <c r="D20" s="22"/>
      <c r="E20" s="244">
        <f>SUM(E9:E19)</f>
        <v>17550</v>
      </c>
      <c r="F20" s="23">
        <f>SUM(F9:F19)</f>
        <v>0</v>
      </c>
      <c r="G20" s="381"/>
      <c r="H20" s="395" t="s">
        <v>65</v>
      </c>
      <c r="I20" s="396"/>
      <c r="J20" s="74">
        <f>SUM(J9:J19)</f>
        <v>3600</v>
      </c>
      <c r="K20" s="24">
        <f>SUM(K9:K19)</f>
        <v>0</v>
      </c>
      <c r="L20" s="130"/>
      <c r="M20" s="131"/>
      <c r="N20" s="76">
        <f>SUM(N9:N19)</f>
        <v>0</v>
      </c>
      <c r="O20" s="33">
        <f>SUM(O9:O19)</f>
        <v>0</v>
      </c>
      <c r="P20" s="9"/>
      <c r="Q20" s="388" t="s">
        <v>294</v>
      </c>
      <c r="R20" s="131"/>
      <c r="S20" s="76">
        <f>SUM(S9:S19)</f>
        <v>600</v>
      </c>
      <c r="T20" s="33">
        <f>SUM(T9:T19)</f>
        <v>0</v>
      </c>
      <c r="U20" s="64"/>
    </row>
    <row r="21" spans="1:22" ht="21" customHeight="1" thickTop="1" thickBot="1">
      <c r="B21" s="5"/>
      <c r="C21" s="715" t="s">
        <v>441</v>
      </c>
      <c r="D21" s="715"/>
      <c r="E21" s="715"/>
      <c r="F21" s="648" t="s">
        <v>1355</v>
      </c>
      <c r="G21" s="648"/>
      <c r="H21" s="212">
        <f>E43+J43+N43+S43</f>
        <v>40950</v>
      </c>
      <c r="I21" s="211"/>
      <c r="J21" s="211" t="s">
        <v>4</v>
      </c>
      <c r="K21" s="5"/>
      <c r="L21" s="5"/>
      <c r="M21" s="5"/>
      <c r="N21" s="5"/>
      <c r="O21" s="5"/>
      <c r="P21" s="5"/>
      <c r="Q21" s="5"/>
      <c r="R21" s="5"/>
      <c r="S21" s="5"/>
      <c r="T21" s="5"/>
      <c r="U21" s="5"/>
      <c r="V21" s="5"/>
    </row>
    <row r="22" spans="1:22" ht="15" customHeight="1" thickTop="1" thickBot="1">
      <c r="A22" s="147" t="s">
        <v>653</v>
      </c>
      <c r="B22" s="632" t="s">
        <v>7</v>
      </c>
      <c r="C22" s="632"/>
      <c r="D22" s="632"/>
      <c r="E22" s="633"/>
      <c r="F22" s="405" t="s">
        <v>8</v>
      </c>
      <c r="G22" s="369"/>
      <c r="H22" s="634" t="s">
        <v>9</v>
      </c>
      <c r="I22" s="634"/>
      <c r="J22" s="635"/>
      <c r="K22" s="12" t="s">
        <v>8</v>
      </c>
      <c r="L22" s="712" t="s">
        <v>10</v>
      </c>
      <c r="M22" s="634"/>
      <c r="N22" s="635"/>
      <c r="O22" s="12" t="s">
        <v>8</v>
      </c>
      <c r="P22" s="388"/>
      <c r="Q22" s="634" t="s">
        <v>11</v>
      </c>
      <c r="R22" s="634"/>
      <c r="S22" s="636"/>
      <c r="T22" s="12" t="s">
        <v>8</v>
      </c>
      <c r="U22" s="13" t="s">
        <v>12</v>
      </c>
    </row>
    <row r="23" spans="1:22" ht="14.25" customHeight="1">
      <c r="A23" s="152"/>
      <c r="B23" s="120"/>
      <c r="C23" s="235" t="s">
        <v>666</v>
      </c>
      <c r="D23" s="257" t="s">
        <v>1382</v>
      </c>
      <c r="E23" s="168">
        <v>3750</v>
      </c>
      <c r="F23" s="27"/>
      <c r="G23" s="378"/>
      <c r="H23" s="366" t="s">
        <v>666</v>
      </c>
      <c r="I23" s="44"/>
      <c r="J23" s="75">
        <v>1700</v>
      </c>
      <c r="K23" s="15"/>
      <c r="L23" s="48"/>
      <c r="M23" s="59"/>
      <c r="N23" s="75"/>
      <c r="O23" s="15"/>
      <c r="P23" s="382"/>
      <c r="Q23" s="366" t="s">
        <v>670</v>
      </c>
      <c r="R23" s="44"/>
      <c r="S23" s="75">
        <v>550</v>
      </c>
      <c r="T23" s="15"/>
      <c r="U23" s="62"/>
    </row>
    <row r="24" spans="1:22" ht="14.25" customHeight="1">
      <c r="A24" s="717" t="s">
        <v>686</v>
      </c>
      <c r="B24" s="126"/>
      <c r="C24" s="236" t="s">
        <v>667</v>
      </c>
      <c r="D24" s="258" t="s">
        <v>1382</v>
      </c>
      <c r="E24" s="169">
        <v>2300</v>
      </c>
      <c r="F24" s="16"/>
      <c r="G24" s="379"/>
      <c r="H24" s="367" t="s">
        <v>687</v>
      </c>
      <c r="I24" s="42"/>
      <c r="J24" s="72">
        <v>1150</v>
      </c>
      <c r="K24" s="17"/>
      <c r="L24" s="49"/>
      <c r="M24" s="60"/>
      <c r="N24" s="72"/>
      <c r="O24" s="17"/>
      <c r="P24" s="372"/>
      <c r="Q24" s="367" t="s">
        <v>666</v>
      </c>
      <c r="R24" s="42"/>
      <c r="S24" s="72">
        <v>650</v>
      </c>
      <c r="T24" s="17"/>
      <c r="U24" s="65"/>
    </row>
    <row r="25" spans="1:22" ht="14.25" customHeight="1">
      <c r="A25" s="718"/>
      <c r="B25" s="126"/>
      <c r="C25" s="236" t="s">
        <v>668</v>
      </c>
      <c r="D25" s="258" t="s">
        <v>1382</v>
      </c>
      <c r="E25" s="169">
        <v>1400</v>
      </c>
      <c r="F25" s="16"/>
      <c r="G25" s="379"/>
      <c r="H25" s="367" t="s">
        <v>688</v>
      </c>
      <c r="I25" s="42"/>
      <c r="J25" s="72">
        <v>500</v>
      </c>
      <c r="K25" s="17"/>
      <c r="L25" s="49"/>
      <c r="M25" s="60"/>
      <c r="N25" s="72"/>
      <c r="O25" s="17"/>
      <c r="P25" s="372"/>
      <c r="Q25" s="367" t="s">
        <v>687</v>
      </c>
      <c r="R25" s="42"/>
      <c r="S25" s="72">
        <v>650</v>
      </c>
      <c r="T25" s="17"/>
      <c r="U25" s="63"/>
    </row>
    <row r="26" spans="1:22" ht="14.25" customHeight="1">
      <c r="A26" s="719"/>
      <c r="B26" s="126"/>
      <c r="C26" s="236" t="s">
        <v>669</v>
      </c>
      <c r="D26" s="258" t="s">
        <v>1382</v>
      </c>
      <c r="E26" s="169">
        <v>1700</v>
      </c>
      <c r="F26" s="16"/>
      <c r="G26" s="379"/>
      <c r="H26" s="367"/>
      <c r="I26" s="42"/>
      <c r="J26" s="72"/>
      <c r="K26" s="17"/>
      <c r="L26" s="49"/>
      <c r="M26" s="60"/>
      <c r="N26" s="72"/>
      <c r="O26" s="17"/>
      <c r="P26" s="372"/>
      <c r="Q26" s="367"/>
      <c r="R26" s="42"/>
      <c r="S26" s="72"/>
      <c r="T26" s="17"/>
      <c r="U26" s="63"/>
    </row>
    <row r="27" spans="1:22" ht="14.25" customHeight="1">
      <c r="A27" s="149"/>
      <c r="B27" s="126"/>
      <c r="C27" s="236" t="s">
        <v>670</v>
      </c>
      <c r="D27" s="258" t="s">
        <v>1382</v>
      </c>
      <c r="E27" s="169">
        <v>1650</v>
      </c>
      <c r="F27" s="16"/>
      <c r="G27" s="379"/>
      <c r="H27" s="367"/>
      <c r="I27" s="42"/>
      <c r="J27" s="72"/>
      <c r="K27" s="17"/>
      <c r="L27" s="49"/>
      <c r="M27" s="60"/>
      <c r="N27" s="72"/>
      <c r="O27" s="17"/>
      <c r="P27" s="372"/>
      <c r="Q27" s="367"/>
      <c r="R27" s="42"/>
      <c r="S27" s="72"/>
      <c r="T27" s="17"/>
      <c r="U27" s="63"/>
    </row>
    <row r="28" spans="1:22" ht="14.25" customHeight="1">
      <c r="A28" s="148"/>
      <c r="B28" s="126"/>
      <c r="C28" s="236" t="s">
        <v>671</v>
      </c>
      <c r="D28" s="258" t="s">
        <v>1382</v>
      </c>
      <c r="E28" s="169">
        <v>1500</v>
      </c>
      <c r="F28" s="16"/>
      <c r="G28" s="379"/>
      <c r="H28" s="367"/>
      <c r="I28" s="42"/>
      <c r="J28" s="72"/>
      <c r="K28" s="17"/>
      <c r="L28" s="49"/>
      <c r="M28" s="60"/>
      <c r="N28" s="72"/>
      <c r="O28" s="17"/>
      <c r="P28" s="372"/>
      <c r="Q28" s="367"/>
      <c r="R28" s="42"/>
      <c r="S28" s="72"/>
      <c r="T28" s="17"/>
      <c r="U28" s="63"/>
    </row>
    <row r="29" spans="1:22" ht="14.25" customHeight="1">
      <c r="A29" s="149"/>
      <c r="B29" s="126"/>
      <c r="C29" s="236" t="s">
        <v>672</v>
      </c>
      <c r="D29" s="258" t="s">
        <v>1382</v>
      </c>
      <c r="E29" s="169">
        <v>1650</v>
      </c>
      <c r="F29" s="16"/>
      <c r="G29" s="379"/>
      <c r="H29" s="367"/>
      <c r="I29" s="42"/>
      <c r="J29" s="72"/>
      <c r="K29" s="17"/>
      <c r="L29" s="49"/>
      <c r="M29" s="60"/>
      <c r="N29" s="72"/>
      <c r="O29" s="17"/>
      <c r="P29" s="372"/>
      <c r="Q29" s="367"/>
      <c r="R29" s="42"/>
      <c r="S29" s="72"/>
      <c r="T29" s="17"/>
      <c r="U29" s="63"/>
    </row>
    <row r="30" spans="1:22" ht="14.25" customHeight="1">
      <c r="A30" s="149"/>
      <c r="B30" s="126"/>
      <c r="C30" s="236" t="s">
        <v>673</v>
      </c>
      <c r="D30" s="258" t="s">
        <v>1382</v>
      </c>
      <c r="E30" s="169">
        <v>2200</v>
      </c>
      <c r="F30" s="16"/>
      <c r="G30" s="379"/>
      <c r="H30" s="367"/>
      <c r="I30" s="42"/>
      <c r="J30" s="72"/>
      <c r="K30" s="17"/>
      <c r="L30" s="49"/>
      <c r="M30" s="60"/>
      <c r="N30" s="72"/>
      <c r="O30" s="17"/>
      <c r="P30" s="372"/>
      <c r="Q30" s="367"/>
      <c r="R30" s="42"/>
      <c r="S30" s="72"/>
      <c r="T30" s="17"/>
      <c r="U30" s="63"/>
    </row>
    <row r="31" spans="1:22" ht="14.25" customHeight="1">
      <c r="A31" s="149"/>
      <c r="B31" s="126"/>
      <c r="C31" s="236" t="s">
        <v>674</v>
      </c>
      <c r="D31" s="258" t="s">
        <v>1382</v>
      </c>
      <c r="E31" s="169">
        <v>1500</v>
      </c>
      <c r="F31" s="16"/>
      <c r="G31" s="379"/>
      <c r="H31" s="367"/>
      <c r="I31" s="42"/>
      <c r="J31" s="72"/>
      <c r="K31" s="17"/>
      <c r="L31" s="49"/>
      <c r="M31" s="60"/>
      <c r="N31" s="72"/>
      <c r="O31" s="17"/>
      <c r="P31" s="372"/>
      <c r="Q31" s="367"/>
      <c r="R31" s="42"/>
      <c r="S31" s="72"/>
      <c r="T31" s="17"/>
      <c r="U31" s="63"/>
    </row>
    <row r="32" spans="1:22" ht="14.25" customHeight="1">
      <c r="A32" s="234" t="s">
        <v>685</v>
      </c>
      <c r="B32" s="126" t="s">
        <v>650</v>
      </c>
      <c r="C32" s="236" t="s">
        <v>675</v>
      </c>
      <c r="D32" s="258" t="s">
        <v>1382</v>
      </c>
      <c r="E32" s="169">
        <v>1050</v>
      </c>
      <c r="F32" s="16"/>
      <c r="G32" s="379"/>
      <c r="H32" s="367"/>
      <c r="I32" s="42"/>
      <c r="J32" s="72"/>
      <c r="K32" s="17"/>
      <c r="L32" s="49"/>
      <c r="M32" s="60"/>
      <c r="N32" s="72"/>
      <c r="O32" s="17"/>
      <c r="P32" s="372"/>
      <c r="Q32" s="367"/>
      <c r="R32" s="42"/>
      <c r="S32" s="72"/>
      <c r="T32" s="17"/>
      <c r="U32" s="63" t="s">
        <v>1454</v>
      </c>
    </row>
    <row r="33" spans="1:21" ht="14.25" customHeight="1">
      <c r="A33" s="148"/>
      <c r="B33" s="126"/>
      <c r="C33" s="236" t="s">
        <v>676</v>
      </c>
      <c r="D33" s="258" t="s">
        <v>1382</v>
      </c>
      <c r="E33" s="169">
        <v>4550</v>
      </c>
      <c r="F33" s="16"/>
      <c r="G33" s="379"/>
      <c r="H33" s="367"/>
      <c r="I33" s="42"/>
      <c r="J33" s="72"/>
      <c r="K33" s="17"/>
      <c r="L33" s="49"/>
      <c r="M33" s="60"/>
      <c r="N33" s="72"/>
      <c r="O33" s="17"/>
      <c r="P33" s="372"/>
      <c r="Q33" s="367"/>
      <c r="R33" s="42"/>
      <c r="S33" s="72"/>
      <c r="T33" s="17"/>
      <c r="U33" s="104"/>
    </row>
    <row r="34" spans="1:21" ht="14.25" customHeight="1">
      <c r="A34" s="149"/>
      <c r="B34" s="126"/>
      <c r="C34" s="236" t="s">
        <v>677</v>
      </c>
      <c r="D34" s="258" t="s">
        <v>1382</v>
      </c>
      <c r="E34" s="169">
        <v>1400</v>
      </c>
      <c r="F34" s="16"/>
      <c r="G34" s="379"/>
      <c r="H34" s="367"/>
      <c r="I34" s="42"/>
      <c r="J34" s="72"/>
      <c r="K34" s="17"/>
      <c r="L34" s="49"/>
      <c r="M34" s="60"/>
      <c r="N34" s="72"/>
      <c r="O34" s="17"/>
      <c r="P34" s="372"/>
      <c r="Q34" s="367"/>
      <c r="R34" s="42"/>
      <c r="S34" s="72"/>
      <c r="T34" s="17"/>
      <c r="U34" s="63"/>
    </row>
    <row r="35" spans="1:21" ht="14.25" customHeight="1">
      <c r="A35" s="149"/>
      <c r="B35" s="126"/>
      <c r="C35" s="236" t="s">
        <v>678</v>
      </c>
      <c r="D35" s="258" t="s">
        <v>1382</v>
      </c>
      <c r="E35" s="169">
        <v>2200</v>
      </c>
      <c r="F35" s="16"/>
      <c r="G35" s="379"/>
      <c r="H35" s="367"/>
      <c r="I35" s="42"/>
      <c r="J35" s="72"/>
      <c r="K35" s="17"/>
      <c r="L35" s="49"/>
      <c r="M35" s="60"/>
      <c r="N35" s="72"/>
      <c r="O35" s="17"/>
      <c r="P35" s="372"/>
      <c r="Q35" s="367"/>
      <c r="R35" s="42"/>
      <c r="S35" s="72"/>
      <c r="T35" s="17"/>
      <c r="U35" s="63"/>
    </row>
    <row r="36" spans="1:21" ht="14.25" customHeight="1">
      <c r="A36" s="149"/>
      <c r="B36" s="126"/>
      <c r="C36" s="236" t="s">
        <v>679</v>
      </c>
      <c r="D36" s="258" t="s">
        <v>1382</v>
      </c>
      <c r="E36" s="169">
        <v>1550</v>
      </c>
      <c r="F36" s="16"/>
      <c r="G36" s="379"/>
      <c r="H36" s="367"/>
      <c r="I36" s="42"/>
      <c r="J36" s="72"/>
      <c r="K36" s="17"/>
      <c r="L36" s="49"/>
      <c r="M36" s="60"/>
      <c r="N36" s="72"/>
      <c r="O36" s="17"/>
      <c r="P36" s="372"/>
      <c r="Q36" s="367"/>
      <c r="R36" s="42"/>
      <c r="S36" s="72"/>
      <c r="T36" s="17"/>
      <c r="U36" s="63"/>
    </row>
    <row r="37" spans="1:21" ht="14.25" customHeight="1">
      <c r="A37" s="149"/>
      <c r="B37" s="126"/>
      <c r="C37" s="236" t="s">
        <v>680</v>
      </c>
      <c r="D37" s="258" t="s">
        <v>1382</v>
      </c>
      <c r="E37" s="169">
        <v>1200</v>
      </c>
      <c r="F37" s="16"/>
      <c r="G37" s="379"/>
      <c r="H37" s="367"/>
      <c r="I37" s="42"/>
      <c r="J37" s="72"/>
      <c r="K37" s="17"/>
      <c r="L37" s="49"/>
      <c r="M37" s="60"/>
      <c r="N37" s="72"/>
      <c r="O37" s="17"/>
      <c r="P37" s="372"/>
      <c r="Q37" s="367"/>
      <c r="R37" s="42"/>
      <c r="S37" s="72"/>
      <c r="T37" s="17"/>
      <c r="U37" s="63"/>
    </row>
    <row r="38" spans="1:21" ht="14.25" customHeight="1">
      <c r="A38" s="149"/>
      <c r="B38" s="126"/>
      <c r="C38" s="236" t="s">
        <v>681</v>
      </c>
      <c r="D38" s="258" t="s">
        <v>1382</v>
      </c>
      <c r="E38" s="169">
        <v>2700</v>
      </c>
      <c r="F38" s="16"/>
      <c r="G38" s="379"/>
      <c r="H38" s="367"/>
      <c r="I38" s="42"/>
      <c r="J38" s="72"/>
      <c r="K38" s="17"/>
      <c r="L38" s="49"/>
      <c r="M38" s="60"/>
      <c r="N38" s="72"/>
      <c r="O38" s="17"/>
      <c r="P38" s="372"/>
      <c r="Q38" s="367"/>
      <c r="R38" s="42"/>
      <c r="S38" s="72"/>
      <c r="T38" s="17"/>
      <c r="U38" s="63"/>
    </row>
    <row r="39" spans="1:21" ht="14.25" customHeight="1">
      <c r="A39" s="148"/>
      <c r="B39" s="126"/>
      <c r="C39" s="236" t="s">
        <v>682</v>
      </c>
      <c r="D39" s="258" t="s">
        <v>1382</v>
      </c>
      <c r="E39" s="169">
        <v>1600</v>
      </c>
      <c r="F39" s="16"/>
      <c r="G39" s="379"/>
      <c r="H39" s="367"/>
      <c r="I39" s="42"/>
      <c r="J39" s="72"/>
      <c r="K39" s="17"/>
      <c r="L39" s="49"/>
      <c r="M39" s="60"/>
      <c r="N39" s="72"/>
      <c r="O39" s="17"/>
      <c r="P39" s="372"/>
      <c r="Q39" s="367"/>
      <c r="R39" s="42"/>
      <c r="S39" s="72"/>
      <c r="T39" s="17"/>
      <c r="U39" s="63"/>
    </row>
    <row r="40" spans="1:21" ht="14.25" customHeight="1">
      <c r="A40" s="149"/>
      <c r="B40" s="126"/>
      <c r="C40" s="236" t="s">
        <v>683</v>
      </c>
      <c r="D40" s="258" t="s">
        <v>1382</v>
      </c>
      <c r="E40" s="169">
        <v>1850</v>
      </c>
      <c r="F40" s="16"/>
      <c r="G40" s="377"/>
      <c r="H40" s="367"/>
      <c r="I40" s="42"/>
      <c r="J40" s="72"/>
      <c r="K40" s="17"/>
      <c r="L40" s="49"/>
      <c r="M40" s="60"/>
      <c r="N40" s="72"/>
      <c r="O40" s="17"/>
      <c r="P40" s="372"/>
      <c r="Q40" s="367"/>
      <c r="R40" s="42"/>
      <c r="S40" s="72"/>
      <c r="T40" s="17"/>
      <c r="U40" s="63"/>
    </row>
    <row r="41" spans="1:21" ht="14.25" customHeight="1">
      <c r="A41" s="149"/>
      <c r="B41" s="126"/>
      <c r="C41" s="236"/>
      <c r="D41" s="29"/>
      <c r="E41" s="169"/>
      <c r="F41" s="16"/>
      <c r="G41" s="379"/>
      <c r="H41" s="367"/>
      <c r="I41" s="42"/>
      <c r="J41" s="72"/>
      <c r="K41" s="17"/>
      <c r="L41" s="49"/>
      <c r="M41" s="60"/>
      <c r="N41" s="72"/>
      <c r="O41" s="17"/>
      <c r="P41" s="372"/>
      <c r="Q41" s="367"/>
      <c r="R41" s="42"/>
      <c r="S41" s="72"/>
      <c r="T41" s="17"/>
      <c r="U41" s="63"/>
    </row>
    <row r="42" spans="1:21" ht="14.25" customHeight="1" thickBot="1">
      <c r="A42" s="221"/>
      <c r="B42" s="127"/>
      <c r="C42" s="237"/>
      <c r="D42" s="31"/>
      <c r="E42" s="170"/>
      <c r="F42" s="19"/>
      <c r="G42" s="380"/>
      <c r="H42" s="368"/>
      <c r="I42" s="45"/>
      <c r="J42" s="73"/>
      <c r="K42" s="20"/>
      <c r="L42" s="50"/>
      <c r="M42" s="61"/>
      <c r="N42" s="73"/>
      <c r="O42" s="20"/>
      <c r="P42" s="9"/>
      <c r="Q42" s="240"/>
      <c r="R42" s="45"/>
      <c r="S42" s="73"/>
      <c r="T42" s="20"/>
      <c r="U42" s="63"/>
    </row>
    <row r="43" spans="1:21" ht="14.25" customHeight="1" thickBot="1">
      <c r="A43" s="151"/>
      <c r="B43" s="124"/>
      <c r="C43" s="245" t="s">
        <v>684</v>
      </c>
      <c r="D43" s="22"/>
      <c r="E43" s="178">
        <f>SUM(E23:E42)</f>
        <v>35750</v>
      </c>
      <c r="F43" s="32">
        <f>SUM(F23:F42)</f>
        <v>0</v>
      </c>
      <c r="G43" s="381"/>
      <c r="H43" s="388" t="s">
        <v>65</v>
      </c>
      <c r="I43" s="131"/>
      <c r="J43" s="76">
        <f>SUM(J23:J42)</f>
        <v>3350</v>
      </c>
      <c r="K43" s="33">
        <f>SUM(K23:K42)</f>
        <v>0</v>
      </c>
      <c r="L43" s="130"/>
      <c r="M43" s="131"/>
      <c r="N43" s="76">
        <f>SUM(N23:N42)</f>
        <v>0</v>
      </c>
      <c r="O43" s="33">
        <f>SUM(O23:O42)</f>
        <v>0</v>
      </c>
      <c r="P43" s="9"/>
      <c r="Q43" s="388" t="s">
        <v>65</v>
      </c>
      <c r="R43" s="131"/>
      <c r="S43" s="76">
        <f>SUM(S23:S42)</f>
        <v>1850</v>
      </c>
      <c r="T43" s="33">
        <f>SUM(T23:T42)</f>
        <v>0</v>
      </c>
      <c r="U43" s="64"/>
    </row>
    <row r="44" spans="1:21">
      <c r="A44" s="697" t="str">
        <f>江南市・丹羽郡!A41</f>
        <v>平成29年9月</v>
      </c>
      <c r="B44" s="697"/>
      <c r="C44" s="108"/>
      <c r="U44" s="108" t="s">
        <v>203</v>
      </c>
    </row>
  </sheetData>
  <mergeCells count="33">
    <mergeCell ref="A44:B44"/>
    <mergeCell ref="C21:E21"/>
    <mergeCell ref="A1:A2"/>
    <mergeCell ref="C7:E7"/>
    <mergeCell ref="B8:E8"/>
    <mergeCell ref="A24:A26"/>
    <mergeCell ref="B22:E22"/>
    <mergeCell ref="B3:C4"/>
    <mergeCell ref="D3:D4"/>
    <mergeCell ref="E3:E4"/>
    <mergeCell ref="D5:D6"/>
    <mergeCell ref="E5:E6"/>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592" t="s">
        <v>0</v>
      </c>
      <c r="B1" s="125"/>
      <c r="C1" s="1"/>
      <c r="D1" s="2"/>
      <c r="E1" s="2"/>
      <c r="F1" s="2"/>
      <c r="G1" s="617" t="s">
        <v>1352</v>
      </c>
      <c r="H1" s="618"/>
      <c r="I1" s="623"/>
      <c r="J1" s="623"/>
      <c r="K1" s="623"/>
      <c r="L1" s="623"/>
      <c r="M1" s="623"/>
      <c r="N1" s="623"/>
      <c r="O1" s="624"/>
      <c r="P1" s="607" t="s">
        <v>1354</v>
      </c>
      <c r="Q1" s="601"/>
      <c r="R1" s="601"/>
      <c r="S1" s="601"/>
      <c r="T1" s="601"/>
      <c r="U1" s="602"/>
      <c r="V1" s="583" t="s">
        <v>2</v>
      </c>
      <c r="W1" s="4"/>
    </row>
    <row r="2" spans="1:26" ht="10.5" customHeight="1">
      <c r="A2" s="594"/>
      <c r="B2" s="5"/>
      <c r="C2" s="5"/>
      <c r="D2" s="5"/>
      <c r="E2" s="5"/>
      <c r="F2" s="5"/>
      <c r="G2" s="619"/>
      <c r="H2" s="620"/>
      <c r="I2" s="625"/>
      <c r="J2" s="625"/>
      <c r="K2" s="625"/>
      <c r="L2" s="625"/>
      <c r="M2" s="625"/>
      <c r="N2" s="625"/>
      <c r="O2" s="626"/>
      <c r="P2" s="609"/>
      <c r="Q2" s="603"/>
      <c r="R2" s="603"/>
      <c r="S2" s="603"/>
      <c r="T2" s="603"/>
      <c r="U2" s="604"/>
      <c r="V2" s="584"/>
    </row>
    <row r="3" spans="1:26" ht="10.5" customHeight="1" thickBot="1">
      <c r="A3" s="426"/>
      <c r="B3" s="579"/>
      <c r="C3" s="579"/>
      <c r="D3" s="579" t="s">
        <v>1374</v>
      </c>
      <c r="E3" s="579"/>
      <c r="F3" s="581" t="s">
        <v>1371</v>
      </c>
      <c r="G3" s="621"/>
      <c r="H3" s="622"/>
      <c r="I3" s="627"/>
      <c r="J3" s="627"/>
      <c r="K3" s="627"/>
      <c r="L3" s="627"/>
      <c r="M3" s="627"/>
      <c r="N3" s="627"/>
      <c r="O3" s="628"/>
      <c r="P3" s="611"/>
      <c r="Q3" s="605"/>
      <c r="R3" s="605"/>
      <c r="S3" s="605"/>
      <c r="T3" s="605"/>
      <c r="U3" s="606"/>
      <c r="V3" s="585"/>
    </row>
    <row r="4" spans="1:26" ht="10.5" customHeight="1">
      <c r="A4" s="426"/>
      <c r="B4" s="579"/>
      <c r="C4" s="579"/>
      <c r="D4" s="579"/>
      <c r="E4" s="579"/>
      <c r="F4" s="581"/>
      <c r="G4" s="617" t="s">
        <v>1353</v>
      </c>
      <c r="H4" s="618"/>
      <c r="I4" s="623"/>
      <c r="J4" s="623"/>
      <c r="K4" s="623"/>
      <c r="L4" s="623"/>
      <c r="M4" s="623"/>
      <c r="N4" s="623"/>
      <c r="O4" s="624"/>
      <c r="P4" s="607" t="s">
        <v>3</v>
      </c>
      <c r="Q4" s="596">
        <f>F38+K38+P38+U38</f>
        <v>0</v>
      </c>
      <c r="R4" s="596"/>
      <c r="S4" s="596"/>
      <c r="T4" s="596"/>
      <c r="U4" s="613" t="s">
        <v>4</v>
      </c>
      <c r="V4" s="585"/>
    </row>
    <row r="5" spans="1:26" ht="10.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6" ht="10.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6" ht="27" customHeight="1" thickBot="1">
      <c r="A7" s="213"/>
      <c r="C7" s="720" t="s">
        <v>442</v>
      </c>
      <c r="D7" s="720"/>
      <c r="E7" s="720"/>
      <c r="F7" s="616" t="s">
        <v>1355</v>
      </c>
      <c r="G7" s="616"/>
      <c r="H7" s="57">
        <f>E38+J38+O38+T38</f>
        <v>86300</v>
      </c>
      <c r="I7" s="34"/>
      <c r="J7" s="34" t="s">
        <v>4</v>
      </c>
      <c r="K7" s="5"/>
      <c r="L7" s="9"/>
      <c r="M7" s="9"/>
      <c r="N7" s="9"/>
      <c r="O7" s="9"/>
      <c r="P7" s="9"/>
      <c r="Q7" s="9"/>
      <c r="R7" s="9"/>
      <c r="S7" s="9"/>
      <c r="T7" s="9"/>
      <c r="U7" s="9"/>
    </row>
    <row r="8" spans="1:26" ht="16.5" customHeight="1" thickTop="1" thickBot="1">
      <c r="A8" s="233" t="s">
        <v>1131</v>
      </c>
      <c r="B8" s="632" t="s">
        <v>7</v>
      </c>
      <c r="C8" s="632"/>
      <c r="D8" s="632"/>
      <c r="E8" s="633"/>
      <c r="F8" s="11" t="s">
        <v>8</v>
      </c>
      <c r="G8" s="395"/>
      <c r="H8" s="634" t="s">
        <v>9</v>
      </c>
      <c r="I8" s="634"/>
      <c r="J8" s="635"/>
      <c r="K8" s="12" t="s">
        <v>8</v>
      </c>
      <c r="L8" s="395"/>
      <c r="M8" s="634" t="s">
        <v>10</v>
      </c>
      <c r="N8" s="634"/>
      <c r="O8" s="635"/>
      <c r="P8" s="12" t="s">
        <v>8</v>
      </c>
      <c r="Q8" s="395"/>
      <c r="R8" s="634" t="s">
        <v>11</v>
      </c>
      <c r="S8" s="634"/>
      <c r="T8" s="636"/>
      <c r="U8" s="12" t="s">
        <v>8</v>
      </c>
      <c r="V8" s="13" t="s">
        <v>12</v>
      </c>
    </row>
    <row r="9" spans="1:26" ht="15.75" customHeight="1">
      <c r="A9" s="214"/>
      <c r="B9" s="204"/>
      <c r="C9" s="98" t="s">
        <v>689</v>
      </c>
      <c r="D9" s="261" t="s">
        <v>1382</v>
      </c>
      <c r="E9" s="177">
        <v>4700</v>
      </c>
      <c r="F9" s="14"/>
      <c r="G9" s="364"/>
      <c r="H9" s="98" t="s">
        <v>713</v>
      </c>
      <c r="I9" s="89"/>
      <c r="J9" s="75">
        <v>700</v>
      </c>
      <c r="K9" s="15"/>
      <c r="L9" s="364"/>
      <c r="M9" s="98" t="s">
        <v>701</v>
      </c>
      <c r="N9" s="89"/>
      <c r="O9" s="75">
        <v>750</v>
      </c>
      <c r="P9" s="15"/>
      <c r="Q9" s="364"/>
      <c r="R9" s="98" t="s">
        <v>701</v>
      </c>
      <c r="S9" s="89"/>
      <c r="T9" s="75">
        <v>600</v>
      </c>
      <c r="U9" s="15"/>
      <c r="V9" s="63"/>
    </row>
    <row r="10" spans="1:26" ht="15.75" customHeight="1">
      <c r="A10" s="215"/>
      <c r="B10" s="126"/>
      <c r="C10" s="99" t="s">
        <v>690</v>
      </c>
      <c r="D10" s="261" t="s">
        <v>1382</v>
      </c>
      <c r="E10" s="169">
        <v>5200</v>
      </c>
      <c r="F10" s="16"/>
      <c r="G10" s="383"/>
      <c r="H10" s="99" t="s">
        <v>714</v>
      </c>
      <c r="I10" s="29"/>
      <c r="J10" s="72">
        <v>1050</v>
      </c>
      <c r="K10" s="17"/>
      <c r="L10" s="383"/>
      <c r="M10" s="99" t="s">
        <v>716</v>
      </c>
      <c r="N10" s="29"/>
      <c r="O10" s="72">
        <v>900</v>
      </c>
      <c r="P10" s="17"/>
      <c r="Q10" s="383"/>
      <c r="R10" s="99" t="s">
        <v>713</v>
      </c>
      <c r="S10" s="29"/>
      <c r="T10" s="72">
        <v>450</v>
      </c>
      <c r="U10" s="17"/>
      <c r="V10" s="65"/>
    </row>
    <row r="11" spans="1:26" ht="15.75" customHeight="1">
      <c r="A11" s="216"/>
      <c r="B11" s="126"/>
      <c r="C11" s="246" t="s">
        <v>691</v>
      </c>
      <c r="D11" s="261" t="s">
        <v>1382</v>
      </c>
      <c r="E11" s="169">
        <v>1150</v>
      </c>
      <c r="F11" s="16"/>
      <c r="G11" s="383"/>
      <c r="H11" s="99" t="s">
        <v>715</v>
      </c>
      <c r="I11" s="29"/>
      <c r="J11" s="72">
        <v>1050</v>
      </c>
      <c r="K11" s="17"/>
      <c r="L11" s="383"/>
      <c r="M11" s="99" t="s">
        <v>717</v>
      </c>
      <c r="N11" s="29"/>
      <c r="O11" s="72">
        <v>350</v>
      </c>
      <c r="P11" s="17"/>
      <c r="Q11" s="383"/>
      <c r="R11" s="99" t="s">
        <v>714</v>
      </c>
      <c r="S11" s="29"/>
      <c r="T11" s="72">
        <v>400</v>
      </c>
      <c r="U11" s="17"/>
      <c r="V11" s="65"/>
    </row>
    <row r="12" spans="1:26" ht="15.75" customHeight="1">
      <c r="A12" s="215"/>
      <c r="B12" s="126"/>
      <c r="C12" s="99" t="s">
        <v>1212</v>
      </c>
      <c r="D12" s="261" t="s">
        <v>1382</v>
      </c>
      <c r="E12" s="169">
        <v>2000</v>
      </c>
      <c r="F12" s="16"/>
      <c r="G12" s="383"/>
      <c r="H12" s="99" t="s">
        <v>698</v>
      </c>
      <c r="I12" s="29"/>
      <c r="J12" s="72">
        <v>1800</v>
      </c>
      <c r="K12" s="17"/>
      <c r="L12" s="383"/>
      <c r="M12" s="99"/>
      <c r="N12" s="29"/>
      <c r="O12" s="72"/>
      <c r="P12" s="17"/>
      <c r="Q12" s="383"/>
      <c r="R12" s="99" t="s">
        <v>711</v>
      </c>
      <c r="S12" s="29"/>
      <c r="T12" s="72">
        <v>600</v>
      </c>
      <c r="U12" s="17"/>
      <c r="V12" s="104"/>
    </row>
    <row r="13" spans="1:26" ht="15.75" customHeight="1">
      <c r="A13" s="217"/>
      <c r="B13" s="126"/>
      <c r="C13" s="99" t="s">
        <v>1409</v>
      </c>
      <c r="D13" s="261" t="s">
        <v>1382</v>
      </c>
      <c r="E13" s="169">
        <v>1950</v>
      </c>
      <c r="F13" s="16"/>
      <c r="G13" s="383"/>
      <c r="H13" s="99" t="s">
        <v>716</v>
      </c>
      <c r="I13" s="29"/>
      <c r="J13" s="72">
        <v>1750</v>
      </c>
      <c r="K13" s="17"/>
      <c r="L13" s="383"/>
      <c r="M13" s="99"/>
      <c r="N13" s="29"/>
      <c r="O13" s="72"/>
      <c r="P13" s="17"/>
      <c r="Q13" s="383"/>
      <c r="R13" s="99" t="s">
        <v>697</v>
      </c>
      <c r="S13" s="29"/>
      <c r="T13" s="72">
        <v>1200</v>
      </c>
      <c r="U13" s="17"/>
      <c r="V13" s="104"/>
      <c r="X13" s="5"/>
    </row>
    <row r="14" spans="1:26" ht="15.75" customHeight="1">
      <c r="A14" s="217"/>
      <c r="B14" s="126"/>
      <c r="C14" s="99" t="s">
        <v>692</v>
      </c>
      <c r="D14" s="261" t="s">
        <v>1382</v>
      </c>
      <c r="E14" s="169">
        <v>2050</v>
      </c>
      <c r="F14" s="16"/>
      <c r="G14" s="383"/>
      <c r="H14" s="99" t="s">
        <v>701</v>
      </c>
      <c r="I14" s="29"/>
      <c r="J14" s="72">
        <v>1300</v>
      </c>
      <c r="K14" s="17"/>
      <c r="L14" s="383"/>
      <c r="M14" s="99"/>
      <c r="N14" s="29"/>
      <c r="O14" s="72"/>
      <c r="P14" s="17"/>
      <c r="Q14" s="383"/>
      <c r="R14" s="129" t="s">
        <v>718</v>
      </c>
      <c r="S14" s="29"/>
      <c r="T14" s="72">
        <v>200</v>
      </c>
      <c r="U14" s="17"/>
      <c r="V14" s="63"/>
      <c r="Y14" s="5"/>
      <c r="Z14" s="5"/>
    </row>
    <row r="15" spans="1:26" ht="15.75" customHeight="1">
      <c r="A15" s="216"/>
      <c r="B15" s="126"/>
      <c r="C15" s="99" t="s">
        <v>693</v>
      </c>
      <c r="D15" s="261" t="s">
        <v>1382</v>
      </c>
      <c r="E15" s="169">
        <v>1700</v>
      </c>
      <c r="F15" s="16"/>
      <c r="G15" s="383"/>
      <c r="H15" s="99" t="s">
        <v>706</v>
      </c>
      <c r="I15" s="29"/>
      <c r="J15" s="72">
        <v>1550</v>
      </c>
      <c r="K15" s="17"/>
      <c r="L15" s="383"/>
      <c r="M15" s="99"/>
      <c r="N15" s="29"/>
      <c r="O15" s="72"/>
      <c r="P15" s="17"/>
      <c r="Q15" s="383"/>
      <c r="R15" s="99"/>
      <c r="S15" s="29"/>
      <c r="T15" s="72"/>
      <c r="U15" s="17"/>
      <c r="V15" s="63"/>
      <c r="Y15" s="5"/>
      <c r="Z15" s="5"/>
    </row>
    <row r="16" spans="1:26" ht="15.75" customHeight="1">
      <c r="A16" s="216"/>
      <c r="B16" s="126"/>
      <c r="C16" s="99" t="s">
        <v>694</v>
      </c>
      <c r="D16" s="261" t="s">
        <v>1382</v>
      </c>
      <c r="E16" s="169">
        <v>2400</v>
      </c>
      <c r="F16" s="16"/>
      <c r="G16" s="383"/>
      <c r="H16" s="99" t="s">
        <v>703</v>
      </c>
      <c r="I16" s="29"/>
      <c r="J16" s="72">
        <v>1050</v>
      </c>
      <c r="K16" s="17"/>
      <c r="L16" s="383"/>
      <c r="M16" s="99"/>
      <c r="N16" s="29"/>
      <c r="O16" s="72"/>
      <c r="P16" s="17"/>
      <c r="Q16" s="383"/>
      <c r="R16" s="99"/>
      <c r="S16" s="29"/>
      <c r="T16" s="72"/>
      <c r="U16" s="17"/>
      <c r="V16" s="63"/>
    </row>
    <row r="17" spans="1:22" ht="15.75" customHeight="1">
      <c r="A17" s="215"/>
      <c r="B17" s="126"/>
      <c r="C17" s="303" t="s">
        <v>695</v>
      </c>
      <c r="D17" s="261" t="s">
        <v>1410</v>
      </c>
      <c r="E17" s="169">
        <v>1800</v>
      </c>
      <c r="F17" s="16"/>
      <c r="G17" s="383"/>
      <c r="H17" s="99"/>
      <c r="I17" s="29"/>
      <c r="J17" s="72"/>
      <c r="K17" s="17"/>
      <c r="L17" s="383"/>
      <c r="M17" s="99"/>
      <c r="N17" s="29"/>
      <c r="O17" s="72"/>
      <c r="P17" s="17"/>
      <c r="Q17" s="383"/>
      <c r="R17" s="99"/>
      <c r="S17" s="29"/>
      <c r="T17" s="72"/>
      <c r="U17" s="17"/>
      <c r="V17" s="63"/>
    </row>
    <row r="18" spans="1:22" ht="15.75" customHeight="1">
      <c r="A18" s="216"/>
      <c r="B18" s="126"/>
      <c r="C18" s="99" t="s">
        <v>696</v>
      </c>
      <c r="D18" s="261" t="s">
        <v>1375</v>
      </c>
      <c r="E18" s="169">
        <v>2150</v>
      </c>
      <c r="F18" s="16"/>
      <c r="G18" s="383"/>
      <c r="H18" s="99"/>
      <c r="I18" s="29"/>
      <c r="J18" s="72"/>
      <c r="K18" s="17"/>
      <c r="L18" s="383"/>
      <c r="M18" s="99"/>
      <c r="N18" s="29"/>
      <c r="O18" s="72"/>
      <c r="P18" s="17"/>
      <c r="Q18" s="383"/>
      <c r="R18" s="99"/>
      <c r="S18" s="29"/>
      <c r="T18" s="72"/>
      <c r="U18" s="17"/>
      <c r="V18" s="63"/>
    </row>
    <row r="19" spans="1:22" ht="15.75" customHeight="1">
      <c r="A19" s="215"/>
      <c r="B19" s="126"/>
      <c r="C19" s="99" t="s">
        <v>697</v>
      </c>
      <c r="D19" s="261" t="s">
        <v>1382</v>
      </c>
      <c r="E19" s="169">
        <v>6550</v>
      </c>
      <c r="F19" s="16"/>
      <c r="G19" s="383"/>
      <c r="H19" s="99"/>
      <c r="I19" s="29"/>
      <c r="J19" s="72"/>
      <c r="K19" s="17"/>
      <c r="L19" s="383"/>
      <c r="M19" s="99"/>
      <c r="N19" s="29"/>
      <c r="O19" s="72"/>
      <c r="P19" s="17"/>
      <c r="Q19" s="383"/>
      <c r="R19" s="99"/>
      <c r="S19" s="29"/>
      <c r="T19" s="72"/>
      <c r="U19" s="17"/>
      <c r="V19" s="63"/>
    </row>
    <row r="20" spans="1:22" ht="15.75" customHeight="1">
      <c r="A20" s="217"/>
      <c r="B20" s="126"/>
      <c r="C20" s="99" t="s">
        <v>698</v>
      </c>
      <c r="D20" s="261" t="s">
        <v>1410</v>
      </c>
      <c r="E20" s="169">
        <v>5100</v>
      </c>
      <c r="F20" s="16"/>
      <c r="G20" s="383"/>
      <c r="H20" s="99"/>
      <c r="I20" s="29"/>
      <c r="J20" s="72"/>
      <c r="K20" s="17"/>
      <c r="L20" s="383"/>
      <c r="M20" s="99"/>
      <c r="N20" s="29"/>
      <c r="O20" s="72"/>
      <c r="P20" s="17"/>
      <c r="Q20" s="383"/>
      <c r="R20" s="99"/>
      <c r="S20" s="29"/>
      <c r="T20" s="72"/>
      <c r="U20" s="17"/>
      <c r="V20" s="63"/>
    </row>
    <row r="21" spans="1:22" ht="15.75" customHeight="1">
      <c r="A21" s="217"/>
      <c r="B21" s="126"/>
      <c r="C21" s="303" t="s">
        <v>699</v>
      </c>
      <c r="D21" s="261" t="s">
        <v>1405</v>
      </c>
      <c r="E21" s="169">
        <v>1100</v>
      </c>
      <c r="F21" s="16"/>
      <c r="G21" s="383"/>
      <c r="H21" s="99"/>
      <c r="I21" s="29"/>
      <c r="J21" s="72"/>
      <c r="K21" s="17"/>
      <c r="L21" s="383"/>
      <c r="M21" s="99"/>
      <c r="N21" s="29"/>
      <c r="O21" s="72"/>
      <c r="P21" s="17"/>
      <c r="Q21" s="383"/>
      <c r="R21" s="99"/>
      <c r="S21" s="29"/>
      <c r="T21" s="72"/>
      <c r="U21" s="17"/>
      <c r="V21" s="63"/>
    </row>
    <row r="22" spans="1:22" ht="15.75" customHeight="1">
      <c r="A22" s="217"/>
      <c r="B22" s="126"/>
      <c r="C22" s="99" t="s">
        <v>700</v>
      </c>
      <c r="D22" s="261" t="s">
        <v>1405</v>
      </c>
      <c r="E22" s="169">
        <v>1700</v>
      </c>
      <c r="F22" s="16"/>
      <c r="G22" s="383"/>
      <c r="H22" s="99"/>
      <c r="I22" s="29"/>
      <c r="J22" s="72"/>
      <c r="K22" s="17"/>
      <c r="L22" s="383"/>
      <c r="M22" s="99"/>
      <c r="N22" s="29"/>
      <c r="O22" s="72"/>
      <c r="P22" s="17"/>
      <c r="Q22" s="383"/>
      <c r="R22" s="99"/>
      <c r="S22" s="29"/>
      <c r="T22" s="72"/>
      <c r="U22" s="17"/>
      <c r="V22" s="63"/>
    </row>
    <row r="23" spans="1:22" ht="15.75" customHeight="1">
      <c r="A23" s="216"/>
      <c r="B23" s="126"/>
      <c r="C23" s="99" t="s">
        <v>701</v>
      </c>
      <c r="D23" s="261" t="s">
        <v>1405</v>
      </c>
      <c r="E23" s="169">
        <v>5650</v>
      </c>
      <c r="F23" s="16"/>
      <c r="G23" s="383"/>
      <c r="H23" s="99"/>
      <c r="I23" s="29"/>
      <c r="J23" s="72"/>
      <c r="K23" s="17"/>
      <c r="L23" s="383"/>
      <c r="M23" s="99"/>
      <c r="N23" s="29"/>
      <c r="O23" s="72"/>
      <c r="P23" s="17"/>
      <c r="Q23" s="383"/>
      <c r="R23" s="99"/>
      <c r="S23" s="29"/>
      <c r="T23" s="72"/>
      <c r="U23" s="17"/>
      <c r="V23" s="63"/>
    </row>
    <row r="24" spans="1:22" ht="15.75" customHeight="1">
      <c r="A24" s="215"/>
      <c r="B24" s="126"/>
      <c r="C24" s="99" t="s">
        <v>702</v>
      </c>
      <c r="D24" s="261" t="s">
        <v>1375</v>
      </c>
      <c r="E24" s="169">
        <v>2050</v>
      </c>
      <c r="F24" s="16"/>
      <c r="G24" s="383"/>
      <c r="H24" s="99"/>
      <c r="I24" s="29"/>
      <c r="J24" s="72"/>
      <c r="K24" s="17"/>
      <c r="L24" s="383"/>
      <c r="M24" s="99"/>
      <c r="N24" s="29"/>
      <c r="O24" s="72"/>
      <c r="P24" s="17"/>
      <c r="Q24" s="383"/>
      <c r="R24" s="99"/>
      <c r="S24" s="29"/>
      <c r="T24" s="72"/>
      <c r="U24" s="17"/>
      <c r="V24" s="63"/>
    </row>
    <row r="25" spans="1:22" ht="15.75" customHeight="1">
      <c r="A25" s="217"/>
      <c r="B25" s="126"/>
      <c r="C25" s="99" t="s">
        <v>703</v>
      </c>
      <c r="D25" s="261" t="s">
        <v>1410</v>
      </c>
      <c r="E25" s="169">
        <v>4250</v>
      </c>
      <c r="F25" s="16"/>
      <c r="G25" s="383"/>
      <c r="H25" s="99"/>
      <c r="I25" s="29"/>
      <c r="J25" s="72"/>
      <c r="K25" s="17"/>
      <c r="L25" s="383"/>
      <c r="M25" s="99"/>
      <c r="N25" s="29"/>
      <c r="O25" s="72"/>
      <c r="P25" s="17"/>
      <c r="Q25" s="383"/>
      <c r="R25" s="99"/>
      <c r="S25" s="29"/>
      <c r="T25" s="72"/>
      <c r="U25" s="17"/>
      <c r="V25" s="63"/>
    </row>
    <row r="26" spans="1:22" ht="15.75" customHeight="1">
      <c r="A26" s="217"/>
      <c r="B26" s="126"/>
      <c r="C26" s="99" t="s">
        <v>704</v>
      </c>
      <c r="D26" s="261" t="s">
        <v>1405</v>
      </c>
      <c r="E26" s="169">
        <v>2250</v>
      </c>
      <c r="F26" s="16"/>
      <c r="G26" s="383"/>
      <c r="H26" s="99"/>
      <c r="I26" s="29"/>
      <c r="J26" s="72"/>
      <c r="K26" s="17"/>
      <c r="L26" s="383"/>
      <c r="M26" s="99"/>
      <c r="N26" s="29"/>
      <c r="O26" s="72"/>
      <c r="P26" s="17"/>
      <c r="Q26" s="383"/>
      <c r="R26" s="99"/>
      <c r="S26" s="29"/>
      <c r="T26" s="72"/>
      <c r="U26" s="17"/>
      <c r="V26" s="103"/>
    </row>
    <row r="27" spans="1:22" ht="15.75" customHeight="1">
      <c r="A27" s="231" t="s">
        <v>701</v>
      </c>
      <c r="B27" s="126"/>
      <c r="C27" s="99" t="s">
        <v>705</v>
      </c>
      <c r="D27" s="261" t="s">
        <v>1405</v>
      </c>
      <c r="E27" s="169">
        <v>2500</v>
      </c>
      <c r="F27" s="16"/>
      <c r="G27" s="383"/>
      <c r="H27" s="99"/>
      <c r="I27" s="29"/>
      <c r="J27" s="72"/>
      <c r="K27" s="17"/>
      <c r="L27" s="383"/>
      <c r="M27" s="99"/>
      <c r="N27" s="29"/>
      <c r="O27" s="72"/>
      <c r="P27" s="17"/>
      <c r="Q27" s="383"/>
      <c r="R27" s="99"/>
      <c r="S27" s="29"/>
      <c r="T27" s="72"/>
      <c r="U27" s="17"/>
      <c r="V27" s="63"/>
    </row>
    <row r="28" spans="1:22" ht="15.75" customHeight="1">
      <c r="A28" s="249" t="s">
        <v>712</v>
      </c>
      <c r="B28" s="126"/>
      <c r="C28" s="99" t="s">
        <v>706</v>
      </c>
      <c r="D28" s="261" t="s">
        <v>1405</v>
      </c>
      <c r="E28" s="169">
        <v>2600</v>
      </c>
      <c r="F28" s="16"/>
      <c r="G28" s="383"/>
      <c r="H28" s="99"/>
      <c r="I28" s="29"/>
      <c r="J28" s="72"/>
      <c r="K28" s="17"/>
      <c r="L28" s="383"/>
      <c r="M28" s="99"/>
      <c r="N28" s="29"/>
      <c r="O28" s="72"/>
      <c r="P28" s="17"/>
      <c r="Q28" s="383"/>
      <c r="R28" s="99"/>
      <c r="S28" s="29"/>
      <c r="T28" s="72"/>
      <c r="U28" s="17"/>
      <c r="V28" s="63"/>
    </row>
    <row r="29" spans="1:22" ht="15.75" customHeight="1">
      <c r="A29" s="215"/>
      <c r="B29" s="126"/>
      <c r="C29" s="99" t="s">
        <v>707</v>
      </c>
      <c r="D29" s="261" t="s">
        <v>1405</v>
      </c>
      <c r="E29" s="169">
        <v>2100</v>
      </c>
      <c r="F29" s="16"/>
      <c r="G29" s="383"/>
      <c r="H29" s="99"/>
      <c r="I29" s="29"/>
      <c r="J29" s="72"/>
      <c r="K29" s="17"/>
      <c r="L29" s="383"/>
      <c r="M29" s="99"/>
      <c r="N29" s="29"/>
      <c r="O29" s="72"/>
      <c r="P29" s="17"/>
      <c r="Q29" s="383"/>
      <c r="R29" s="99"/>
      <c r="S29" s="29"/>
      <c r="T29" s="72"/>
      <c r="U29" s="17"/>
      <c r="V29" s="63"/>
    </row>
    <row r="30" spans="1:22" ht="15.75" customHeight="1">
      <c r="A30" s="215"/>
      <c r="B30" s="126"/>
      <c r="C30" s="99" t="s">
        <v>708</v>
      </c>
      <c r="D30" s="261" t="s">
        <v>1405</v>
      </c>
      <c r="E30" s="169">
        <v>2100</v>
      </c>
      <c r="F30" s="16"/>
      <c r="G30" s="383"/>
      <c r="H30" s="99"/>
      <c r="I30" s="29"/>
      <c r="J30" s="72"/>
      <c r="K30" s="17"/>
      <c r="L30" s="383"/>
      <c r="M30" s="99"/>
      <c r="N30" s="29"/>
      <c r="O30" s="72"/>
      <c r="P30" s="17"/>
      <c r="Q30" s="383"/>
      <c r="R30" s="99"/>
      <c r="S30" s="29"/>
      <c r="T30" s="72"/>
      <c r="U30" s="17"/>
      <c r="V30" s="63"/>
    </row>
    <row r="31" spans="1:22" ht="15.75" customHeight="1">
      <c r="A31" s="216"/>
      <c r="B31" s="126"/>
      <c r="C31" s="99" t="s">
        <v>709</v>
      </c>
      <c r="D31" s="261" t="s">
        <v>1382</v>
      </c>
      <c r="E31" s="169">
        <v>1950</v>
      </c>
      <c r="F31" s="16"/>
      <c r="G31" s="383"/>
      <c r="H31" s="99"/>
      <c r="I31" s="29"/>
      <c r="J31" s="72"/>
      <c r="K31" s="17"/>
      <c r="L31" s="383"/>
      <c r="M31" s="99"/>
      <c r="N31" s="29"/>
      <c r="O31" s="72"/>
      <c r="P31" s="17"/>
      <c r="Q31" s="383"/>
      <c r="R31" s="99"/>
      <c r="S31" s="29"/>
      <c r="T31" s="72"/>
      <c r="U31" s="17"/>
      <c r="V31" s="63"/>
    </row>
    <row r="32" spans="1:22" ht="15.75" customHeight="1">
      <c r="A32" s="216"/>
      <c r="B32" s="126"/>
      <c r="C32" s="99" t="s">
        <v>710</v>
      </c>
      <c r="D32" s="261" t="s">
        <v>1410</v>
      </c>
      <c r="E32" s="169">
        <v>3750</v>
      </c>
      <c r="F32" s="16"/>
      <c r="G32" s="383"/>
      <c r="H32" s="99"/>
      <c r="I32" s="29"/>
      <c r="J32" s="72"/>
      <c r="K32" s="17"/>
      <c r="L32" s="383"/>
      <c r="M32" s="99"/>
      <c r="N32" s="29"/>
      <c r="O32" s="72"/>
      <c r="P32" s="17"/>
      <c r="Q32" s="383"/>
      <c r="R32" s="99"/>
      <c r="S32" s="29"/>
      <c r="T32" s="72"/>
      <c r="U32" s="17"/>
      <c r="V32" s="63"/>
    </row>
    <row r="33" spans="1:22" ht="15.75" customHeight="1">
      <c r="A33" s="215"/>
      <c r="B33" s="126"/>
      <c r="C33" s="99" t="s">
        <v>1666</v>
      </c>
      <c r="D33" s="261" t="s">
        <v>1382</v>
      </c>
      <c r="E33" s="169">
        <v>1850</v>
      </c>
      <c r="F33" s="16"/>
      <c r="G33" s="383"/>
      <c r="H33" s="99"/>
      <c r="I33" s="29"/>
      <c r="J33" s="72"/>
      <c r="K33" s="17"/>
      <c r="L33" s="383"/>
      <c r="M33" s="99"/>
      <c r="N33" s="29"/>
      <c r="O33" s="72"/>
      <c r="P33" s="17"/>
      <c r="Q33" s="383"/>
      <c r="R33" s="99"/>
      <c r="S33" s="29"/>
      <c r="T33" s="72"/>
      <c r="U33" s="17"/>
      <c r="V33" s="63"/>
    </row>
    <row r="34" spans="1:22" ht="15.75" customHeight="1">
      <c r="A34" s="217"/>
      <c r="B34" s="126"/>
      <c r="C34" s="99"/>
      <c r="D34" s="29"/>
      <c r="E34" s="169"/>
      <c r="F34" s="16"/>
      <c r="G34" s="383"/>
      <c r="H34" s="99"/>
      <c r="I34" s="29"/>
      <c r="J34" s="72"/>
      <c r="K34" s="17"/>
      <c r="L34" s="383"/>
      <c r="M34" s="99"/>
      <c r="N34" s="29"/>
      <c r="O34" s="72"/>
      <c r="P34" s="17"/>
      <c r="Q34" s="383"/>
      <c r="R34" s="99"/>
      <c r="S34" s="29"/>
      <c r="T34" s="72"/>
      <c r="U34" s="17"/>
      <c r="V34" s="63"/>
    </row>
    <row r="35" spans="1:22" ht="15.75" customHeight="1">
      <c r="A35" s="216"/>
      <c r="B35" s="126"/>
      <c r="C35" s="99"/>
      <c r="D35" s="29"/>
      <c r="E35" s="169"/>
      <c r="F35" s="16"/>
      <c r="G35" s="383"/>
      <c r="H35" s="99"/>
      <c r="I35" s="29"/>
      <c r="J35" s="72"/>
      <c r="K35" s="17"/>
      <c r="L35" s="383"/>
      <c r="M35" s="99"/>
      <c r="N35" s="29"/>
      <c r="O35" s="72"/>
      <c r="P35" s="17"/>
      <c r="Q35" s="383"/>
      <c r="R35" s="99"/>
      <c r="S35" s="29"/>
      <c r="T35" s="72"/>
      <c r="U35" s="17"/>
      <c r="V35" s="63"/>
    </row>
    <row r="36" spans="1:22" ht="15.75" customHeight="1">
      <c r="A36" s="215"/>
      <c r="B36" s="126"/>
      <c r="C36" s="99"/>
      <c r="D36" s="29"/>
      <c r="E36" s="169"/>
      <c r="F36" s="16"/>
      <c r="G36" s="383"/>
      <c r="H36" s="99"/>
      <c r="I36" s="29"/>
      <c r="J36" s="72"/>
      <c r="K36" s="17"/>
      <c r="L36" s="383"/>
      <c r="M36" s="99"/>
      <c r="N36" s="29"/>
      <c r="O36" s="72"/>
      <c r="P36" s="17"/>
      <c r="Q36" s="383"/>
      <c r="R36" s="99"/>
      <c r="S36" s="29"/>
      <c r="T36" s="72"/>
      <c r="U36" s="17"/>
      <c r="V36" s="63"/>
    </row>
    <row r="37" spans="1:22" ht="15.75" customHeight="1" thickBot="1">
      <c r="A37" s="219"/>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5"/>
      <c r="B38" s="124"/>
      <c r="C38" s="245" t="s">
        <v>1667</v>
      </c>
      <c r="D38" s="22"/>
      <c r="E38" s="178">
        <f>SUM(E9:E37)</f>
        <v>70600</v>
      </c>
      <c r="F38" s="384">
        <f>SUM(F9:F37)</f>
        <v>0</v>
      </c>
      <c r="G38" s="213"/>
      <c r="H38" s="395" t="s">
        <v>665</v>
      </c>
      <c r="I38" s="396"/>
      <c r="J38" s="74">
        <f>SUM(J9:J37)</f>
        <v>10250</v>
      </c>
      <c r="K38" s="24">
        <f>SUM(K9:K37)</f>
        <v>0</v>
      </c>
      <c r="L38" s="213"/>
      <c r="M38" s="395" t="s">
        <v>65</v>
      </c>
      <c r="N38" s="131"/>
      <c r="O38" s="74">
        <f>SUM(O9:O37)</f>
        <v>2000</v>
      </c>
      <c r="P38" s="24">
        <f>SUM(P9:P37)</f>
        <v>0</v>
      </c>
      <c r="Q38" s="213"/>
      <c r="R38" s="395" t="s">
        <v>224</v>
      </c>
      <c r="S38" s="131"/>
      <c r="T38" s="74">
        <f>SUM(T9:T37)</f>
        <v>3450</v>
      </c>
      <c r="U38" s="24">
        <f>SUM(U9:U37)</f>
        <v>0</v>
      </c>
      <c r="V38" s="64"/>
    </row>
    <row r="39" spans="1:22">
      <c r="A39" s="108" t="str">
        <f>犬山市・小牧市!A44</f>
        <v>平成29年9月</v>
      </c>
      <c r="C39" s="108"/>
      <c r="R39" s="2"/>
      <c r="S39" s="2"/>
      <c r="V39" s="108" t="s">
        <v>203</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8"/>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592" t="s">
        <v>0</v>
      </c>
      <c r="B1" s="125"/>
      <c r="C1" s="1"/>
      <c r="D1" s="2"/>
      <c r="E1" s="2"/>
      <c r="F1" s="2"/>
      <c r="G1" s="617" t="s">
        <v>1352</v>
      </c>
      <c r="H1" s="618"/>
      <c r="I1" s="623"/>
      <c r="J1" s="623"/>
      <c r="K1" s="623"/>
      <c r="L1" s="623"/>
      <c r="M1" s="623"/>
      <c r="N1" s="623"/>
      <c r="O1" s="624"/>
      <c r="P1" s="607" t="s">
        <v>1354</v>
      </c>
      <c r="Q1" s="601"/>
      <c r="R1" s="601"/>
      <c r="S1" s="601"/>
      <c r="T1" s="601"/>
      <c r="U1" s="602"/>
      <c r="V1" s="583" t="s">
        <v>2</v>
      </c>
    </row>
    <row r="2" spans="1:22" ht="9" customHeight="1">
      <c r="A2" s="708"/>
      <c r="B2" s="5"/>
      <c r="C2" s="5"/>
      <c r="D2" s="5"/>
      <c r="E2" s="5"/>
      <c r="F2" s="5"/>
      <c r="G2" s="619"/>
      <c r="H2" s="620"/>
      <c r="I2" s="625"/>
      <c r="J2" s="625"/>
      <c r="K2" s="625"/>
      <c r="L2" s="625"/>
      <c r="M2" s="625"/>
      <c r="N2" s="625"/>
      <c r="O2" s="626"/>
      <c r="P2" s="609"/>
      <c r="Q2" s="603"/>
      <c r="R2" s="603"/>
      <c r="S2" s="603"/>
      <c r="T2" s="603"/>
      <c r="U2" s="604"/>
      <c r="V2" s="584"/>
    </row>
    <row r="3" spans="1:22" ht="9" customHeight="1" thickBot="1">
      <c r="A3" s="4"/>
      <c r="B3" s="579"/>
      <c r="C3" s="579"/>
      <c r="D3" s="579" t="s">
        <v>1374</v>
      </c>
      <c r="E3" s="579"/>
      <c r="F3" s="721" t="s">
        <v>1371</v>
      </c>
      <c r="G3" s="621"/>
      <c r="H3" s="622"/>
      <c r="I3" s="627"/>
      <c r="J3" s="627"/>
      <c r="K3" s="627"/>
      <c r="L3" s="627"/>
      <c r="M3" s="627"/>
      <c r="N3" s="627"/>
      <c r="O3" s="628"/>
      <c r="P3" s="611"/>
      <c r="Q3" s="605"/>
      <c r="R3" s="605"/>
      <c r="S3" s="605"/>
      <c r="T3" s="605"/>
      <c r="U3" s="606"/>
      <c r="V3" s="585"/>
    </row>
    <row r="4" spans="1:22" ht="9" customHeight="1">
      <c r="A4" s="4"/>
      <c r="B4" s="579"/>
      <c r="C4" s="579"/>
      <c r="D4" s="579"/>
      <c r="E4" s="579"/>
      <c r="F4" s="721"/>
      <c r="G4" s="607" t="s">
        <v>1353</v>
      </c>
      <c r="H4" s="608"/>
      <c r="I4" s="601"/>
      <c r="J4" s="601"/>
      <c r="K4" s="601"/>
      <c r="L4" s="601"/>
      <c r="M4" s="601"/>
      <c r="N4" s="601"/>
      <c r="O4" s="602"/>
      <c r="P4" s="607" t="s">
        <v>3</v>
      </c>
      <c r="Q4" s="596">
        <f>F30+K30+P30+U30+F43+K43+P43+U43</f>
        <v>0</v>
      </c>
      <c r="R4" s="596"/>
      <c r="S4" s="596"/>
      <c r="T4" s="596"/>
      <c r="U4" s="613" t="s">
        <v>4</v>
      </c>
      <c r="V4" s="585"/>
    </row>
    <row r="5" spans="1:22" ht="9" customHeight="1">
      <c r="A5" s="4"/>
      <c r="B5" s="5"/>
      <c r="C5" s="5"/>
      <c r="D5" s="579" t="s">
        <v>1372</v>
      </c>
      <c r="E5" s="579"/>
      <c r="F5" s="721" t="s">
        <v>1373</v>
      </c>
      <c r="G5" s="609"/>
      <c r="H5" s="610"/>
      <c r="I5" s="603"/>
      <c r="J5" s="603"/>
      <c r="K5" s="603"/>
      <c r="L5" s="603"/>
      <c r="M5" s="603"/>
      <c r="N5" s="603"/>
      <c r="O5" s="604"/>
      <c r="P5" s="723"/>
      <c r="Q5" s="597"/>
      <c r="R5" s="597"/>
      <c r="S5" s="597"/>
      <c r="T5" s="597"/>
      <c r="U5" s="614"/>
      <c r="V5" s="585"/>
    </row>
    <row r="6" spans="1:22" ht="9" customHeight="1" thickBot="1">
      <c r="A6" s="7"/>
      <c r="B6" s="9"/>
      <c r="C6" s="9"/>
      <c r="D6" s="580"/>
      <c r="E6" s="580"/>
      <c r="F6" s="722"/>
      <c r="G6" s="611"/>
      <c r="H6" s="612"/>
      <c r="I6" s="605"/>
      <c r="J6" s="605"/>
      <c r="K6" s="605"/>
      <c r="L6" s="605"/>
      <c r="M6" s="605"/>
      <c r="N6" s="605"/>
      <c r="O6" s="606"/>
      <c r="P6" s="724"/>
      <c r="Q6" s="598"/>
      <c r="R6" s="598"/>
      <c r="S6" s="598"/>
      <c r="T6" s="598"/>
      <c r="U6" s="615"/>
      <c r="V6" s="586"/>
    </row>
    <row r="7" spans="1:22" ht="21" customHeight="1" thickBot="1">
      <c r="C7" s="716" t="s">
        <v>443</v>
      </c>
      <c r="D7" s="716"/>
      <c r="E7" s="716"/>
      <c r="F7" s="671" t="s">
        <v>1355</v>
      </c>
      <c r="G7" s="671"/>
      <c r="H7" s="210">
        <f>E30+J30+O30+T30</f>
        <v>36850</v>
      </c>
      <c r="I7" s="209"/>
      <c r="J7" s="209" t="s">
        <v>4</v>
      </c>
    </row>
    <row r="8" spans="1:22" ht="16.5" customHeight="1" thickTop="1" thickBot="1">
      <c r="A8" s="147" t="s">
        <v>1131</v>
      </c>
      <c r="B8" s="632" t="s">
        <v>7</v>
      </c>
      <c r="C8" s="632"/>
      <c r="D8" s="632"/>
      <c r="E8" s="633"/>
      <c r="F8" s="11" t="s">
        <v>8</v>
      </c>
      <c r="G8" s="395"/>
      <c r="H8" s="634" t="s">
        <v>9</v>
      </c>
      <c r="I8" s="634"/>
      <c r="J8" s="635"/>
      <c r="K8" s="12" t="s">
        <v>8</v>
      </c>
      <c r="L8" s="397"/>
      <c r="M8" s="634" t="s">
        <v>10</v>
      </c>
      <c r="N8" s="634"/>
      <c r="O8" s="635"/>
      <c r="P8" s="12" t="s">
        <v>8</v>
      </c>
      <c r="Q8" s="395"/>
      <c r="R8" s="634" t="s">
        <v>11</v>
      </c>
      <c r="S8" s="634"/>
      <c r="T8" s="636"/>
      <c r="U8" s="12" t="s">
        <v>8</v>
      </c>
      <c r="V8" s="13" t="s">
        <v>12</v>
      </c>
    </row>
    <row r="9" spans="1:22" ht="14.25" customHeight="1">
      <c r="A9" s="148"/>
      <c r="B9" s="120"/>
      <c r="C9" s="254" t="s">
        <v>719</v>
      </c>
      <c r="D9" s="257" t="s">
        <v>1382</v>
      </c>
      <c r="E9" s="168">
        <v>2550</v>
      </c>
      <c r="F9" s="91"/>
      <c r="G9" s="378"/>
      <c r="H9" s="366" t="s">
        <v>737</v>
      </c>
      <c r="I9" s="44"/>
      <c r="J9" s="71">
        <v>1300</v>
      </c>
      <c r="K9" s="28"/>
      <c r="L9" s="382"/>
      <c r="M9" s="366" t="s">
        <v>739</v>
      </c>
      <c r="N9" s="59" t="s">
        <v>740</v>
      </c>
      <c r="O9" s="75">
        <v>1700</v>
      </c>
      <c r="P9" s="15"/>
      <c r="Q9" s="382"/>
      <c r="R9" s="366" t="s">
        <v>737</v>
      </c>
      <c r="S9" s="44"/>
      <c r="T9" s="75">
        <v>600</v>
      </c>
      <c r="U9" s="15"/>
      <c r="V9" s="62" t="s">
        <v>1606</v>
      </c>
    </row>
    <row r="10" spans="1:22" ht="14.25" customHeight="1">
      <c r="A10" s="149"/>
      <c r="B10" s="121"/>
      <c r="C10" s="255" t="s">
        <v>720</v>
      </c>
      <c r="D10" s="258" t="s">
        <v>1382</v>
      </c>
      <c r="E10" s="169">
        <v>1500</v>
      </c>
      <c r="F10" s="92"/>
      <c r="G10" s="379"/>
      <c r="H10" s="367" t="s">
        <v>736</v>
      </c>
      <c r="I10" s="42"/>
      <c r="J10" s="72">
        <v>1350</v>
      </c>
      <c r="K10" s="17"/>
      <c r="L10" s="372"/>
      <c r="M10" s="367"/>
      <c r="N10" s="42"/>
      <c r="O10" s="72"/>
      <c r="P10" s="17"/>
      <c r="Q10" s="372"/>
      <c r="R10" s="375" t="s">
        <v>741</v>
      </c>
      <c r="S10" s="42"/>
      <c r="T10" s="72">
        <v>350</v>
      </c>
      <c r="U10" s="17"/>
      <c r="V10" s="133" t="s">
        <v>1607</v>
      </c>
    </row>
    <row r="11" spans="1:22" ht="14.25" customHeight="1">
      <c r="A11" s="149"/>
      <c r="B11" s="121"/>
      <c r="C11" s="255" t="s">
        <v>721</v>
      </c>
      <c r="D11" s="258" t="s">
        <v>1382</v>
      </c>
      <c r="E11" s="169">
        <v>1150</v>
      </c>
      <c r="F11" s="92"/>
      <c r="G11" s="379"/>
      <c r="H11" s="367" t="s">
        <v>738</v>
      </c>
      <c r="I11" s="42"/>
      <c r="J11" s="72">
        <v>1000</v>
      </c>
      <c r="K11" s="17"/>
      <c r="L11" s="372"/>
      <c r="M11" s="367"/>
      <c r="N11" s="42"/>
      <c r="O11" s="72"/>
      <c r="P11" s="17"/>
      <c r="Q11" s="372"/>
      <c r="R11" s="375"/>
      <c r="S11" s="42"/>
      <c r="T11" s="72"/>
      <c r="U11" s="17"/>
      <c r="V11" s="104" t="s">
        <v>1608</v>
      </c>
    </row>
    <row r="12" spans="1:22" ht="14.25" customHeight="1">
      <c r="A12" s="148"/>
      <c r="B12" s="121"/>
      <c r="C12" s="255" t="s">
        <v>722</v>
      </c>
      <c r="D12" s="258" t="s">
        <v>1382</v>
      </c>
      <c r="E12" s="169">
        <v>1900</v>
      </c>
      <c r="F12" s="92"/>
      <c r="G12" s="379"/>
      <c r="H12" s="367"/>
      <c r="I12" s="42"/>
      <c r="J12" s="72"/>
      <c r="K12" s="17"/>
      <c r="L12" s="372"/>
      <c r="M12" s="367"/>
      <c r="N12" s="42"/>
      <c r="O12" s="72"/>
      <c r="P12" s="17"/>
      <c r="Q12" s="372"/>
      <c r="R12" s="375"/>
      <c r="S12" s="42"/>
      <c r="T12" s="72"/>
      <c r="U12" s="17"/>
      <c r="V12" s="65"/>
    </row>
    <row r="13" spans="1:22" ht="14.25" customHeight="1">
      <c r="A13" s="149"/>
      <c r="B13" s="121"/>
      <c r="C13" s="255" t="s">
        <v>723</v>
      </c>
      <c r="D13" s="258" t="s">
        <v>1382</v>
      </c>
      <c r="E13" s="169">
        <v>1600</v>
      </c>
      <c r="F13" s="92"/>
      <c r="G13" s="379"/>
      <c r="H13" s="367"/>
      <c r="I13" s="42"/>
      <c r="J13" s="72"/>
      <c r="K13" s="17"/>
      <c r="L13" s="372"/>
      <c r="M13" s="367"/>
      <c r="N13" s="42"/>
      <c r="O13" s="72"/>
      <c r="P13" s="17"/>
      <c r="Q13" s="372"/>
      <c r="R13" s="375"/>
      <c r="S13" s="42"/>
      <c r="T13" s="72"/>
      <c r="U13" s="17"/>
      <c r="V13" s="63"/>
    </row>
    <row r="14" spans="1:22" ht="14.25" customHeight="1">
      <c r="A14" s="149"/>
      <c r="B14" s="121"/>
      <c r="C14" s="255" t="s">
        <v>724</v>
      </c>
      <c r="D14" s="258" t="s">
        <v>1382</v>
      </c>
      <c r="E14" s="169">
        <v>2400</v>
      </c>
      <c r="F14" s="92"/>
      <c r="G14" s="379"/>
      <c r="H14" s="367"/>
      <c r="I14" s="42"/>
      <c r="J14" s="72"/>
      <c r="K14" s="17"/>
      <c r="L14" s="372"/>
      <c r="M14" s="367"/>
      <c r="N14" s="42"/>
      <c r="O14" s="72"/>
      <c r="P14" s="17"/>
      <c r="Q14" s="372"/>
      <c r="R14" s="375"/>
      <c r="S14" s="42"/>
      <c r="T14" s="72"/>
      <c r="U14" s="17"/>
      <c r="V14" s="63"/>
    </row>
    <row r="15" spans="1:22" ht="14.25" customHeight="1">
      <c r="A15" s="149"/>
      <c r="B15" s="121"/>
      <c r="C15" s="255" t="s">
        <v>725</v>
      </c>
      <c r="D15" s="258" t="s">
        <v>1382</v>
      </c>
      <c r="E15" s="169">
        <v>1450</v>
      </c>
      <c r="F15" s="92"/>
      <c r="G15" s="379"/>
      <c r="H15" s="367"/>
      <c r="I15" s="42"/>
      <c r="J15" s="72"/>
      <c r="K15" s="17"/>
      <c r="L15" s="372"/>
      <c r="M15" s="367"/>
      <c r="N15" s="42"/>
      <c r="O15" s="72"/>
      <c r="P15" s="17"/>
      <c r="Q15" s="372"/>
      <c r="R15" s="375"/>
      <c r="S15" s="42"/>
      <c r="T15" s="72"/>
      <c r="U15" s="17"/>
      <c r="V15" s="63"/>
    </row>
    <row r="16" spans="1:22" ht="14.25" customHeight="1">
      <c r="A16" s="149"/>
      <c r="B16" s="121"/>
      <c r="C16" s="255" t="s">
        <v>726</v>
      </c>
      <c r="D16" s="258" t="s">
        <v>1382</v>
      </c>
      <c r="E16" s="169">
        <v>3600</v>
      </c>
      <c r="F16" s="92"/>
      <c r="G16" s="379"/>
      <c r="H16" s="367"/>
      <c r="I16" s="42"/>
      <c r="J16" s="72"/>
      <c r="K16" s="17"/>
      <c r="L16" s="372"/>
      <c r="M16" s="367"/>
      <c r="N16" s="42"/>
      <c r="O16" s="72"/>
      <c r="P16" s="17"/>
      <c r="Q16" s="372"/>
      <c r="R16" s="375"/>
      <c r="S16" s="42"/>
      <c r="T16" s="72"/>
      <c r="U16" s="17"/>
      <c r="V16" s="63"/>
    </row>
    <row r="17" spans="1:23" ht="14.25" customHeight="1">
      <c r="A17" s="148"/>
      <c r="B17" s="121"/>
      <c r="C17" s="255" t="s">
        <v>727</v>
      </c>
      <c r="D17" s="258" t="s">
        <v>1382</v>
      </c>
      <c r="E17" s="169">
        <v>1450</v>
      </c>
      <c r="F17" s="92"/>
      <c r="G17" s="379"/>
      <c r="H17" s="367"/>
      <c r="I17" s="42"/>
      <c r="J17" s="72"/>
      <c r="K17" s="17"/>
      <c r="L17" s="372"/>
      <c r="M17" s="367"/>
      <c r="N17" s="42"/>
      <c r="O17" s="72"/>
      <c r="P17" s="17"/>
      <c r="Q17" s="372"/>
      <c r="R17" s="375"/>
      <c r="S17" s="42"/>
      <c r="T17" s="72"/>
      <c r="U17" s="17"/>
      <c r="V17" s="63"/>
    </row>
    <row r="18" spans="1:23" ht="14.25" customHeight="1">
      <c r="A18" s="149"/>
      <c r="B18" s="121"/>
      <c r="C18" s="255" t="s">
        <v>728</v>
      </c>
      <c r="D18" s="258" t="s">
        <v>1382</v>
      </c>
      <c r="E18" s="169">
        <v>1550</v>
      </c>
      <c r="F18" s="92"/>
      <c r="G18" s="379"/>
      <c r="H18" s="367"/>
      <c r="I18" s="42"/>
      <c r="J18" s="72"/>
      <c r="K18" s="17"/>
      <c r="L18" s="372"/>
      <c r="M18" s="367"/>
      <c r="N18" s="42"/>
      <c r="O18" s="72"/>
      <c r="P18" s="17"/>
      <c r="Q18" s="372"/>
      <c r="R18" s="375"/>
      <c r="S18" s="42"/>
      <c r="T18" s="72"/>
      <c r="U18" s="17"/>
      <c r="V18" s="63"/>
    </row>
    <row r="19" spans="1:23" ht="14.25" customHeight="1">
      <c r="A19" s="148"/>
      <c r="B19" s="121"/>
      <c r="C19" s="255" t="s">
        <v>729</v>
      </c>
      <c r="D19" s="258" t="s">
        <v>1382</v>
      </c>
      <c r="E19" s="169">
        <v>1100</v>
      </c>
      <c r="F19" s="92"/>
      <c r="G19" s="379"/>
      <c r="H19" s="367"/>
      <c r="I19" s="42"/>
      <c r="J19" s="72"/>
      <c r="K19" s="17"/>
      <c r="L19" s="372"/>
      <c r="M19" s="367"/>
      <c r="N19" s="42"/>
      <c r="O19" s="72"/>
      <c r="P19" s="17"/>
      <c r="Q19" s="372"/>
      <c r="R19" s="375"/>
      <c r="S19" s="42"/>
      <c r="T19" s="72"/>
      <c r="U19" s="17"/>
      <c r="V19" s="63"/>
    </row>
    <row r="20" spans="1:23" ht="14.25" customHeight="1">
      <c r="A20" s="153" t="s">
        <v>736</v>
      </c>
      <c r="B20" s="121"/>
      <c r="C20" s="255" t="s">
        <v>730</v>
      </c>
      <c r="D20" s="258" t="s">
        <v>1382</v>
      </c>
      <c r="E20" s="169">
        <v>1200</v>
      </c>
      <c r="F20" s="92"/>
      <c r="G20" s="379"/>
      <c r="H20" s="367"/>
      <c r="I20" s="42"/>
      <c r="J20" s="72"/>
      <c r="K20" s="17"/>
      <c r="L20" s="372"/>
      <c r="M20" s="367"/>
      <c r="N20" s="42"/>
      <c r="O20" s="72"/>
      <c r="P20" s="17"/>
      <c r="Q20" s="372"/>
      <c r="R20" s="375"/>
      <c r="S20" s="42"/>
      <c r="T20" s="72"/>
      <c r="U20" s="17"/>
      <c r="V20" s="63"/>
    </row>
    <row r="21" spans="1:23" ht="14.25" customHeight="1">
      <c r="A21" s="220"/>
      <c r="B21" s="121"/>
      <c r="C21" s="255" t="s">
        <v>731</v>
      </c>
      <c r="D21" s="258" t="s">
        <v>1382</v>
      </c>
      <c r="E21" s="169">
        <v>900</v>
      </c>
      <c r="F21" s="92"/>
      <c r="G21" s="379"/>
      <c r="H21" s="367"/>
      <c r="I21" s="42"/>
      <c r="J21" s="72"/>
      <c r="K21" s="17"/>
      <c r="L21" s="372"/>
      <c r="M21" s="367"/>
      <c r="N21" s="42"/>
      <c r="O21" s="72"/>
      <c r="P21" s="17"/>
      <c r="Q21" s="372"/>
      <c r="R21" s="375"/>
      <c r="S21" s="42"/>
      <c r="T21" s="72"/>
      <c r="U21" s="17"/>
      <c r="V21" s="63"/>
    </row>
    <row r="22" spans="1:23" ht="14.25" customHeight="1">
      <c r="A22" s="149"/>
      <c r="B22" s="121"/>
      <c r="C22" s="255" t="s">
        <v>732</v>
      </c>
      <c r="D22" s="258" t="s">
        <v>1382</v>
      </c>
      <c r="E22" s="169">
        <v>3200</v>
      </c>
      <c r="F22" s="92"/>
      <c r="G22" s="379"/>
      <c r="H22" s="367"/>
      <c r="I22" s="42"/>
      <c r="J22" s="72"/>
      <c r="K22" s="17"/>
      <c r="L22" s="372"/>
      <c r="M22" s="367"/>
      <c r="N22" s="42"/>
      <c r="O22" s="72"/>
      <c r="P22" s="17"/>
      <c r="Q22" s="372"/>
      <c r="R22" s="375"/>
      <c r="S22" s="42"/>
      <c r="T22" s="72"/>
      <c r="U22" s="17"/>
      <c r="V22" s="63"/>
    </row>
    <row r="23" spans="1:23" ht="14.25" customHeight="1">
      <c r="A23" s="148"/>
      <c r="B23" s="121"/>
      <c r="C23" s="255" t="s">
        <v>733</v>
      </c>
      <c r="D23" s="258" t="s">
        <v>1382</v>
      </c>
      <c r="E23" s="169">
        <v>1800</v>
      </c>
      <c r="F23" s="92"/>
      <c r="G23" s="379"/>
      <c r="H23" s="367"/>
      <c r="I23" s="42"/>
      <c r="J23" s="72"/>
      <c r="K23" s="17"/>
      <c r="L23" s="372"/>
      <c r="M23" s="367"/>
      <c r="N23" s="42"/>
      <c r="O23" s="72"/>
      <c r="P23" s="17"/>
      <c r="Q23" s="372"/>
      <c r="R23" s="375"/>
      <c r="S23" s="42"/>
      <c r="T23" s="72"/>
      <c r="U23" s="17"/>
      <c r="V23" s="63"/>
    </row>
    <row r="24" spans="1:23" ht="14.25" customHeight="1">
      <c r="A24" s="149"/>
      <c r="B24" s="121"/>
      <c r="C24" s="255" t="s">
        <v>734</v>
      </c>
      <c r="D24" s="258" t="s">
        <v>1382</v>
      </c>
      <c r="E24" s="169">
        <v>1700</v>
      </c>
      <c r="F24" s="92"/>
      <c r="G24" s="379"/>
      <c r="H24" s="367"/>
      <c r="I24" s="42"/>
      <c r="J24" s="72"/>
      <c r="K24" s="17"/>
      <c r="L24" s="372"/>
      <c r="M24" s="367"/>
      <c r="N24" s="42"/>
      <c r="O24" s="72"/>
      <c r="P24" s="17"/>
      <c r="Q24" s="372"/>
      <c r="R24" s="375"/>
      <c r="S24" s="42"/>
      <c r="T24" s="72"/>
      <c r="U24" s="17"/>
      <c r="V24" s="63"/>
    </row>
    <row r="25" spans="1:23" ht="14.25" customHeight="1">
      <c r="A25" s="149"/>
      <c r="B25" s="121"/>
      <c r="C25" s="255" t="s">
        <v>735</v>
      </c>
      <c r="D25" s="258" t="s">
        <v>1382</v>
      </c>
      <c r="E25" s="169">
        <v>1500</v>
      </c>
      <c r="F25" s="92"/>
      <c r="G25" s="379"/>
      <c r="H25" s="367"/>
      <c r="I25" s="42"/>
      <c r="J25" s="72"/>
      <c r="K25" s="17"/>
      <c r="L25" s="372"/>
      <c r="M25" s="367"/>
      <c r="N25" s="42"/>
      <c r="O25" s="72"/>
      <c r="P25" s="17"/>
      <c r="Q25" s="372"/>
      <c r="R25" s="375"/>
      <c r="S25" s="42"/>
      <c r="T25" s="72"/>
      <c r="U25" s="17"/>
      <c r="V25" s="65"/>
    </row>
    <row r="26" spans="1:23" ht="14.25" customHeight="1">
      <c r="A26" s="148"/>
      <c r="B26" s="121"/>
      <c r="C26" s="255"/>
      <c r="D26" s="258"/>
      <c r="E26" s="169"/>
      <c r="F26" s="92"/>
      <c r="G26" s="379"/>
      <c r="H26" s="367"/>
      <c r="I26" s="42"/>
      <c r="J26" s="72"/>
      <c r="K26" s="17"/>
      <c r="L26" s="372"/>
      <c r="M26" s="367"/>
      <c r="N26" s="42"/>
      <c r="O26" s="72"/>
      <c r="P26" s="17"/>
      <c r="Q26" s="372"/>
      <c r="R26" s="375"/>
      <c r="S26" s="42"/>
      <c r="T26" s="72"/>
      <c r="U26" s="17"/>
      <c r="V26" s="63"/>
    </row>
    <row r="27" spans="1:23" ht="14.25" customHeight="1">
      <c r="A27" s="150"/>
      <c r="B27" s="122"/>
      <c r="C27" s="256"/>
      <c r="D27" s="259"/>
      <c r="E27" s="241"/>
      <c r="F27" s="93"/>
      <c r="G27" s="401"/>
      <c r="H27" s="367"/>
      <c r="I27" s="42"/>
      <c r="J27" s="81"/>
      <c r="K27" s="82"/>
      <c r="L27" s="371"/>
      <c r="M27" s="367"/>
      <c r="N27" s="42"/>
      <c r="O27" s="81"/>
      <c r="P27" s="82"/>
      <c r="Q27" s="371"/>
      <c r="R27" s="375"/>
      <c r="S27" s="42"/>
      <c r="T27" s="81"/>
      <c r="U27" s="82"/>
      <c r="V27" s="63"/>
    </row>
    <row r="28" spans="1:23" ht="14.25" customHeight="1">
      <c r="A28" s="149"/>
      <c r="B28" s="122"/>
      <c r="C28" s="256"/>
      <c r="D28" s="259"/>
      <c r="E28" s="241"/>
      <c r="F28" s="93"/>
      <c r="G28" s="377"/>
      <c r="H28" s="367"/>
      <c r="I28" s="42"/>
      <c r="J28" s="81"/>
      <c r="K28" s="82"/>
      <c r="L28" s="371"/>
      <c r="M28" s="367"/>
      <c r="N28" s="42"/>
      <c r="O28" s="81"/>
      <c r="P28" s="82"/>
      <c r="Q28" s="371"/>
      <c r="R28" s="375"/>
      <c r="S28" s="42"/>
      <c r="T28" s="81"/>
      <c r="U28" s="82"/>
      <c r="V28" s="63"/>
    </row>
    <row r="29" spans="1:23" ht="14.25" customHeight="1" thickBot="1">
      <c r="A29" s="223"/>
      <c r="B29" s="123"/>
      <c r="C29" s="240"/>
      <c r="D29" s="260"/>
      <c r="E29" s="242"/>
      <c r="F29" s="94"/>
      <c r="G29" s="380"/>
      <c r="H29" s="368"/>
      <c r="I29" s="45"/>
      <c r="J29" s="73"/>
      <c r="K29" s="20"/>
      <c r="L29" s="7"/>
      <c r="M29" s="368"/>
      <c r="N29" s="45"/>
      <c r="O29" s="73"/>
      <c r="P29" s="20"/>
      <c r="Q29" s="7"/>
      <c r="R29" s="376"/>
      <c r="S29" s="45"/>
      <c r="T29" s="73"/>
      <c r="U29" s="20"/>
      <c r="V29" s="63"/>
    </row>
    <row r="30" spans="1:23" ht="14.25" customHeight="1" thickBot="1">
      <c r="A30" s="151"/>
      <c r="B30" s="124"/>
      <c r="C30" s="39" t="s">
        <v>85</v>
      </c>
      <c r="D30" s="22"/>
      <c r="E30" s="90">
        <f>SUM(E9:E29)</f>
        <v>30550</v>
      </c>
      <c r="F30" s="384">
        <f>SUM(F9:F29)</f>
        <v>0</v>
      </c>
      <c r="G30" s="213"/>
      <c r="H30" s="395" t="s">
        <v>65</v>
      </c>
      <c r="I30" s="396"/>
      <c r="J30" s="74">
        <f>SUM(J9:J29)</f>
        <v>3650</v>
      </c>
      <c r="K30" s="24">
        <f>SUM(K9:K29)</f>
        <v>0</v>
      </c>
      <c r="L30" s="373"/>
      <c r="M30" s="395" t="s">
        <v>294</v>
      </c>
      <c r="N30" s="131"/>
      <c r="O30" s="76">
        <f>SUM(O9:O29)</f>
        <v>1700</v>
      </c>
      <c r="P30" s="33">
        <f>SUM(P9:P29)</f>
        <v>0</v>
      </c>
      <c r="Q30" s="7"/>
      <c r="R30" s="395" t="s">
        <v>92</v>
      </c>
      <c r="S30" s="131"/>
      <c r="T30" s="76">
        <f>SUM(T9:T29)</f>
        <v>950</v>
      </c>
      <c r="U30" s="33">
        <f>SUM(U9:U29)</f>
        <v>0</v>
      </c>
      <c r="V30" s="64"/>
    </row>
    <row r="31" spans="1:23" ht="21" customHeight="1" thickTop="1" thickBot="1">
      <c r="B31" s="5"/>
      <c r="C31" s="715" t="s">
        <v>444</v>
      </c>
      <c r="D31" s="715"/>
      <c r="E31" s="715"/>
      <c r="F31" s="725" t="s">
        <v>1355</v>
      </c>
      <c r="G31" s="725"/>
      <c r="H31" s="212">
        <f>E43+J43+O43+T43</f>
        <v>21800</v>
      </c>
      <c r="I31" s="211"/>
      <c r="J31" s="211" t="s">
        <v>4</v>
      </c>
      <c r="K31" s="5"/>
      <c r="L31" s="5"/>
      <c r="M31" s="5"/>
      <c r="N31" s="5"/>
      <c r="O31" s="5"/>
      <c r="P31" s="5"/>
      <c r="Q31" s="5"/>
      <c r="R31" s="5"/>
      <c r="S31" s="5"/>
      <c r="T31" s="5"/>
      <c r="U31" s="5"/>
      <c r="V31" s="5"/>
      <c r="W31" s="5"/>
    </row>
    <row r="32" spans="1:23" ht="16.5" customHeight="1" thickTop="1" thickBot="1">
      <c r="A32" s="147" t="s">
        <v>1131</v>
      </c>
      <c r="B32" s="632" t="s">
        <v>7</v>
      </c>
      <c r="C32" s="632"/>
      <c r="D32" s="632"/>
      <c r="E32" s="633"/>
      <c r="F32" s="405" t="s">
        <v>8</v>
      </c>
      <c r="G32" s="369"/>
      <c r="H32" s="634" t="s">
        <v>9</v>
      </c>
      <c r="I32" s="634"/>
      <c r="J32" s="635"/>
      <c r="K32" s="12" t="s">
        <v>8</v>
      </c>
      <c r="L32" s="399"/>
      <c r="M32" s="634" t="s">
        <v>10</v>
      </c>
      <c r="N32" s="634"/>
      <c r="O32" s="635"/>
      <c r="P32" s="12" t="s">
        <v>8</v>
      </c>
      <c r="Q32" s="395"/>
      <c r="R32" s="634" t="s">
        <v>11</v>
      </c>
      <c r="S32" s="634"/>
      <c r="T32" s="636"/>
      <c r="U32" s="12" t="s">
        <v>8</v>
      </c>
      <c r="V32" s="13" t="s">
        <v>12</v>
      </c>
    </row>
    <row r="33" spans="1:22" ht="15" customHeight="1">
      <c r="A33" s="148"/>
      <c r="B33" s="120"/>
      <c r="C33" s="254" t="s">
        <v>742</v>
      </c>
      <c r="D33" s="257" t="s">
        <v>1382</v>
      </c>
      <c r="E33" s="168">
        <v>1900</v>
      </c>
      <c r="F33" s="27"/>
      <c r="G33" s="378"/>
      <c r="H33" s="366" t="s">
        <v>750</v>
      </c>
      <c r="I33" s="44"/>
      <c r="J33" s="75">
        <v>3150</v>
      </c>
      <c r="K33" s="15"/>
      <c r="L33" s="372"/>
      <c r="M33" s="366"/>
      <c r="N33" s="59"/>
      <c r="O33" s="71"/>
      <c r="P33" s="414"/>
      <c r="Q33" s="364"/>
      <c r="R33" s="366" t="s">
        <v>1537</v>
      </c>
      <c r="S33" s="44"/>
      <c r="T33" s="75">
        <v>500</v>
      </c>
      <c r="U33" s="15"/>
      <c r="V33" s="62" t="s">
        <v>751</v>
      </c>
    </row>
    <row r="34" spans="1:22" ht="15" customHeight="1">
      <c r="A34" s="150"/>
      <c r="B34" s="126"/>
      <c r="C34" s="255" t="s">
        <v>743</v>
      </c>
      <c r="D34" s="258" t="s">
        <v>1382</v>
      </c>
      <c r="E34" s="169">
        <v>4050</v>
      </c>
      <c r="F34" s="16"/>
      <c r="G34" s="379"/>
      <c r="H34" s="367"/>
      <c r="I34" s="42"/>
      <c r="J34" s="72"/>
      <c r="K34" s="17"/>
      <c r="L34" s="372"/>
      <c r="M34" s="367"/>
      <c r="N34" s="60"/>
      <c r="O34" s="72"/>
      <c r="P34" s="172"/>
      <c r="Q34" s="364"/>
      <c r="R34" s="367" t="s">
        <v>742</v>
      </c>
      <c r="S34" s="42"/>
      <c r="T34" s="72">
        <v>300</v>
      </c>
      <c r="U34" s="17"/>
      <c r="V34" s="65" t="s">
        <v>1609</v>
      </c>
    </row>
    <row r="35" spans="1:22" ht="15" customHeight="1">
      <c r="A35" s="150"/>
      <c r="B35" s="126"/>
      <c r="C35" s="255" t="s">
        <v>744</v>
      </c>
      <c r="D35" s="258" t="s">
        <v>1382</v>
      </c>
      <c r="E35" s="169">
        <v>2400</v>
      </c>
      <c r="F35" s="16"/>
      <c r="G35" s="379"/>
      <c r="H35" s="367"/>
      <c r="I35" s="42"/>
      <c r="J35" s="72"/>
      <c r="K35" s="17"/>
      <c r="L35" s="372"/>
      <c r="M35" s="367"/>
      <c r="N35" s="60"/>
      <c r="O35" s="72"/>
      <c r="P35" s="172"/>
      <c r="Q35" s="364"/>
      <c r="R35" s="367"/>
      <c r="S35" s="42"/>
      <c r="T35" s="72"/>
      <c r="U35" s="17"/>
      <c r="V35" s="65" t="s">
        <v>1484</v>
      </c>
    </row>
    <row r="36" spans="1:22" ht="15" customHeight="1">
      <c r="A36" s="149"/>
      <c r="B36" s="126"/>
      <c r="C36" s="255" t="s">
        <v>745</v>
      </c>
      <c r="D36" s="258" t="s">
        <v>1382</v>
      </c>
      <c r="E36" s="169">
        <v>4050</v>
      </c>
      <c r="F36" s="16"/>
      <c r="G36" s="379"/>
      <c r="H36" s="367"/>
      <c r="I36" s="42"/>
      <c r="J36" s="72"/>
      <c r="K36" s="17"/>
      <c r="L36" s="372"/>
      <c r="M36" s="367"/>
      <c r="N36" s="60"/>
      <c r="O36" s="72"/>
      <c r="P36" s="172"/>
      <c r="Q36" s="364"/>
      <c r="R36" s="367"/>
      <c r="S36" s="42"/>
      <c r="T36" s="72"/>
      <c r="U36" s="17"/>
      <c r="V36" s="146" t="s">
        <v>1485</v>
      </c>
    </row>
    <row r="37" spans="1:22" ht="15" customHeight="1">
      <c r="A37" s="149"/>
      <c r="B37" s="126" t="s">
        <v>748</v>
      </c>
      <c r="C37" s="255" t="s">
        <v>746</v>
      </c>
      <c r="D37" s="258" t="s">
        <v>1405</v>
      </c>
      <c r="E37" s="169">
        <v>3250</v>
      </c>
      <c r="F37" s="16"/>
      <c r="G37" s="379"/>
      <c r="H37" s="367"/>
      <c r="I37" s="42"/>
      <c r="J37" s="72"/>
      <c r="K37" s="17"/>
      <c r="L37" s="372"/>
      <c r="M37" s="367"/>
      <c r="N37" s="60"/>
      <c r="O37" s="72"/>
      <c r="P37" s="172"/>
      <c r="Q37" s="364"/>
      <c r="R37" s="367"/>
      <c r="S37" s="42"/>
      <c r="T37" s="72"/>
      <c r="U37" s="17"/>
      <c r="V37" s="104" t="s">
        <v>752</v>
      </c>
    </row>
    <row r="38" spans="1:22" ht="15" customHeight="1">
      <c r="A38" s="149"/>
      <c r="B38" s="126" t="s">
        <v>749</v>
      </c>
      <c r="C38" s="255" t="s">
        <v>747</v>
      </c>
      <c r="D38" s="258" t="s">
        <v>1382</v>
      </c>
      <c r="E38" s="169">
        <v>2200</v>
      </c>
      <c r="F38" s="16"/>
      <c r="G38" s="379"/>
      <c r="H38" s="367"/>
      <c r="I38" s="42"/>
      <c r="J38" s="72"/>
      <c r="K38" s="17"/>
      <c r="L38" s="372"/>
      <c r="M38" s="367"/>
      <c r="N38" s="60"/>
      <c r="O38" s="72"/>
      <c r="P38" s="172"/>
      <c r="Q38" s="364"/>
      <c r="R38" s="367"/>
      <c r="S38" s="42"/>
      <c r="T38" s="72"/>
      <c r="U38" s="17"/>
      <c r="V38" s="63"/>
    </row>
    <row r="39" spans="1:22" ht="15" customHeight="1">
      <c r="A39" s="148"/>
      <c r="B39" s="126"/>
      <c r="C39" s="255"/>
      <c r="D39" s="29"/>
      <c r="E39" s="169"/>
      <c r="F39" s="16"/>
      <c r="G39" s="379"/>
      <c r="H39" s="367"/>
      <c r="I39" s="42"/>
      <c r="J39" s="72"/>
      <c r="K39" s="17"/>
      <c r="L39" s="372"/>
      <c r="M39" s="367"/>
      <c r="N39" s="60"/>
      <c r="O39" s="72"/>
      <c r="P39" s="172"/>
      <c r="Q39" s="364"/>
      <c r="R39" s="367"/>
      <c r="S39" s="42"/>
      <c r="T39" s="72"/>
      <c r="U39" s="17"/>
      <c r="V39" s="103" t="s">
        <v>1411</v>
      </c>
    </row>
    <row r="40" spans="1:22" ht="15" customHeight="1">
      <c r="A40" s="150"/>
      <c r="B40" s="126"/>
      <c r="C40" s="255"/>
      <c r="D40" s="29"/>
      <c r="E40" s="169"/>
      <c r="F40" s="16"/>
      <c r="G40" s="379"/>
      <c r="H40" s="367"/>
      <c r="I40" s="42"/>
      <c r="J40" s="72"/>
      <c r="K40" s="17"/>
      <c r="L40" s="372"/>
      <c r="M40" s="367"/>
      <c r="N40" s="60"/>
      <c r="O40" s="72"/>
      <c r="P40" s="172"/>
      <c r="Q40" s="364"/>
      <c r="R40" s="367"/>
      <c r="S40" s="42"/>
      <c r="T40" s="72"/>
      <c r="U40" s="17"/>
      <c r="V40" s="63" t="s">
        <v>753</v>
      </c>
    </row>
    <row r="41" spans="1:22" ht="15" customHeight="1">
      <c r="A41" s="150"/>
      <c r="B41" s="126"/>
      <c r="C41" s="255"/>
      <c r="D41" s="29"/>
      <c r="E41" s="169"/>
      <c r="F41" s="16"/>
      <c r="G41" s="379"/>
      <c r="H41" s="367"/>
      <c r="I41" s="42"/>
      <c r="J41" s="72"/>
      <c r="K41" s="17"/>
      <c r="L41" s="372"/>
      <c r="M41" s="367"/>
      <c r="N41" s="60"/>
      <c r="O41" s="72"/>
      <c r="P41" s="172"/>
      <c r="Q41" s="364"/>
      <c r="R41" s="367"/>
      <c r="S41" s="42"/>
      <c r="T41" s="72"/>
      <c r="U41" s="17"/>
      <c r="V41" s="63"/>
    </row>
    <row r="42" spans="1:22" ht="15" customHeight="1" thickBot="1">
      <c r="A42" s="223"/>
      <c r="B42" s="127"/>
      <c r="C42" s="240"/>
      <c r="D42" s="31"/>
      <c r="E42" s="170"/>
      <c r="F42" s="19"/>
      <c r="G42" s="380"/>
      <c r="H42" s="368"/>
      <c r="I42" s="45"/>
      <c r="J42" s="73"/>
      <c r="K42" s="20"/>
      <c r="L42" s="7"/>
      <c r="M42" s="368"/>
      <c r="N42" s="61"/>
      <c r="O42" s="73"/>
      <c r="P42" s="173"/>
      <c r="Q42" s="9"/>
      <c r="R42" s="368"/>
      <c r="S42" s="45"/>
      <c r="T42" s="73"/>
      <c r="U42" s="20"/>
      <c r="V42" s="63"/>
    </row>
    <row r="43" spans="1:22" ht="15" customHeight="1" thickBot="1">
      <c r="A43" s="151"/>
      <c r="B43" s="124"/>
      <c r="C43" s="39" t="s">
        <v>224</v>
      </c>
      <c r="D43" s="22"/>
      <c r="E43" s="69">
        <f>SUM(E33:E42)</f>
        <v>17850</v>
      </c>
      <c r="F43" s="23">
        <f>SUM(F33:F42)</f>
        <v>0</v>
      </c>
      <c r="G43" s="381"/>
      <c r="H43" s="435" t="s">
        <v>294</v>
      </c>
      <c r="I43" s="396"/>
      <c r="J43" s="74">
        <f>SUM(J33:J42)</f>
        <v>3150</v>
      </c>
      <c r="K43" s="24">
        <f>SUM(K33:K42)</f>
        <v>0</v>
      </c>
      <c r="L43" s="7"/>
      <c r="M43" s="395"/>
      <c r="N43" s="131"/>
      <c r="O43" s="74">
        <f>SUM(O33:O42)</f>
        <v>0</v>
      </c>
      <c r="P43" s="8">
        <f>SUM(P33:P42)</f>
        <v>0</v>
      </c>
      <c r="Q43" s="9"/>
      <c r="R43" s="395" t="s">
        <v>92</v>
      </c>
      <c r="S43" s="131"/>
      <c r="T43" s="76">
        <f>SUM(T33:T42)</f>
        <v>800</v>
      </c>
      <c r="U43" s="33">
        <f>SUM(U33:U42)</f>
        <v>0</v>
      </c>
      <c r="V43" s="64"/>
    </row>
    <row r="44" spans="1:22">
      <c r="A44" s="697" t="str">
        <f>春日井市!A39</f>
        <v>平成29年9月</v>
      </c>
      <c r="B44" s="697"/>
      <c r="C44" s="108"/>
      <c r="O44" s="2"/>
      <c r="Q44" s="5"/>
      <c r="V44" s="108" t="s">
        <v>203</v>
      </c>
    </row>
    <row r="45" spans="1:22">
      <c r="O45" s="5"/>
      <c r="Q45" s="5"/>
    </row>
    <row r="46" spans="1:22">
      <c r="O46" s="5"/>
      <c r="Q46" s="5"/>
    </row>
    <row r="47" spans="1:22">
      <c r="O47" s="5"/>
      <c r="Q47" s="5"/>
    </row>
    <row r="48" spans="1:22">
      <c r="O48" s="5"/>
      <c r="Q48" s="5"/>
    </row>
  </sheetData>
  <mergeCells count="32">
    <mergeCell ref="V1:V2"/>
    <mergeCell ref="V3:V6"/>
    <mergeCell ref="A44:B44"/>
    <mergeCell ref="C31:E31"/>
    <mergeCell ref="A1:A2"/>
    <mergeCell ref="C7:E7"/>
    <mergeCell ref="B8:E8"/>
    <mergeCell ref="B32:E32"/>
    <mergeCell ref="F7:G7"/>
    <mergeCell ref="F31:G31"/>
    <mergeCell ref="U4:U6"/>
    <mergeCell ref="G1:H3"/>
    <mergeCell ref="G4:H6"/>
    <mergeCell ref="I1:O3"/>
    <mergeCell ref="I4:O6"/>
    <mergeCell ref="P1:P3"/>
    <mergeCell ref="Q1:U3"/>
    <mergeCell ref="H32:J32"/>
    <mergeCell ref="M32:O32"/>
    <mergeCell ref="R32:T32"/>
    <mergeCell ref="Q4:T6"/>
    <mergeCell ref="P4:P6"/>
    <mergeCell ref="H8:J8"/>
    <mergeCell ref="M8:O8"/>
    <mergeCell ref="R8:T8"/>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4" t="s">
        <v>1258</v>
      </c>
    </row>
    <row r="2" spans="1:5" ht="13.5" customHeight="1">
      <c r="D2" s="354"/>
    </row>
    <row r="3" spans="1:5">
      <c r="A3" t="s">
        <v>1235</v>
      </c>
    </row>
    <row r="4" spans="1:5">
      <c r="A4" t="s">
        <v>1236</v>
      </c>
    </row>
    <row r="6" spans="1:5">
      <c r="A6" s="345">
        <v>-1</v>
      </c>
      <c r="B6" t="s">
        <v>1237</v>
      </c>
    </row>
    <row r="7" spans="1:5">
      <c r="A7" s="345">
        <v>-2</v>
      </c>
      <c r="B7" t="s">
        <v>1238</v>
      </c>
    </row>
    <row r="8" spans="1:5">
      <c r="B8" t="s">
        <v>1239</v>
      </c>
    </row>
    <row r="9" spans="1:5">
      <c r="A9" s="345">
        <v>-3</v>
      </c>
      <c r="B9" t="s">
        <v>1240</v>
      </c>
    </row>
    <row r="10" spans="1:5">
      <c r="B10" t="s">
        <v>1241</v>
      </c>
    </row>
    <row r="11" spans="1:5">
      <c r="A11" s="345">
        <v>-4</v>
      </c>
      <c r="B11" t="s">
        <v>1242</v>
      </c>
    </row>
    <row r="12" spans="1:5">
      <c r="B12" t="s">
        <v>1243</v>
      </c>
    </row>
    <row r="13" spans="1:5">
      <c r="A13" s="345">
        <v>-5</v>
      </c>
      <c r="B13" t="s">
        <v>1244</v>
      </c>
    </row>
    <row r="14" spans="1:5">
      <c r="A14" s="345">
        <v>-6</v>
      </c>
      <c r="B14" t="s">
        <v>1245</v>
      </c>
    </row>
    <row r="15" spans="1:5">
      <c r="B15" t="s">
        <v>1246</v>
      </c>
    </row>
    <row r="16" spans="1:5">
      <c r="A16" s="345">
        <v>-7</v>
      </c>
      <c r="B16" t="s">
        <v>1247</v>
      </c>
    </row>
    <row r="17" spans="1:2">
      <c r="A17" s="345">
        <v>-8</v>
      </c>
      <c r="B17" t="s">
        <v>1248</v>
      </c>
    </row>
    <row r="18" spans="1:2">
      <c r="B18" t="s">
        <v>1249</v>
      </c>
    </row>
    <row r="19" spans="1:2">
      <c r="A19" s="345">
        <v>-9</v>
      </c>
      <c r="B19" t="s">
        <v>1250</v>
      </c>
    </row>
    <row r="20" spans="1:2">
      <c r="A20" s="345">
        <v>-10</v>
      </c>
      <c r="B20" t="s">
        <v>1251</v>
      </c>
    </row>
    <row r="21" spans="1:2">
      <c r="B21" t="s">
        <v>1252</v>
      </c>
    </row>
    <row r="22" spans="1:2">
      <c r="A22" s="345">
        <v>-11</v>
      </c>
      <c r="B22" t="s">
        <v>1253</v>
      </c>
    </row>
    <row r="23" spans="1:2">
      <c r="A23" s="345">
        <v>-12</v>
      </c>
      <c r="B23" t="s">
        <v>1254</v>
      </c>
    </row>
    <row r="25" spans="1:2">
      <c r="A25" s="346" t="s">
        <v>1255</v>
      </c>
      <c r="B25" t="s">
        <v>1256</v>
      </c>
    </row>
    <row r="26" spans="1:2">
      <c r="B26" t="s">
        <v>1257</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592" t="s">
        <v>0</v>
      </c>
      <c r="B1" s="125"/>
      <c r="C1" s="1"/>
      <c r="D1" s="2"/>
      <c r="E1" s="2"/>
      <c r="F1" s="2"/>
      <c r="G1" s="617" t="s">
        <v>1352</v>
      </c>
      <c r="H1" s="618"/>
      <c r="I1" s="623"/>
      <c r="J1" s="623"/>
      <c r="K1" s="623"/>
      <c r="L1" s="623"/>
      <c r="M1" s="623"/>
      <c r="N1" s="623"/>
      <c r="O1" s="624"/>
      <c r="P1" s="607" t="s">
        <v>1354</v>
      </c>
      <c r="Q1" s="601"/>
      <c r="R1" s="601"/>
      <c r="S1" s="601"/>
      <c r="T1" s="601"/>
      <c r="U1" s="602"/>
      <c r="V1" s="583" t="s">
        <v>2</v>
      </c>
    </row>
    <row r="2" spans="1:22" ht="10.5" customHeight="1">
      <c r="A2" s="708"/>
      <c r="B2" s="5"/>
      <c r="C2" s="5"/>
      <c r="D2" s="5"/>
      <c r="E2" s="5"/>
      <c r="F2" s="5"/>
      <c r="G2" s="619"/>
      <c r="H2" s="620"/>
      <c r="I2" s="625"/>
      <c r="J2" s="625"/>
      <c r="K2" s="625"/>
      <c r="L2" s="625"/>
      <c r="M2" s="625"/>
      <c r="N2" s="625"/>
      <c r="O2" s="626"/>
      <c r="P2" s="609"/>
      <c r="Q2" s="603"/>
      <c r="R2" s="603"/>
      <c r="S2" s="603"/>
      <c r="T2" s="603"/>
      <c r="U2" s="604"/>
      <c r="V2" s="584"/>
    </row>
    <row r="3" spans="1:22" ht="10.5" customHeight="1" thickBot="1">
      <c r="A3" s="4"/>
      <c r="B3" s="579"/>
      <c r="C3" s="579"/>
      <c r="D3" s="579" t="s">
        <v>1374</v>
      </c>
      <c r="E3" s="579"/>
      <c r="F3" s="581" t="s">
        <v>1371</v>
      </c>
      <c r="G3" s="621"/>
      <c r="H3" s="622"/>
      <c r="I3" s="627"/>
      <c r="J3" s="627"/>
      <c r="K3" s="627"/>
      <c r="L3" s="627"/>
      <c r="M3" s="627"/>
      <c r="N3" s="627"/>
      <c r="O3" s="628"/>
      <c r="P3" s="611"/>
      <c r="Q3" s="605"/>
      <c r="R3" s="605"/>
      <c r="S3" s="605"/>
      <c r="T3" s="605"/>
      <c r="U3" s="606"/>
      <c r="V3" s="585"/>
    </row>
    <row r="4" spans="1:22" ht="10.5" customHeight="1">
      <c r="A4" s="4"/>
      <c r="B4" s="579"/>
      <c r="C4" s="579"/>
      <c r="D4" s="579"/>
      <c r="E4" s="579"/>
      <c r="F4" s="581"/>
      <c r="G4" s="617" t="s">
        <v>1353</v>
      </c>
      <c r="H4" s="618"/>
      <c r="I4" s="623"/>
      <c r="J4" s="623"/>
      <c r="K4" s="623"/>
      <c r="L4" s="623"/>
      <c r="M4" s="623"/>
      <c r="N4" s="623"/>
      <c r="O4" s="624"/>
      <c r="P4" s="607" t="s">
        <v>3</v>
      </c>
      <c r="Q4" s="596">
        <f>F25+K25+P25+U25+F40+K40+P40+U40</f>
        <v>0</v>
      </c>
      <c r="R4" s="596"/>
      <c r="S4" s="596"/>
      <c r="T4" s="596"/>
      <c r="U4" s="613" t="s">
        <v>4</v>
      </c>
      <c r="V4" s="585"/>
    </row>
    <row r="5" spans="1:22" ht="10.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2" ht="10.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2" ht="27" customHeight="1" thickBot="1">
      <c r="C7" s="705" t="s">
        <v>621</v>
      </c>
      <c r="D7" s="705"/>
      <c r="E7" s="705"/>
      <c r="F7" s="616" t="s">
        <v>1355</v>
      </c>
      <c r="G7" s="616"/>
      <c r="H7" s="56">
        <f>E25+J25+O25+T25</f>
        <v>22750</v>
      </c>
      <c r="I7" s="26"/>
      <c r="J7" s="26" t="s">
        <v>4</v>
      </c>
    </row>
    <row r="8" spans="1:22" ht="16.5" customHeight="1" thickTop="1" thickBot="1">
      <c r="A8" s="181" t="s">
        <v>1193</v>
      </c>
      <c r="B8" s="632" t="s">
        <v>7</v>
      </c>
      <c r="C8" s="632"/>
      <c r="D8" s="632"/>
      <c r="E8" s="633"/>
      <c r="F8" s="11" t="s">
        <v>8</v>
      </c>
      <c r="G8" s="395"/>
      <c r="H8" s="634" t="s">
        <v>9</v>
      </c>
      <c r="I8" s="634"/>
      <c r="J8" s="635"/>
      <c r="K8" s="12" t="s">
        <v>8</v>
      </c>
      <c r="L8" s="397"/>
      <c r="M8" s="634" t="s">
        <v>10</v>
      </c>
      <c r="N8" s="634"/>
      <c r="O8" s="635"/>
      <c r="P8" s="12" t="s">
        <v>8</v>
      </c>
      <c r="Q8" s="399"/>
      <c r="R8" s="634" t="s">
        <v>11</v>
      </c>
      <c r="S8" s="634"/>
      <c r="T8" s="636"/>
      <c r="U8" s="12" t="s">
        <v>8</v>
      </c>
      <c r="V8" s="13" t="s">
        <v>12</v>
      </c>
    </row>
    <row r="9" spans="1:22" ht="15" customHeight="1">
      <c r="A9" s="148"/>
      <c r="B9" s="120"/>
      <c r="C9" s="250" t="s">
        <v>754</v>
      </c>
      <c r="D9" s="257" t="s">
        <v>1412</v>
      </c>
      <c r="E9" s="265">
        <v>1900</v>
      </c>
      <c r="F9" s="91"/>
      <c r="G9" s="378"/>
      <c r="H9" s="366" t="s">
        <v>754</v>
      </c>
      <c r="I9" s="44"/>
      <c r="J9" s="71">
        <v>1500</v>
      </c>
      <c r="K9" s="28"/>
      <c r="L9" s="382"/>
      <c r="M9" s="366" t="s">
        <v>765</v>
      </c>
      <c r="N9" s="44"/>
      <c r="O9" s="75">
        <v>1150</v>
      </c>
      <c r="P9" s="15"/>
      <c r="Q9" s="372"/>
      <c r="R9" s="366" t="s">
        <v>764</v>
      </c>
      <c r="S9" s="44"/>
      <c r="T9" s="75">
        <v>500</v>
      </c>
      <c r="U9" s="15"/>
      <c r="V9" s="62" t="s">
        <v>766</v>
      </c>
    </row>
    <row r="10" spans="1:22" ht="15" customHeight="1">
      <c r="A10" s="149"/>
      <c r="B10" s="121"/>
      <c r="C10" s="251" t="s">
        <v>755</v>
      </c>
      <c r="D10" s="258" t="s">
        <v>1405</v>
      </c>
      <c r="E10" s="266">
        <v>2000</v>
      </c>
      <c r="F10" s="92"/>
      <c r="G10" s="379"/>
      <c r="H10" s="367" t="s">
        <v>764</v>
      </c>
      <c r="I10" s="42"/>
      <c r="J10" s="72">
        <v>1300</v>
      </c>
      <c r="K10" s="17"/>
      <c r="L10" s="372"/>
      <c r="M10" s="367"/>
      <c r="N10" s="42"/>
      <c r="O10" s="72"/>
      <c r="P10" s="17"/>
      <c r="Q10" s="372"/>
      <c r="R10" s="375" t="s">
        <v>759</v>
      </c>
      <c r="S10" s="42"/>
      <c r="T10" s="72">
        <v>500</v>
      </c>
      <c r="U10" s="17"/>
      <c r="V10" s="65" t="s">
        <v>1610</v>
      </c>
    </row>
    <row r="11" spans="1:22" ht="15" customHeight="1">
      <c r="A11" s="149"/>
      <c r="B11" s="121"/>
      <c r="C11" s="251" t="s">
        <v>756</v>
      </c>
      <c r="D11" s="258" t="s">
        <v>1405</v>
      </c>
      <c r="E11" s="266">
        <v>1400</v>
      </c>
      <c r="F11" s="92"/>
      <c r="G11" s="379"/>
      <c r="H11" s="367" t="s">
        <v>759</v>
      </c>
      <c r="I11" s="42"/>
      <c r="J11" s="72">
        <v>300</v>
      </c>
      <c r="K11" s="17"/>
      <c r="L11" s="372"/>
      <c r="M11" s="367"/>
      <c r="N11" s="42"/>
      <c r="O11" s="72"/>
      <c r="P11" s="17"/>
      <c r="Q11" s="372"/>
      <c r="R11" s="375"/>
      <c r="S11" s="42"/>
      <c r="T11" s="72"/>
      <c r="U11" s="17"/>
      <c r="V11" s="146" t="s">
        <v>1611</v>
      </c>
    </row>
    <row r="12" spans="1:22" ht="15" customHeight="1">
      <c r="A12" s="148"/>
      <c r="B12" s="121"/>
      <c r="C12" s="251" t="s">
        <v>757</v>
      </c>
      <c r="D12" s="258" t="s">
        <v>1405</v>
      </c>
      <c r="E12" s="266">
        <v>1750</v>
      </c>
      <c r="F12" s="92"/>
      <c r="G12" s="379"/>
      <c r="H12" s="367"/>
      <c r="I12" s="42"/>
      <c r="J12" s="72"/>
      <c r="K12" s="17"/>
      <c r="L12" s="372"/>
      <c r="M12" s="367"/>
      <c r="N12" s="42"/>
      <c r="O12" s="72"/>
      <c r="P12" s="17"/>
      <c r="Q12" s="372"/>
      <c r="R12" s="375"/>
      <c r="S12" s="42"/>
      <c r="T12" s="72"/>
      <c r="U12" s="17"/>
      <c r="V12" s="267" t="s">
        <v>767</v>
      </c>
    </row>
    <row r="13" spans="1:22" ht="15" customHeight="1">
      <c r="A13" s="149"/>
      <c r="B13" s="121"/>
      <c r="C13" s="251" t="s">
        <v>762</v>
      </c>
      <c r="D13" s="258" t="s">
        <v>1382</v>
      </c>
      <c r="E13" s="266">
        <v>1500</v>
      </c>
      <c r="F13" s="92"/>
      <c r="G13" s="379"/>
      <c r="H13" s="367"/>
      <c r="I13" s="42"/>
      <c r="J13" s="72"/>
      <c r="K13" s="17"/>
      <c r="L13" s="372"/>
      <c r="M13" s="367"/>
      <c r="N13" s="42"/>
      <c r="O13" s="72"/>
      <c r="P13" s="17"/>
      <c r="Q13" s="372"/>
      <c r="R13" s="375"/>
      <c r="S13" s="42"/>
      <c r="T13" s="72"/>
      <c r="U13" s="17"/>
      <c r="V13" s="63"/>
    </row>
    <row r="14" spans="1:22" ht="15" customHeight="1">
      <c r="A14" s="149"/>
      <c r="B14" s="121"/>
      <c r="C14" s="251" t="s">
        <v>758</v>
      </c>
      <c r="D14" s="258" t="s">
        <v>1405</v>
      </c>
      <c r="E14" s="266">
        <v>1200</v>
      </c>
      <c r="F14" s="92"/>
      <c r="G14" s="379"/>
      <c r="H14" s="367"/>
      <c r="I14" s="42"/>
      <c r="J14" s="72"/>
      <c r="K14" s="17"/>
      <c r="L14" s="372"/>
      <c r="M14" s="367"/>
      <c r="N14" s="42"/>
      <c r="O14" s="72"/>
      <c r="P14" s="17"/>
      <c r="Q14" s="372"/>
      <c r="R14" s="375"/>
      <c r="S14" s="42"/>
      <c r="T14" s="72"/>
      <c r="U14" s="17"/>
      <c r="V14" s="63"/>
    </row>
    <row r="15" spans="1:22" ht="15" customHeight="1">
      <c r="A15" s="149"/>
      <c r="B15" s="121"/>
      <c r="C15" s="251" t="s">
        <v>759</v>
      </c>
      <c r="D15" s="258" t="s">
        <v>1382</v>
      </c>
      <c r="E15" s="266">
        <v>1650</v>
      </c>
      <c r="F15" s="92"/>
      <c r="G15" s="379"/>
      <c r="H15" s="367"/>
      <c r="I15" s="42"/>
      <c r="J15" s="72"/>
      <c r="K15" s="17"/>
      <c r="L15" s="372"/>
      <c r="M15" s="367"/>
      <c r="N15" s="42"/>
      <c r="O15" s="72"/>
      <c r="P15" s="17"/>
      <c r="Q15" s="372"/>
      <c r="R15" s="375"/>
      <c r="S15" s="42"/>
      <c r="T15" s="72"/>
      <c r="U15" s="17"/>
      <c r="V15" s="63"/>
    </row>
    <row r="16" spans="1:22" ht="15" customHeight="1">
      <c r="A16" s="149"/>
      <c r="B16" s="121"/>
      <c r="C16" s="251" t="s">
        <v>763</v>
      </c>
      <c r="D16" s="258" t="s">
        <v>1382</v>
      </c>
      <c r="E16" s="266">
        <v>3350</v>
      </c>
      <c r="F16" s="92"/>
      <c r="G16" s="379"/>
      <c r="H16" s="367"/>
      <c r="I16" s="42"/>
      <c r="J16" s="72"/>
      <c r="K16" s="17"/>
      <c r="L16" s="372"/>
      <c r="M16" s="367"/>
      <c r="N16" s="42"/>
      <c r="O16" s="72"/>
      <c r="P16" s="17"/>
      <c r="Q16" s="372"/>
      <c r="R16" s="375"/>
      <c r="S16" s="42"/>
      <c r="T16" s="72"/>
      <c r="U16" s="17"/>
      <c r="V16" s="63"/>
    </row>
    <row r="17" spans="1:23" ht="15" customHeight="1">
      <c r="A17" s="148"/>
      <c r="B17" s="121"/>
      <c r="C17" s="251" t="s">
        <v>760</v>
      </c>
      <c r="D17" s="258" t="s">
        <v>1382</v>
      </c>
      <c r="E17" s="266">
        <v>1700</v>
      </c>
      <c r="F17" s="92"/>
      <c r="G17" s="379"/>
      <c r="H17" s="367"/>
      <c r="I17" s="42"/>
      <c r="J17" s="72"/>
      <c r="K17" s="17"/>
      <c r="L17" s="372"/>
      <c r="M17" s="367"/>
      <c r="N17" s="42"/>
      <c r="O17" s="72"/>
      <c r="P17" s="17"/>
      <c r="Q17" s="372"/>
      <c r="R17" s="375"/>
      <c r="S17" s="42"/>
      <c r="T17" s="72"/>
      <c r="U17" s="17"/>
      <c r="V17" s="63"/>
    </row>
    <row r="18" spans="1:23" ht="15" customHeight="1">
      <c r="A18" s="149"/>
      <c r="B18" s="121"/>
      <c r="C18" s="251" t="s">
        <v>761</v>
      </c>
      <c r="D18" s="258" t="s">
        <v>1382</v>
      </c>
      <c r="E18" s="266">
        <v>1050</v>
      </c>
      <c r="F18" s="92"/>
      <c r="G18" s="379"/>
      <c r="H18" s="367"/>
      <c r="I18" s="42"/>
      <c r="J18" s="72"/>
      <c r="K18" s="17"/>
      <c r="L18" s="372"/>
      <c r="M18" s="367"/>
      <c r="N18" s="42"/>
      <c r="O18" s="72"/>
      <c r="P18" s="17"/>
      <c r="Q18" s="372"/>
      <c r="R18" s="375"/>
      <c r="S18" s="42"/>
      <c r="T18" s="72"/>
      <c r="U18" s="17"/>
      <c r="V18" s="63"/>
    </row>
    <row r="19" spans="1:23" ht="15" customHeight="1">
      <c r="A19" s="148"/>
      <c r="B19" s="121"/>
      <c r="C19" s="251"/>
      <c r="D19" s="258"/>
      <c r="E19" s="67"/>
      <c r="F19" s="92"/>
      <c r="G19" s="377"/>
      <c r="H19" s="367"/>
      <c r="I19" s="42"/>
      <c r="J19" s="72"/>
      <c r="K19" s="17"/>
      <c r="L19" s="372"/>
      <c r="M19" s="367"/>
      <c r="N19" s="42"/>
      <c r="O19" s="72"/>
      <c r="P19" s="17"/>
      <c r="Q19" s="372"/>
      <c r="R19" s="375"/>
      <c r="S19" s="42"/>
      <c r="T19" s="72"/>
      <c r="U19" s="17"/>
      <c r="V19" s="63"/>
    </row>
    <row r="20" spans="1:23" ht="15" customHeight="1">
      <c r="A20" s="149"/>
      <c r="B20" s="121"/>
      <c r="C20" s="251"/>
      <c r="D20" s="258"/>
      <c r="E20" s="67"/>
      <c r="F20" s="92"/>
      <c r="G20" s="379"/>
      <c r="H20" s="367"/>
      <c r="I20" s="42"/>
      <c r="J20" s="72"/>
      <c r="K20" s="17"/>
      <c r="L20" s="372"/>
      <c r="M20" s="367"/>
      <c r="N20" s="42"/>
      <c r="O20" s="72"/>
      <c r="P20" s="17"/>
      <c r="Q20" s="372"/>
      <c r="R20" s="375"/>
      <c r="S20" s="42"/>
      <c r="T20" s="72"/>
      <c r="U20" s="17"/>
      <c r="V20" s="65"/>
    </row>
    <row r="21" spans="1:23" ht="15" customHeight="1">
      <c r="A21" s="148"/>
      <c r="B21" s="121"/>
      <c r="C21" s="251"/>
      <c r="D21" s="258"/>
      <c r="E21" s="67"/>
      <c r="F21" s="92"/>
      <c r="G21" s="379"/>
      <c r="H21" s="367"/>
      <c r="I21" s="42"/>
      <c r="J21" s="72"/>
      <c r="K21" s="17"/>
      <c r="L21" s="372"/>
      <c r="M21" s="367"/>
      <c r="N21" s="42"/>
      <c r="O21" s="72"/>
      <c r="P21" s="17"/>
      <c r="Q21" s="372"/>
      <c r="R21" s="375"/>
      <c r="S21" s="42"/>
      <c r="T21" s="72"/>
      <c r="U21" s="17"/>
      <c r="V21" s="63"/>
    </row>
    <row r="22" spans="1:23" ht="15" customHeight="1">
      <c r="A22" s="150"/>
      <c r="B22" s="122"/>
      <c r="C22" s="252"/>
      <c r="D22" s="259"/>
      <c r="E22" s="80"/>
      <c r="F22" s="93"/>
      <c r="G22" s="377"/>
      <c r="H22" s="367"/>
      <c r="I22" s="42"/>
      <c r="J22" s="81"/>
      <c r="K22" s="82"/>
      <c r="L22" s="371"/>
      <c r="M22" s="367"/>
      <c r="N22" s="42"/>
      <c r="O22" s="81"/>
      <c r="P22" s="82"/>
      <c r="Q22" s="371"/>
      <c r="R22" s="404"/>
      <c r="S22" s="42"/>
      <c r="T22" s="81"/>
      <c r="U22" s="82"/>
      <c r="V22" s="63"/>
    </row>
    <row r="23" spans="1:23" ht="15" customHeight="1">
      <c r="A23" s="149"/>
      <c r="B23" s="122"/>
      <c r="C23" s="252"/>
      <c r="D23" s="259"/>
      <c r="E23" s="80"/>
      <c r="F23" s="93"/>
      <c r="G23" s="377"/>
      <c r="H23" s="367"/>
      <c r="I23" s="42"/>
      <c r="J23" s="81"/>
      <c r="K23" s="82"/>
      <c r="L23" s="371"/>
      <c r="M23" s="367"/>
      <c r="N23" s="42"/>
      <c r="O23" s="81"/>
      <c r="P23" s="82"/>
      <c r="Q23" s="371"/>
      <c r="R23" s="375"/>
      <c r="S23" s="42"/>
      <c r="T23" s="81"/>
      <c r="U23" s="82"/>
      <c r="V23" s="63"/>
    </row>
    <row r="24" spans="1:23" ht="15" customHeight="1" thickBot="1">
      <c r="A24" s="223"/>
      <c r="B24" s="123"/>
      <c r="C24" s="253"/>
      <c r="D24" s="260"/>
      <c r="E24" s="68"/>
      <c r="F24" s="94"/>
      <c r="G24" s="380"/>
      <c r="H24" s="368"/>
      <c r="I24" s="45"/>
      <c r="J24" s="73"/>
      <c r="K24" s="20"/>
      <c r="L24" s="7"/>
      <c r="M24" s="368"/>
      <c r="N24" s="45"/>
      <c r="O24" s="73"/>
      <c r="P24" s="20"/>
      <c r="Q24" s="7"/>
      <c r="R24" s="376"/>
      <c r="S24" s="45"/>
      <c r="T24" s="73"/>
      <c r="U24" s="20"/>
      <c r="V24" s="63"/>
    </row>
    <row r="25" spans="1:23" ht="15" customHeight="1" thickBot="1">
      <c r="A25" s="151"/>
      <c r="B25" s="124"/>
      <c r="C25" s="39" t="s">
        <v>494</v>
      </c>
      <c r="D25" s="22"/>
      <c r="E25" s="90">
        <f>SUM(E9:E24)</f>
        <v>17500</v>
      </c>
      <c r="F25" s="23">
        <f>SUM(F9:F24)</f>
        <v>0</v>
      </c>
      <c r="G25" s="381"/>
      <c r="H25" s="395" t="s">
        <v>65</v>
      </c>
      <c r="I25" s="396"/>
      <c r="J25" s="74">
        <f>SUM(J9:J24)</f>
        <v>3100</v>
      </c>
      <c r="K25" s="24">
        <f>SUM(K9:K24)</f>
        <v>0</v>
      </c>
      <c r="L25" s="373"/>
      <c r="M25" s="395" t="s">
        <v>294</v>
      </c>
      <c r="N25" s="165"/>
      <c r="O25" s="76">
        <f>SUM(O9:O24)</f>
        <v>1150</v>
      </c>
      <c r="P25" s="33">
        <f>SUM(P9:P24)</f>
        <v>0</v>
      </c>
      <c r="Q25" s="7"/>
      <c r="R25" s="395" t="s">
        <v>92</v>
      </c>
      <c r="S25" s="165"/>
      <c r="T25" s="76">
        <f>SUM(T9:T24)</f>
        <v>1000</v>
      </c>
      <c r="U25" s="33">
        <f>SUM(U9:U24)</f>
        <v>0</v>
      </c>
      <c r="V25" s="64"/>
    </row>
    <row r="26" spans="1:23" ht="27" customHeight="1" thickTop="1" thickBot="1">
      <c r="B26" s="5"/>
      <c r="C26" s="706" t="s">
        <v>622</v>
      </c>
      <c r="D26" s="706"/>
      <c r="E26" s="706"/>
      <c r="F26" s="648" t="s">
        <v>1355</v>
      </c>
      <c r="G26" s="648"/>
      <c r="H26" s="57">
        <f>E40+J40+O40+T40</f>
        <v>18500</v>
      </c>
      <c r="I26" s="34"/>
      <c r="J26" s="34" t="s">
        <v>4</v>
      </c>
      <c r="K26" s="5"/>
      <c r="L26" s="5"/>
      <c r="M26" s="5"/>
      <c r="N26" s="5"/>
      <c r="O26" s="5"/>
      <c r="P26" s="5"/>
      <c r="Q26" s="5"/>
      <c r="R26" s="5"/>
      <c r="S26" s="5"/>
      <c r="T26" s="5"/>
      <c r="U26" s="5"/>
      <c r="V26" s="5"/>
      <c r="W26" s="5"/>
    </row>
    <row r="27" spans="1:23" ht="16.5" customHeight="1" thickTop="1" thickBot="1">
      <c r="A27" s="181" t="s">
        <v>1193</v>
      </c>
      <c r="B27" s="632" t="s">
        <v>7</v>
      </c>
      <c r="C27" s="632"/>
      <c r="D27" s="632"/>
      <c r="E27" s="633"/>
      <c r="F27" s="405" t="s">
        <v>8</v>
      </c>
      <c r="G27" s="369"/>
      <c r="H27" s="634" t="s">
        <v>9</v>
      </c>
      <c r="I27" s="634"/>
      <c r="J27" s="635"/>
      <c r="K27" s="12" t="s">
        <v>8</v>
      </c>
      <c r="L27" s="399"/>
      <c r="M27" s="634" t="s">
        <v>10</v>
      </c>
      <c r="N27" s="634"/>
      <c r="O27" s="635"/>
      <c r="P27" s="12" t="s">
        <v>8</v>
      </c>
      <c r="Q27" s="399"/>
      <c r="R27" s="634" t="s">
        <v>11</v>
      </c>
      <c r="S27" s="634"/>
      <c r="T27" s="636"/>
      <c r="U27" s="12" t="s">
        <v>8</v>
      </c>
      <c r="V27" s="13" t="s">
        <v>12</v>
      </c>
    </row>
    <row r="28" spans="1:23" ht="15" customHeight="1">
      <c r="A28" s="148"/>
      <c r="B28" s="120"/>
      <c r="C28" s="250" t="s">
        <v>768</v>
      </c>
      <c r="D28" s="257" t="s">
        <v>1382</v>
      </c>
      <c r="E28" s="265">
        <v>2700</v>
      </c>
      <c r="F28" s="27"/>
      <c r="G28" s="363"/>
      <c r="H28" s="366" t="s">
        <v>774</v>
      </c>
      <c r="I28" s="44"/>
      <c r="J28" s="75">
        <v>1200</v>
      </c>
      <c r="K28" s="15"/>
      <c r="L28" s="372"/>
      <c r="M28" s="366"/>
      <c r="N28" s="59"/>
      <c r="O28" s="75"/>
      <c r="P28" s="15"/>
      <c r="Q28" s="372"/>
      <c r="R28" s="366" t="s">
        <v>774</v>
      </c>
      <c r="S28" s="44"/>
      <c r="T28" s="75">
        <v>300</v>
      </c>
      <c r="U28" s="15"/>
      <c r="V28" s="62"/>
    </row>
    <row r="29" spans="1:23" ht="15" customHeight="1">
      <c r="A29" s="150"/>
      <c r="B29" s="126"/>
      <c r="C29" s="251" t="s">
        <v>769</v>
      </c>
      <c r="D29" s="258" t="s">
        <v>1382</v>
      </c>
      <c r="E29" s="266">
        <v>2800</v>
      </c>
      <c r="F29" s="16"/>
      <c r="G29" s="364"/>
      <c r="H29" s="255" t="s">
        <v>770</v>
      </c>
      <c r="I29" s="42"/>
      <c r="J29" s="72">
        <v>750</v>
      </c>
      <c r="K29" s="17"/>
      <c r="L29" s="372"/>
      <c r="M29" s="367"/>
      <c r="N29" s="60"/>
      <c r="O29" s="72"/>
      <c r="P29" s="17"/>
      <c r="Q29" s="372"/>
      <c r="R29" s="367" t="s">
        <v>770</v>
      </c>
      <c r="S29" s="42"/>
      <c r="T29" s="72">
        <v>200</v>
      </c>
      <c r="U29" s="17"/>
      <c r="V29" s="65"/>
    </row>
    <row r="30" spans="1:23" ht="15" customHeight="1">
      <c r="A30" s="150"/>
      <c r="B30" s="126"/>
      <c r="C30" s="251" t="s">
        <v>770</v>
      </c>
      <c r="D30" s="258" t="s">
        <v>1382</v>
      </c>
      <c r="E30" s="266">
        <v>3300</v>
      </c>
      <c r="F30" s="16"/>
      <c r="G30" s="364"/>
      <c r="H30" s="255"/>
      <c r="I30" s="42"/>
      <c r="J30" s="72"/>
      <c r="K30" s="17"/>
      <c r="L30" s="372"/>
      <c r="M30" s="367"/>
      <c r="N30" s="60"/>
      <c r="O30" s="72"/>
      <c r="P30" s="17"/>
      <c r="Q30" s="372"/>
      <c r="R30" s="367"/>
      <c r="S30" s="42"/>
      <c r="T30" s="72"/>
      <c r="U30" s="17"/>
      <c r="V30" s="63"/>
    </row>
    <row r="31" spans="1:23" ht="15" customHeight="1">
      <c r="A31" s="149"/>
      <c r="B31" s="126"/>
      <c r="C31" s="251" t="s">
        <v>771</v>
      </c>
      <c r="D31" s="258" t="s">
        <v>1382</v>
      </c>
      <c r="E31" s="266">
        <v>2250</v>
      </c>
      <c r="F31" s="16"/>
      <c r="G31" s="364"/>
      <c r="H31" s="255"/>
      <c r="I31" s="42"/>
      <c r="J31" s="72"/>
      <c r="K31" s="17"/>
      <c r="L31" s="372"/>
      <c r="M31" s="367"/>
      <c r="N31" s="60"/>
      <c r="O31" s="72"/>
      <c r="P31" s="17"/>
      <c r="Q31" s="372"/>
      <c r="R31" s="367"/>
      <c r="S31" s="42"/>
      <c r="T31" s="72"/>
      <c r="U31" s="17"/>
      <c r="V31" s="63"/>
    </row>
    <row r="32" spans="1:23" ht="15" customHeight="1">
      <c r="A32" s="149"/>
      <c r="B32" s="126"/>
      <c r="C32" s="251" t="s">
        <v>772</v>
      </c>
      <c r="D32" s="258" t="s">
        <v>1382</v>
      </c>
      <c r="E32" s="266">
        <v>3550</v>
      </c>
      <c r="F32" s="16"/>
      <c r="G32" s="364"/>
      <c r="H32" s="255"/>
      <c r="I32" s="42"/>
      <c r="J32" s="72"/>
      <c r="K32" s="17"/>
      <c r="L32" s="372"/>
      <c r="M32" s="367"/>
      <c r="N32" s="60"/>
      <c r="O32" s="72"/>
      <c r="P32" s="17"/>
      <c r="Q32" s="372"/>
      <c r="R32" s="367"/>
      <c r="S32" s="42"/>
      <c r="T32" s="72"/>
      <c r="U32" s="17"/>
      <c r="V32" s="63"/>
    </row>
    <row r="33" spans="1:22" ht="15" customHeight="1">
      <c r="A33" s="149"/>
      <c r="B33" s="126"/>
      <c r="C33" s="251" t="s">
        <v>773</v>
      </c>
      <c r="D33" s="258" t="s">
        <v>1375</v>
      </c>
      <c r="E33" s="266">
        <v>1450</v>
      </c>
      <c r="F33" s="16"/>
      <c r="G33" s="364"/>
      <c r="H33" s="255"/>
      <c r="I33" s="42"/>
      <c r="J33" s="72"/>
      <c r="K33" s="17"/>
      <c r="L33" s="372"/>
      <c r="M33" s="367"/>
      <c r="N33" s="60"/>
      <c r="O33" s="72"/>
      <c r="P33" s="17"/>
      <c r="Q33" s="372"/>
      <c r="R33" s="367"/>
      <c r="S33" s="42"/>
      <c r="T33" s="72"/>
      <c r="U33" s="17"/>
      <c r="V33" s="63"/>
    </row>
    <row r="34" spans="1:22" ht="15" customHeight="1">
      <c r="A34" s="149"/>
      <c r="B34" s="126"/>
      <c r="C34" s="251"/>
      <c r="D34" s="29"/>
      <c r="E34" s="266"/>
      <c r="F34" s="16"/>
      <c r="G34" s="377"/>
      <c r="H34" s="367"/>
      <c r="I34" s="42"/>
      <c r="J34" s="72"/>
      <c r="K34" s="17"/>
      <c r="L34" s="372"/>
      <c r="M34" s="367"/>
      <c r="N34" s="60"/>
      <c r="O34" s="72"/>
      <c r="P34" s="17"/>
      <c r="Q34" s="372"/>
      <c r="R34" s="367"/>
      <c r="S34" s="42"/>
      <c r="T34" s="72"/>
      <c r="U34" s="17"/>
      <c r="V34" s="63"/>
    </row>
    <row r="35" spans="1:22" ht="15" customHeight="1">
      <c r="A35" s="149"/>
      <c r="B35" s="126"/>
      <c r="C35" s="251"/>
      <c r="D35" s="29"/>
      <c r="E35" s="266"/>
      <c r="F35" s="16"/>
      <c r="G35" s="379"/>
      <c r="H35" s="367"/>
      <c r="I35" s="42"/>
      <c r="J35" s="72"/>
      <c r="K35" s="17"/>
      <c r="L35" s="372"/>
      <c r="M35" s="367"/>
      <c r="N35" s="60"/>
      <c r="O35" s="72"/>
      <c r="P35" s="17"/>
      <c r="Q35" s="372"/>
      <c r="R35" s="367"/>
      <c r="S35" s="42"/>
      <c r="T35" s="72"/>
      <c r="U35" s="17"/>
      <c r="V35" s="63"/>
    </row>
    <row r="36" spans="1:22" ht="15" customHeight="1">
      <c r="A36" s="149"/>
      <c r="B36" s="126"/>
      <c r="C36" s="251"/>
      <c r="D36" s="29"/>
      <c r="E36" s="266"/>
      <c r="F36" s="16"/>
      <c r="G36" s="379"/>
      <c r="H36" s="367"/>
      <c r="I36" s="42"/>
      <c r="J36" s="72"/>
      <c r="K36" s="17"/>
      <c r="L36" s="372"/>
      <c r="M36" s="367"/>
      <c r="N36" s="60"/>
      <c r="O36" s="72"/>
      <c r="P36" s="17"/>
      <c r="Q36" s="372"/>
      <c r="R36" s="367"/>
      <c r="S36" s="42"/>
      <c r="T36" s="72"/>
      <c r="U36" s="17"/>
      <c r="V36" s="63"/>
    </row>
    <row r="37" spans="1:22" ht="15" customHeight="1">
      <c r="A37" s="148"/>
      <c r="B37" s="126"/>
      <c r="C37" s="251"/>
      <c r="D37" s="29"/>
      <c r="E37" s="266"/>
      <c r="F37" s="16"/>
      <c r="G37" s="379"/>
      <c r="H37" s="367"/>
      <c r="I37" s="42"/>
      <c r="J37" s="72"/>
      <c r="K37" s="17"/>
      <c r="L37" s="372"/>
      <c r="M37" s="367"/>
      <c r="N37" s="60"/>
      <c r="O37" s="72"/>
      <c r="P37" s="17"/>
      <c r="Q37" s="372"/>
      <c r="R37" s="367"/>
      <c r="S37" s="42"/>
      <c r="T37" s="72"/>
      <c r="U37" s="17"/>
      <c r="V37" s="63"/>
    </row>
    <row r="38" spans="1:22" ht="15" customHeight="1">
      <c r="A38" s="150"/>
      <c r="B38" s="126"/>
      <c r="C38" s="251"/>
      <c r="D38" s="29"/>
      <c r="E38" s="266"/>
      <c r="F38" s="16"/>
      <c r="G38" s="379"/>
      <c r="H38" s="367"/>
      <c r="I38" s="42"/>
      <c r="J38" s="72"/>
      <c r="K38" s="17"/>
      <c r="L38" s="372"/>
      <c r="M38" s="367"/>
      <c r="N38" s="60"/>
      <c r="O38" s="72"/>
      <c r="P38" s="17"/>
      <c r="Q38" s="372"/>
      <c r="R38" s="367"/>
      <c r="S38" s="42"/>
      <c r="T38" s="72"/>
      <c r="U38" s="17"/>
      <c r="V38" s="63"/>
    </row>
    <row r="39" spans="1:22" ht="15" customHeight="1" thickBot="1">
      <c r="A39" s="223"/>
      <c r="B39" s="127"/>
      <c r="C39" s="253"/>
      <c r="D39" s="31"/>
      <c r="E39" s="268"/>
      <c r="F39" s="19"/>
      <c r="G39" s="380"/>
      <c r="H39" s="368"/>
      <c r="I39" s="45"/>
      <c r="J39" s="73"/>
      <c r="K39" s="20"/>
      <c r="L39" s="7"/>
      <c r="M39" s="368"/>
      <c r="N39" s="61"/>
      <c r="O39" s="73"/>
      <c r="P39" s="20"/>
      <c r="Q39" s="7"/>
      <c r="R39" s="368"/>
      <c r="S39" s="45"/>
      <c r="T39" s="73"/>
      <c r="U39" s="20"/>
      <c r="V39" s="63"/>
    </row>
    <row r="40" spans="1:22" ht="15" customHeight="1" thickBot="1">
      <c r="A40" s="151"/>
      <c r="B40" s="124"/>
      <c r="C40" s="39" t="s">
        <v>224</v>
      </c>
      <c r="D40" s="22"/>
      <c r="E40" s="69">
        <f>SUM(E28:E39)</f>
        <v>16050</v>
      </c>
      <c r="F40" s="23">
        <f>SUM(F28:F39)</f>
        <v>0</v>
      </c>
      <c r="G40" s="381"/>
      <c r="H40" s="395" t="s">
        <v>92</v>
      </c>
      <c r="I40" s="396"/>
      <c r="J40" s="74">
        <f>SUM(J28:J39)</f>
        <v>1950</v>
      </c>
      <c r="K40" s="24">
        <f>SUM(K28:K39)</f>
        <v>0</v>
      </c>
      <c r="L40" s="7"/>
      <c r="M40" s="395"/>
      <c r="N40" s="165"/>
      <c r="O40" s="76">
        <f>SUM(O28:O39)</f>
        <v>0</v>
      </c>
      <c r="P40" s="33">
        <f>SUM(P28:P39)</f>
        <v>0</v>
      </c>
      <c r="Q40" s="7"/>
      <c r="R40" s="395" t="s">
        <v>92</v>
      </c>
      <c r="S40" s="165"/>
      <c r="T40" s="76">
        <f>SUM(T28:T39)</f>
        <v>500</v>
      </c>
      <c r="U40" s="33">
        <f>SUM(U28:U39)</f>
        <v>0</v>
      </c>
      <c r="V40" s="64"/>
    </row>
    <row r="41" spans="1:22">
      <c r="A41" s="697" t="str">
        <f>瀬戸市・尾張旭市!A44</f>
        <v>平成29年9月</v>
      </c>
      <c r="B41" s="697"/>
      <c r="C41" s="108"/>
      <c r="V41" s="108" t="s">
        <v>203</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592" t="s">
        <v>0</v>
      </c>
      <c r="B1" s="125"/>
      <c r="C1" s="1"/>
      <c r="D1" s="2"/>
      <c r="E1" s="2"/>
      <c r="F1" s="2"/>
      <c r="G1" s="617" t="s">
        <v>1352</v>
      </c>
      <c r="H1" s="618"/>
      <c r="I1" s="623"/>
      <c r="J1" s="623"/>
      <c r="K1" s="623"/>
      <c r="L1" s="623"/>
      <c r="M1" s="623"/>
      <c r="N1" s="623"/>
      <c r="O1" s="624"/>
      <c r="P1" s="607" t="s">
        <v>1354</v>
      </c>
      <c r="Q1" s="601"/>
      <c r="R1" s="601"/>
      <c r="S1" s="601"/>
      <c r="T1" s="601"/>
      <c r="U1" s="602"/>
      <c r="V1" s="583" t="s">
        <v>2</v>
      </c>
    </row>
    <row r="2" spans="1:22" ht="10.5" customHeight="1">
      <c r="A2" s="708"/>
      <c r="B2" s="5"/>
      <c r="C2" s="5"/>
      <c r="D2" s="5"/>
      <c r="E2" s="5"/>
      <c r="F2" s="5"/>
      <c r="G2" s="619"/>
      <c r="H2" s="620"/>
      <c r="I2" s="625"/>
      <c r="J2" s="625"/>
      <c r="K2" s="625"/>
      <c r="L2" s="625"/>
      <c r="M2" s="625"/>
      <c r="N2" s="625"/>
      <c r="O2" s="626"/>
      <c r="P2" s="609"/>
      <c r="Q2" s="603"/>
      <c r="R2" s="603"/>
      <c r="S2" s="603"/>
      <c r="T2" s="603"/>
      <c r="U2" s="604"/>
      <c r="V2" s="584"/>
    </row>
    <row r="3" spans="1:22" ht="10.5" customHeight="1" thickBot="1">
      <c r="A3" s="4"/>
      <c r="B3" s="579"/>
      <c r="C3" s="579"/>
      <c r="D3" s="579" t="s">
        <v>1370</v>
      </c>
      <c r="E3" s="579"/>
      <c r="F3" s="581" t="s">
        <v>1371</v>
      </c>
      <c r="G3" s="621"/>
      <c r="H3" s="622"/>
      <c r="I3" s="627"/>
      <c r="J3" s="627"/>
      <c r="K3" s="627"/>
      <c r="L3" s="627"/>
      <c r="M3" s="627"/>
      <c r="N3" s="627"/>
      <c r="O3" s="628"/>
      <c r="P3" s="611"/>
      <c r="Q3" s="605"/>
      <c r="R3" s="605"/>
      <c r="S3" s="605"/>
      <c r="T3" s="605"/>
      <c r="U3" s="606"/>
      <c r="V3" s="646"/>
    </row>
    <row r="4" spans="1:22" ht="10.5" customHeight="1">
      <c r="A4" s="4"/>
      <c r="B4" s="579"/>
      <c r="C4" s="579"/>
      <c r="D4" s="579"/>
      <c r="E4" s="579"/>
      <c r="F4" s="581"/>
      <c r="G4" s="617" t="s">
        <v>1353</v>
      </c>
      <c r="H4" s="618"/>
      <c r="I4" s="623"/>
      <c r="J4" s="623"/>
      <c r="K4" s="623"/>
      <c r="L4" s="623"/>
      <c r="M4" s="623"/>
      <c r="N4" s="623"/>
      <c r="O4" s="624"/>
      <c r="P4" s="607" t="s">
        <v>3</v>
      </c>
      <c r="Q4" s="596">
        <f>F24+K24+P24+U24+F40+K40+P40+U40</f>
        <v>0</v>
      </c>
      <c r="R4" s="596"/>
      <c r="S4" s="596"/>
      <c r="T4" s="596"/>
      <c r="U4" s="613" t="s">
        <v>4</v>
      </c>
      <c r="V4" s="646"/>
    </row>
    <row r="5" spans="1:22" ht="10.5" customHeight="1">
      <c r="A5" s="4"/>
      <c r="B5" s="5"/>
      <c r="C5" s="5"/>
      <c r="D5" s="579" t="s">
        <v>1372</v>
      </c>
      <c r="E5" s="579"/>
      <c r="F5" s="581" t="s">
        <v>1373</v>
      </c>
      <c r="G5" s="619"/>
      <c r="H5" s="620"/>
      <c r="I5" s="625"/>
      <c r="J5" s="625"/>
      <c r="K5" s="625"/>
      <c r="L5" s="625"/>
      <c r="M5" s="625"/>
      <c r="N5" s="625"/>
      <c r="O5" s="626"/>
      <c r="P5" s="609"/>
      <c r="Q5" s="597"/>
      <c r="R5" s="597"/>
      <c r="S5" s="597"/>
      <c r="T5" s="597"/>
      <c r="U5" s="614"/>
      <c r="V5" s="646"/>
    </row>
    <row r="6" spans="1:22" ht="10.5" customHeight="1" thickBot="1">
      <c r="A6" s="7"/>
      <c r="B6" s="9"/>
      <c r="C6" s="9"/>
      <c r="D6" s="580"/>
      <c r="E6" s="580"/>
      <c r="F6" s="582"/>
      <c r="G6" s="621"/>
      <c r="H6" s="622"/>
      <c r="I6" s="627"/>
      <c r="J6" s="627"/>
      <c r="K6" s="627"/>
      <c r="L6" s="627"/>
      <c r="M6" s="627"/>
      <c r="N6" s="627"/>
      <c r="O6" s="628"/>
      <c r="P6" s="611"/>
      <c r="Q6" s="598"/>
      <c r="R6" s="598"/>
      <c r="S6" s="598"/>
      <c r="T6" s="598"/>
      <c r="U6" s="615"/>
      <c r="V6" s="647"/>
    </row>
    <row r="7" spans="1:22" ht="27" customHeight="1" thickBot="1">
      <c r="C7" s="705" t="s">
        <v>445</v>
      </c>
      <c r="D7" s="705"/>
      <c r="E7" s="705"/>
      <c r="F7" s="616" t="s">
        <v>1355</v>
      </c>
      <c r="G7" s="616"/>
      <c r="H7" s="56">
        <f>E24+J24+O24+T24</f>
        <v>13250</v>
      </c>
      <c r="I7" s="26"/>
      <c r="J7" s="26" t="s">
        <v>4</v>
      </c>
    </row>
    <row r="8" spans="1:22" ht="16.5" customHeight="1" thickTop="1" thickBot="1">
      <c r="A8" s="181" t="s">
        <v>1193</v>
      </c>
      <c r="B8" s="632" t="s">
        <v>7</v>
      </c>
      <c r="C8" s="632"/>
      <c r="D8" s="632"/>
      <c r="E8" s="633"/>
      <c r="F8" s="405" t="s">
        <v>8</v>
      </c>
      <c r="G8" s="369"/>
      <c r="H8" s="634" t="s">
        <v>9</v>
      </c>
      <c r="I8" s="634"/>
      <c r="J8" s="635"/>
      <c r="K8" s="12" t="s">
        <v>8</v>
      </c>
      <c r="L8" s="398"/>
      <c r="M8" s="634" t="s">
        <v>10</v>
      </c>
      <c r="N8" s="634"/>
      <c r="O8" s="635"/>
      <c r="P8" s="12" t="s">
        <v>8</v>
      </c>
      <c r="Q8" s="395"/>
      <c r="R8" s="634" t="s">
        <v>11</v>
      </c>
      <c r="S8" s="634"/>
      <c r="T8" s="636"/>
      <c r="U8" s="12" t="s">
        <v>8</v>
      </c>
      <c r="V8" s="13" t="s">
        <v>12</v>
      </c>
    </row>
    <row r="9" spans="1:22" ht="15" customHeight="1">
      <c r="A9" s="148"/>
      <c r="B9" s="120"/>
      <c r="C9" s="250" t="s">
        <v>1462</v>
      </c>
      <c r="D9" s="257" t="s">
        <v>1412</v>
      </c>
      <c r="E9" s="265">
        <v>2300</v>
      </c>
      <c r="F9" s="91"/>
      <c r="G9" s="378"/>
      <c r="H9" s="366" t="s">
        <v>775</v>
      </c>
      <c r="I9" s="44"/>
      <c r="J9" s="71">
        <v>1950</v>
      </c>
      <c r="K9" s="28"/>
      <c r="L9" s="382"/>
      <c r="M9" s="366" t="s">
        <v>775</v>
      </c>
      <c r="N9" s="44"/>
      <c r="O9" s="75">
        <v>650</v>
      </c>
      <c r="P9" s="15"/>
      <c r="Q9" s="382"/>
      <c r="R9" s="366" t="s">
        <v>775</v>
      </c>
      <c r="S9" s="44"/>
      <c r="T9" s="75">
        <v>650</v>
      </c>
      <c r="U9" s="15"/>
      <c r="V9" s="62" t="s">
        <v>779</v>
      </c>
    </row>
    <row r="10" spans="1:22" ht="15" customHeight="1">
      <c r="A10" s="149"/>
      <c r="B10" s="121"/>
      <c r="C10" s="251" t="s">
        <v>776</v>
      </c>
      <c r="D10" s="258" t="s">
        <v>1405</v>
      </c>
      <c r="E10" s="266">
        <v>2500</v>
      </c>
      <c r="F10" s="92"/>
      <c r="G10" s="379"/>
      <c r="H10" s="367"/>
      <c r="I10" s="42"/>
      <c r="J10" s="72"/>
      <c r="K10" s="17"/>
      <c r="L10" s="372"/>
      <c r="M10" s="367"/>
      <c r="N10" s="42"/>
      <c r="O10" s="72"/>
      <c r="P10" s="17"/>
      <c r="Q10" s="372"/>
      <c r="R10" s="375"/>
      <c r="S10" s="42"/>
      <c r="T10" s="72"/>
      <c r="U10" s="17"/>
      <c r="V10" s="65" t="s">
        <v>1413</v>
      </c>
    </row>
    <row r="11" spans="1:22" ht="15" customHeight="1">
      <c r="A11" s="149"/>
      <c r="B11" s="121"/>
      <c r="C11" s="251" t="s">
        <v>777</v>
      </c>
      <c r="D11" s="258" t="s">
        <v>1405</v>
      </c>
      <c r="E11" s="266">
        <v>3350</v>
      </c>
      <c r="F11" s="92"/>
      <c r="G11" s="379"/>
      <c r="H11" s="367"/>
      <c r="I11" s="42"/>
      <c r="J11" s="72"/>
      <c r="K11" s="17"/>
      <c r="L11" s="372"/>
      <c r="M11" s="367"/>
      <c r="N11" s="42"/>
      <c r="O11" s="72"/>
      <c r="P11" s="17"/>
      <c r="Q11" s="372"/>
      <c r="R11" s="375"/>
      <c r="S11" s="42"/>
      <c r="T11" s="72"/>
      <c r="U11" s="17"/>
      <c r="V11" s="104" t="s">
        <v>752</v>
      </c>
    </row>
    <row r="12" spans="1:22" ht="15" customHeight="1">
      <c r="A12" s="149"/>
      <c r="B12" s="121"/>
      <c r="C12" s="251" t="s">
        <v>778</v>
      </c>
      <c r="D12" s="258" t="s">
        <v>1405</v>
      </c>
      <c r="E12" s="266">
        <v>1850</v>
      </c>
      <c r="F12" s="92"/>
      <c r="G12" s="379"/>
      <c r="H12" s="367"/>
      <c r="I12" s="42"/>
      <c r="J12" s="72"/>
      <c r="K12" s="17"/>
      <c r="L12" s="372"/>
      <c r="M12" s="367"/>
      <c r="N12" s="42"/>
      <c r="O12" s="72"/>
      <c r="P12" s="17"/>
      <c r="Q12" s="372"/>
      <c r="R12" s="375"/>
      <c r="S12" s="42"/>
      <c r="T12" s="72"/>
      <c r="U12" s="17"/>
      <c r="V12" s="65"/>
    </row>
    <row r="13" spans="1:22" ht="15" customHeight="1">
      <c r="A13" s="149"/>
      <c r="B13" s="121"/>
      <c r="C13" s="251"/>
      <c r="D13" s="258"/>
      <c r="E13" s="266"/>
      <c r="F13" s="92"/>
      <c r="G13" s="379"/>
      <c r="H13" s="367"/>
      <c r="I13" s="42"/>
      <c r="J13" s="72"/>
      <c r="K13" s="17"/>
      <c r="L13" s="372"/>
      <c r="M13" s="367"/>
      <c r="N13" s="42"/>
      <c r="O13" s="72"/>
      <c r="P13" s="17"/>
      <c r="Q13" s="372"/>
      <c r="R13" s="375"/>
      <c r="S13" s="42"/>
      <c r="T13" s="72"/>
      <c r="U13" s="17"/>
      <c r="V13" s="63"/>
    </row>
    <row r="14" spans="1:22" ht="15" customHeight="1">
      <c r="A14" s="149"/>
      <c r="B14" s="121"/>
      <c r="C14" s="251"/>
      <c r="D14" s="29"/>
      <c r="E14" s="266"/>
      <c r="F14" s="92"/>
      <c r="G14" s="379"/>
      <c r="H14" s="367"/>
      <c r="I14" s="42"/>
      <c r="J14" s="72"/>
      <c r="K14" s="17"/>
      <c r="L14" s="372"/>
      <c r="M14" s="367"/>
      <c r="N14" s="42"/>
      <c r="O14" s="72"/>
      <c r="P14" s="17"/>
      <c r="Q14" s="372"/>
      <c r="R14" s="375"/>
      <c r="S14" s="42"/>
      <c r="T14" s="72"/>
      <c r="U14" s="17"/>
      <c r="V14" s="63"/>
    </row>
    <row r="15" spans="1:22" ht="15" customHeight="1">
      <c r="A15" s="149"/>
      <c r="B15" s="121"/>
      <c r="C15" s="251"/>
      <c r="D15" s="29"/>
      <c r="E15" s="266"/>
      <c r="F15" s="92"/>
      <c r="G15" s="379"/>
      <c r="H15" s="367"/>
      <c r="I15" s="42"/>
      <c r="J15" s="72"/>
      <c r="K15" s="17"/>
      <c r="L15" s="372"/>
      <c r="M15" s="367"/>
      <c r="N15" s="42"/>
      <c r="O15" s="72"/>
      <c r="P15" s="17"/>
      <c r="Q15" s="372"/>
      <c r="R15" s="375"/>
      <c r="S15" s="42"/>
      <c r="T15" s="72"/>
      <c r="U15" s="17"/>
      <c r="V15" s="63"/>
    </row>
    <row r="16" spans="1:22" ht="15" customHeight="1">
      <c r="A16" s="149"/>
      <c r="B16" s="121"/>
      <c r="C16" s="251"/>
      <c r="D16" s="29"/>
      <c r="E16" s="266"/>
      <c r="F16" s="92"/>
      <c r="G16" s="379"/>
      <c r="H16" s="367"/>
      <c r="I16" s="42"/>
      <c r="J16" s="72"/>
      <c r="K16" s="17"/>
      <c r="L16" s="372"/>
      <c r="M16" s="367"/>
      <c r="N16" s="42"/>
      <c r="O16" s="72"/>
      <c r="P16" s="17"/>
      <c r="Q16" s="372"/>
      <c r="R16" s="375"/>
      <c r="S16" s="42"/>
      <c r="T16" s="72"/>
      <c r="U16" s="17"/>
      <c r="V16" s="63"/>
    </row>
    <row r="17" spans="1:23" ht="15" customHeight="1">
      <c r="A17" s="149"/>
      <c r="B17" s="121"/>
      <c r="C17" s="251"/>
      <c r="D17" s="29"/>
      <c r="E17" s="266"/>
      <c r="F17" s="92"/>
      <c r="G17" s="379"/>
      <c r="H17" s="367"/>
      <c r="I17" s="42"/>
      <c r="J17" s="72"/>
      <c r="K17" s="17"/>
      <c r="L17" s="372"/>
      <c r="M17" s="367"/>
      <c r="N17" s="42"/>
      <c r="O17" s="72"/>
      <c r="P17" s="17"/>
      <c r="Q17" s="372"/>
      <c r="R17" s="375"/>
      <c r="S17" s="42"/>
      <c r="T17" s="72"/>
      <c r="U17" s="17"/>
      <c r="V17" s="63"/>
    </row>
    <row r="18" spans="1:23" ht="15" customHeight="1">
      <c r="A18" s="148"/>
      <c r="B18" s="121"/>
      <c r="C18" s="251"/>
      <c r="D18" s="29"/>
      <c r="E18" s="266"/>
      <c r="F18" s="92"/>
      <c r="G18" s="379"/>
      <c r="H18" s="367"/>
      <c r="I18" s="42"/>
      <c r="J18" s="72"/>
      <c r="K18" s="17"/>
      <c r="L18" s="372"/>
      <c r="M18" s="367"/>
      <c r="N18" s="42"/>
      <c r="O18" s="72"/>
      <c r="P18" s="17"/>
      <c r="Q18" s="372"/>
      <c r="R18" s="375"/>
      <c r="S18" s="42"/>
      <c r="T18" s="72"/>
      <c r="U18" s="17"/>
      <c r="V18" s="63"/>
    </row>
    <row r="19" spans="1:23" ht="15" customHeight="1">
      <c r="A19" s="149"/>
      <c r="B19" s="121"/>
      <c r="C19" s="251"/>
      <c r="D19" s="29"/>
      <c r="E19" s="266"/>
      <c r="F19" s="92"/>
      <c r="G19" s="379"/>
      <c r="H19" s="367"/>
      <c r="I19" s="42"/>
      <c r="J19" s="72"/>
      <c r="K19" s="17"/>
      <c r="L19" s="372"/>
      <c r="M19" s="367"/>
      <c r="N19" s="42"/>
      <c r="O19" s="72"/>
      <c r="P19" s="17"/>
      <c r="Q19" s="372"/>
      <c r="R19" s="375"/>
      <c r="S19" s="42"/>
      <c r="T19" s="72"/>
      <c r="U19" s="17"/>
      <c r="V19" s="65"/>
    </row>
    <row r="20" spans="1:23" ht="15" customHeight="1">
      <c r="A20" s="148"/>
      <c r="B20" s="121"/>
      <c r="C20" s="251"/>
      <c r="D20" s="29"/>
      <c r="E20" s="266"/>
      <c r="F20" s="92"/>
      <c r="G20" s="379"/>
      <c r="H20" s="367"/>
      <c r="I20" s="42"/>
      <c r="J20" s="72"/>
      <c r="K20" s="17"/>
      <c r="L20" s="372"/>
      <c r="M20" s="367"/>
      <c r="N20" s="42"/>
      <c r="O20" s="72"/>
      <c r="P20" s="17"/>
      <c r="Q20" s="372"/>
      <c r="R20" s="375"/>
      <c r="S20" s="42"/>
      <c r="T20" s="72"/>
      <c r="U20" s="17"/>
      <c r="V20" s="63"/>
    </row>
    <row r="21" spans="1:23" ht="15" customHeight="1">
      <c r="A21" s="149"/>
      <c r="B21" s="122"/>
      <c r="C21" s="252"/>
      <c r="D21" s="79"/>
      <c r="E21" s="269"/>
      <c r="F21" s="93"/>
      <c r="G21" s="377"/>
      <c r="H21" s="255"/>
      <c r="I21" s="42"/>
      <c r="J21" s="81"/>
      <c r="K21" s="82"/>
      <c r="L21" s="371"/>
      <c r="M21" s="255"/>
      <c r="N21" s="42"/>
      <c r="O21" s="81"/>
      <c r="P21" s="82"/>
      <c r="Q21" s="371"/>
      <c r="R21" s="404"/>
      <c r="S21" s="42"/>
      <c r="T21" s="81"/>
      <c r="U21" s="82"/>
      <c r="V21" s="63"/>
    </row>
    <row r="22" spans="1:23" ht="15" customHeight="1">
      <c r="A22" s="149"/>
      <c r="B22" s="122"/>
      <c r="C22" s="252"/>
      <c r="D22" s="79"/>
      <c r="E22" s="269"/>
      <c r="F22" s="93"/>
      <c r="G22" s="377"/>
      <c r="H22" s="255"/>
      <c r="I22" s="42"/>
      <c r="J22" s="81"/>
      <c r="K22" s="82"/>
      <c r="L22" s="371"/>
      <c r="M22" s="255"/>
      <c r="N22" s="42"/>
      <c r="O22" s="81"/>
      <c r="P22" s="82"/>
      <c r="Q22" s="371"/>
      <c r="R22" s="404"/>
      <c r="S22" s="42"/>
      <c r="T22" s="81"/>
      <c r="U22" s="82"/>
      <c r="V22" s="63"/>
    </row>
    <row r="23" spans="1:23" ht="15" customHeight="1" thickBot="1">
      <c r="A23" s="150"/>
      <c r="B23" s="123"/>
      <c r="C23" s="253"/>
      <c r="D23" s="31"/>
      <c r="E23" s="270"/>
      <c r="F23" s="94"/>
      <c r="G23" s="380"/>
      <c r="H23" s="368"/>
      <c r="I23" s="45"/>
      <c r="J23" s="73"/>
      <c r="K23" s="20"/>
      <c r="L23" s="7"/>
      <c r="M23" s="368"/>
      <c r="N23" s="45"/>
      <c r="O23" s="73"/>
      <c r="P23" s="20"/>
      <c r="Q23" s="7"/>
      <c r="R23" s="376"/>
      <c r="S23" s="45"/>
      <c r="T23" s="73"/>
      <c r="U23" s="20"/>
      <c r="V23" s="63"/>
    </row>
    <row r="24" spans="1:23" ht="15" customHeight="1" thickBot="1">
      <c r="A24" s="222"/>
      <c r="B24" s="124"/>
      <c r="C24" s="39" t="s">
        <v>41</v>
      </c>
      <c r="D24" s="22"/>
      <c r="E24" s="90">
        <f>SUM(E9:E23)</f>
        <v>10000</v>
      </c>
      <c r="F24" s="384">
        <f>SUM(F9:F23)</f>
        <v>0</v>
      </c>
      <c r="G24" s="213"/>
      <c r="H24" s="395" t="s">
        <v>294</v>
      </c>
      <c r="I24" s="396"/>
      <c r="J24" s="74">
        <f>SUM(J9:J23)</f>
        <v>1950</v>
      </c>
      <c r="K24" s="24">
        <f>SUM(K9:K23)</f>
        <v>0</v>
      </c>
      <c r="L24" s="373"/>
      <c r="M24" s="395" t="s">
        <v>294</v>
      </c>
      <c r="N24" s="131"/>
      <c r="O24" s="76">
        <f>SUM(O9:O23)</f>
        <v>650</v>
      </c>
      <c r="P24" s="33">
        <f>SUM(P9:P23)</f>
        <v>0</v>
      </c>
      <c r="Q24" s="7"/>
      <c r="R24" s="395" t="s">
        <v>294</v>
      </c>
      <c r="S24" s="131"/>
      <c r="T24" s="76">
        <f>SUM(T9:T23)</f>
        <v>650</v>
      </c>
      <c r="U24" s="33">
        <f>SUM(U9:U23)</f>
        <v>0</v>
      </c>
      <c r="V24" s="64"/>
    </row>
    <row r="25" spans="1:23" ht="27" customHeight="1" thickTop="1" thickBot="1">
      <c r="B25" s="5"/>
      <c r="C25" s="706" t="s">
        <v>446</v>
      </c>
      <c r="D25" s="706"/>
      <c r="E25" s="706"/>
      <c r="F25" s="648" t="s">
        <v>1355</v>
      </c>
      <c r="G25" s="648"/>
      <c r="H25" s="57">
        <f>E40+J40+O40+T40</f>
        <v>11200</v>
      </c>
      <c r="I25" s="34"/>
      <c r="J25" s="34" t="s">
        <v>4</v>
      </c>
      <c r="K25" s="5"/>
      <c r="L25" s="5"/>
      <c r="M25" s="5"/>
      <c r="N25" s="5"/>
      <c r="O25" s="5"/>
      <c r="P25" s="5"/>
      <c r="Q25" s="5"/>
      <c r="R25" s="5"/>
      <c r="S25" s="5"/>
      <c r="T25" s="5"/>
      <c r="U25" s="5"/>
      <c r="V25" s="5"/>
      <c r="W25" s="5"/>
    </row>
    <row r="26" spans="1:23" ht="16.5" customHeight="1" thickTop="1" thickBot="1">
      <c r="A26" s="181" t="s">
        <v>1193</v>
      </c>
      <c r="B26" s="632" t="s">
        <v>7</v>
      </c>
      <c r="C26" s="632"/>
      <c r="D26" s="632"/>
      <c r="E26" s="633"/>
      <c r="F26" s="405" t="s">
        <v>8</v>
      </c>
      <c r="G26" s="369"/>
      <c r="H26" s="634" t="s">
        <v>9</v>
      </c>
      <c r="I26" s="634"/>
      <c r="J26" s="635"/>
      <c r="K26" s="12" t="s">
        <v>8</v>
      </c>
      <c r="L26" s="395"/>
      <c r="M26" s="634" t="s">
        <v>10</v>
      </c>
      <c r="N26" s="634"/>
      <c r="O26" s="635"/>
      <c r="P26" s="12" t="s">
        <v>8</v>
      </c>
      <c r="Q26" s="395"/>
      <c r="R26" s="634" t="s">
        <v>11</v>
      </c>
      <c r="S26" s="634"/>
      <c r="T26" s="636"/>
      <c r="U26" s="12" t="s">
        <v>8</v>
      </c>
      <c r="V26" s="13" t="s">
        <v>12</v>
      </c>
    </row>
    <row r="27" spans="1:23" ht="15" customHeight="1">
      <c r="A27" s="224"/>
      <c r="B27" s="120"/>
      <c r="C27" s="250" t="s">
        <v>780</v>
      </c>
      <c r="D27" s="257" t="s">
        <v>1407</v>
      </c>
      <c r="E27" s="265">
        <v>1400</v>
      </c>
      <c r="F27" s="27"/>
      <c r="G27" s="378"/>
      <c r="H27" s="366" t="s">
        <v>786</v>
      </c>
      <c r="I27" s="44"/>
      <c r="J27" s="75">
        <v>1350</v>
      </c>
      <c r="K27" s="15"/>
      <c r="L27" s="382"/>
      <c r="M27" s="366"/>
      <c r="N27" s="59"/>
      <c r="O27" s="75"/>
      <c r="P27" s="15"/>
      <c r="Q27" s="382"/>
      <c r="R27" s="366" t="s">
        <v>786</v>
      </c>
      <c r="S27" s="44"/>
      <c r="T27" s="75">
        <v>400</v>
      </c>
      <c r="U27" s="15"/>
      <c r="V27" s="62"/>
    </row>
    <row r="28" spans="1:23" ht="15" customHeight="1">
      <c r="A28" s="148"/>
      <c r="B28" s="126"/>
      <c r="C28" s="251" t="s">
        <v>781</v>
      </c>
      <c r="D28" s="258" t="s">
        <v>1407</v>
      </c>
      <c r="E28" s="266">
        <v>2150</v>
      </c>
      <c r="F28" s="16"/>
      <c r="G28" s="379"/>
      <c r="H28" s="367"/>
      <c r="I28" s="42"/>
      <c r="J28" s="72"/>
      <c r="K28" s="17"/>
      <c r="L28" s="372"/>
      <c r="M28" s="367"/>
      <c r="N28" s="60"/>
      <c r="O28" s="72"/>
      <c r="P28" s="17"/>
      <c r="Q28" s="372"/>
      <c r="R28" s="367"/>
      <c r="S28" s="42"/>
      <c r="T28" s="72"/>
      <c r="U28" s="17"/>
      <c r="V28" s="65"/>
    </row>
    <row r="29" spans="1:23" ht="15" customHeight="1">
      <c r="A29" s="232" t="s">
        <v>785</v>
      </c>
      <c r="B29" s="126"/>
      <c r="C29" s="251" t="s">
        <v>782</v>
      </c>
      <c r="D29" s="258" t="s">
        <v>1407</v>
      </c>
      <c r="E29" s="266">
        <v>1750</v>
      </c>
      <c r="F29" s="16"/>
      <c r="G29" s="379"/>
      <c r="H29" s="367"/>
      <c r="I29" s="42"/>
      <c r="J29" s="72"/>
      <c r="K29" s="17"/>
      <c r="L29" s="372"/>
      <c r="M29" s="367"/>
      <c r="N29" s="60"/>
      <c r="O29" s="72"/>
      <c r="P29" s="17"/>
      <c r="Q29" s="372"/>
      <c r="R29" s="367"/>
      <c r="S29" s="42"/>
      <c r="T29" s="72"/>
      <c r="U29" s="17"/>
      <c r="V29" s="63"/>
    </row>
    <row r="30" spans="1:23" ht="15" customHeight="1">
      <c r="A30" s="148"/>
      <c r="B30" s="126"/>
      <c r="C30" s="251" t="s">
        <v>783</v>
      </c>
      <c r="D30" s="258" t="s">
        <v>1407</v>
      </c>
      <c r="E30" s="266">
        <v>1500</v>
      </c>
      <c r="F30" s="16"/>
      <c r="G30" s="379"/>
      <c r="H30" s="367"/>
      <c r="I30" s="42"/>
      <c r="J30" s="72"/>
      <c r="K30" s="17"/>
      <c r="L30" s="372"/>
      <c r="M30" s="367"/>
      <c r="N30" s="60"/>
      <c r="O30" s="72"/>
      <c r="P30" s="17"/>
      <c r="Q30" s="372"/>
      <c r="R30" s="367"/>
      <c r="S30" s="42"/>
      <c r="T30" s="72"/>
      <c r="U30" s="17"/>
      <c r="V30" s="63"/>
    </row>
    <row r="31" spans="1:23" ht="15" customHeight="1">
      <c r="A31" s="148"/>
      <c r="B31" s="126"/>
      <c r="C31" s="251" t="s">
        <v>784</v>
      </c>
      <c r="D31" s="258" t="s">
        <v>1407</v>
      </c>
      <c r="E31" s="266">
        <v>2650</v>
      </c>
      <c r="F31" s="16"/>
      <c r="G31" s="379"/>
      <c r="H31" s="367"/>
      <c r="I31" s="42"/>
      <c r="J31" s="72"/>
      <c r="K31" s="17"/>
      <c r="L31" s="372"/>
      <c r="M31" s="367"/>
      <c r="N31" s="60"/>
      <c r="O31" s="72"/>
      <c r="P31" s="17"/>
      <c r="Q31" s="372"/>
      <c r="R31" s="367"/>
      <c r="S31" s="42"/>
      <c r="T31" s="72"/>
      <c r="U31" s="17"/>
      <c r="V31" s="63"/>
    </row>
    <row r="32" spans="1:23" ht="15" customHeight="1">
      <c r="A32" s="149"/>
      <c r="B32" s="126"/>
      <c r="C32" s="251"/>
      <c r="D32" s="29"/>
      <c r="E32" s="266"/>
      <c r="F32" s="16"/>
      <c r="G32" s="379"/>
      <c r="H32" s="367"/>
      <c r="I32" s="42"/>
      <c r="J32" s="72"/>
      <c r="K32" s="17"/>
      <c r="L32" s="372"/>
      <c r="M32" s="367"/>
      <c r="N32" s="60"/>
      <c r="O32" s="72"/>
      <c r="P32" s="17"/>
      <c r="Q32" s="372"/>
      <c r="R32" s="367"/>
      <c r="S32" s="42"/>
      <c r="T32" s="72"/>
      <c r="U32" s="17"/>
      <c r="V32" s="63"/>
    </row>
    <row r="33" spans="1:22" ht="15" customHeight="1">
      <c r="A33" s="148"/>
      <c r="B33" s="126"/>
      <c r="C33" s="251"/>
      <c r="D33" s="29"/>
      <c r="E33" s="266"/>
      <c r="F33" s="16"/>
      <c r="G33" s="379"/>
      <c r="H33" s="367"/>
      <c r="I33" s="42"/>
      <c r="J33" s="72"/>
      <c r="K33" s="17"/>
      <c r="L33" s="372"/>
      <c r="M33" s="367"/>
      <c r="N33" s="60"/>
      <c r="O33" s="72"/>
      <c r="P33" s="17"/>
      <c r="Q33" s="372"/>
      <c r="R33" s="367"/>
      <c r="S33" s="42"/>
      <c r="T33" s="72"/>
      <c r="U33" s="17"/>
      <c r="V33" s="63"/>
    </row>
    <row r="34" spans="1:22" ht="15" customHeight="1">
      <c r="A34" s="149"/>
      <c r="B34" s="126"/>
      <c r="C34" s="251"/>
      <c r="D34" s="29"/>
      <c r="E34" s="266"/>
      <c r="F34" s="16"/>
      <c r="G34" s="379"/>
      <c r="H34" s="367"/>
      <c r="I34" s="42"/>
      <c r="J34" s="72"/>
      <c r="K34" s="17"/>
      <c r="L34" s="372"/>
      <c r="M34" s="367"/>
      <c r="N34" s="60"/>
      <c r="O34" s="72"/>
      <c r="P34" s="17"/>
      <c r="Q34" s="372"/>
      <c r="R34" s="367"/>
      <c r="S34" s="42"/>
      <c r="T34" s="72"/>
      <c r="U34" s="17"/>
      <c r="V34" s="63"/>
    </row>
    <row r="35" spans="1:22" ht="15" customHeight="1">
      <c r="A35" s="148"/>
      <c r="B35" s="126"/>
      <c r="C35" s="251"/>
      <c r="D35" s="29"/>
      <c r="E35" s="266"/>
      <c r="F35" s="16"/>
      <c r="G35" s="379"/>
      <c r="H35" s="367"/>
      <c r="I35" s="42"/>
      <c r="J35" s="72"/>
      <c r="K35" s="17"/>
      <c r="L35" s="372"/>
      <c r="M35" s="367"/>
      <c r="N35" s="60"/>
      <c r="O35" s="72"/>
      <c r="P35" s="17"/>
      <c r="Q35" s="372"/>
      <c r="R35" s="367"/>
      <c r="S35" s="42"/>
      <c r="T35" s="72"/>
      <c r="U35" s="17"/>
      <c r="V35" s="63"/>
    </row>
    <row r="36" spans="1:22" ht="15" customHeight="1">
      <c r="A36" s="150"/>
      <c r="B36" s="126"/>
      <c r="C36" s="251"/>
      <c r="D36" s="29"/>
      <c r="E36" s="266"/>
      <c r="F36" s="16"/>
      <c r="G36" s="379"/>
      <c r="H36" s="367"/>
      <c r="I36" s="42"/>
      <c r="J36" s="72"/>
      <c r="K36" s="17"/>
      <c r="L36" s="372"/>
      <c r="M36" s="367"/>
      <c r="N36" s="60"/>
      <c r="O36" s="72"/>
      <c r="P36" s="17"/>
      <c r="Q36" s="372"/>
      <c r="R36" s="367"/>
      <c r="S36" s="42"/>
      <c r="T36" s="72"/>
      <c r="U36" s="17"/>
      <c r="V36" s="63"/>
    </row>
    <row r="37" spans="1:22" ht="15" customHeight="1">
      <c r="A37" s="149"/>
      <c r="B37" s="126"/>
      <c r="C37" s="251"/>
      <c r="D37" s="29"/>
      <c r="E37" s="266"/>
      <c r="F37" s="16"/>
      <c r="G37" s="379"/>
      <c r="H37" s="367"/>
      <c r="I37" s="42"/>
      <c r="J37" s="72"/>
      <c r="K37" s="17"/>
      <c r="L37" s="372"/>
      <c r="M37" s="367"/>
      <c r="N37" s="60"/>
      <c r="O37" s="72"/>
      <c r="P37" s="17"/>
      <c r="Q37" s="372"/>
      <c r="R37" s="367"/>
      <c r="S37" s="42"/>
      <c r="T37" s="72"/>
      <c r="U37" s="17"/>
      <c r="V37" s="63"/>
    </row>
    <row r="38" spans="1:22" ht="15" customHeight="1">
      <c r="A38" s="149"/>
      <c r="B38" s="126"/>
      <c r="C38" s="251"/>
      <c r="D38" s="29"/>
      <c r="E38" s="266"/>
      <c r="F38" s="16"/>
      <c r="G38" s="379"/>
      <c r="H38" s="367"/>
      <c r="I38" s="42"/>
      <c r="J38" s="72"/>
      <c r="K38" s="17"/>
      <c r="L38" s="372"/>
      <c r="M38" s="367"/>
      <c r="N38" s="60"/>
      <c r="O38" s="72"/>
      <c r="P38" s="17"/>
      <c r="Q38" s="372"/>
      <c r="R38" s="367"/>
      <c r="S38" s="42"/>
      <c r="T38" s="72"/>
      <c r="U38" s="17"/>
      <c r="V38" s="63"/>
    </row>
    <row r="39" spans="1:22" ht="15" customHeight="1" thickBot="1">
      <c r="A39" s="221"/>
      <c r="B39" s="127"/>
      <c r="C39" s="253"/>
      <c r="D39" s="31"/>
      <c r="E39" s="268"/>
      <c r="F39" s="19"/>
      <c r="G39" s="380"/>
      <c r="H39" s="368"/>
      <c r="I39" s="45"/>
      <c r="J39" s="73"/>
      <c r="K39" s="20"/>
      <c r="L39" s="7"/>
      <c r="M39" s="368"/>
      <c r="N39" s="61"/>
      <c r="O39" s="73"/>
      <c r="P39" s="20"/>
      <c r="Q39" s="7"/>
      <c r="R39" s="368"/>
      <c r="S39" s="45"/>
      <c r="T39" s="73"/>
      <c r="U39" s="20"/>
      <c r="V39" s="63"/>
    </row>
    <row r="40" spans="1:22" ht="15" customHeight="1" thickBot="1">
      <c r="A40" s="151"/>
      <c r="B40" s="124"/>
      <c r="C40" s="39" t="s">
        <v>34</v>
      </c>
      <c r="D40" s="22"/>
      <c r="E40" s="69">
        <f>SUM(E27:E39)</f>
        <v>9450</v>
      </c>
      <c r="F40" s="23">
        <f>SUM(F27:F39)</f>
        <v>0</v>
      </c>
      <c r="G40" s="381"/>
      <c r="H40" s="395" t="s">
        <v>294</v>
      </c>
      <c r="I40" s="396"/>
      <c r="J40" s="74">
        <f>SUM(J27:J39)</f>
        <v>1350</v>
      </c>
      <c r="K40" s="24">
        <f>SUM(K27:K39)</f>
        <v>0</v>
      </c>
      <c r="L40" s="7"/>
      <c r="M40" s="395"/>
      <c r="N40" s="131"/>
      <c r="O40" s="76">
        <f>SUM(O27:O39)</f>
        <v>0</v>
      </c>
      <c r="P40" s="33">
        <f>SUM(P27:P39)</f>
        <v>0</v>
      </c>
      <c r="Q40" s="7"/>
      <c r="R40" s="395" t="s">
        <v>294</v>
      </c>
      <c r="S40" s="131"/>
      <c r="T40" s="76">
        <f>SUM(T27:T39)</f>
        <v>400</v>
      </c>
      <c r="U40" s="33">
        <f>SUM(U27:U39)</f>
        <v>0</v>
      </c>
      <c r="V40" s="64"/>
    </row>
    <row r="41" spans="1:22">
      <c r="A41" s="697" t="str">
        <f>日進市・豊明市!A41</f>
        <v>平成29年9月</v>
      </c>
      <c r="B41" s="697"/>
      <c r="C41" s="108"/>
      <c r="V41" s="108" t="s">
        <v>203</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592" t="s">
        <v>0</v>
      </c>
      <c r="B1" s="125"/>
      <c r="C1" s="1"/>
      <c r="D1" s="2"/>
      <c r="E1" s="2"/>
      <c r="F1" s="2"/>
      <c r="G1" s="617" t="s">
        <v>1352</v>
      </c>
      <c r="H1" s="618"/>
      <c r="I1" s="623"/>
      <c r="J1" s="623"/>
      <c r="K1" s="623"/>
      <c r="L1" s="623"/>
      <c r="M1" s="623"/>
      <c r="N1" s="623"/>
      <c r="O1" s="624"/>
      <c r="P1" s="607" t="s">
        <v>1354</v>
      </c>
      <c r="Q1" s="601"/>
      <c r="R1" s="601"/>
      <c r="S1" s="601"/>
      <c r="T1" s="601"/>
      <c r="U1" s="602"/>
      <c r="V1" s="583" t="s">
        <v>2</v>
      </c>
    </row>
    <row r="2" spans="1:22" ht="10.5" customHeight="1">
      <c r="A2" s="708"/>
      <c r="B2" s="5"/>
      <c r="C2" s="5"/>
      <c r="D2" s="5"/>
      <c r="E2" s="5"/>
      <c r="F2" s="5"/>
      <c r="G2" s="619"/>
      <c r="H2" s="620"/>
      <c r="I2" s="625"/>
      <c r="J2" s="625"/>
      <c r="K2" s="625"/>
      <c r="L2" s="625"/>
      <c r="M2" s="625"/>
      <c r="N2" s="625"/>
      <c r="O2" s="626"/>
      <c r="P2" s="609"/>
      <c r="Q2" s="603"/>
      <c r="R2" s="603"/>
      <c r="S2" s="603"/>
      <c r="T2" s="603"/>
      <c r="U2" s="604"/>
      <c r="V2" s="584"/>
    </row>
    <row r="3" spans="1:22" ht="10.5" customHeight="1" thickBot="1">
      <c r="A3" s="4"/>
      <c r="B3" s="579"/>
      <c r="C3" s="579"/>
      <c r="D3" s="579" t="s">
        <v>1370</v>
      </c>
      <c r="E3" s="579"/>
      <c r="F3" s="581" t="s">
        <v>1371</v>
      </c>
      <c r="G3" s="621"/>
      <c r="H3" s="622"/>
      <c r="I3" s="627"/>
      <c r="J3" s="627"/>
      <c r="K3" s="627"/>
      <c r="L3" s="627"/>
      <c r="M3" s="627"/>
      <c r="N3" s="627"/>
      <c r="O3" s="628"/>
      <c r="P3" s="611"/>
      <c r="Q3" s="605"/>
      <c r="R3" s="605"/>
      <c r="S3" s="605"/>
      <c r="T3" s="605"/>
      <c r="U3" s="606"/>
      <c r="V3" s="585"/>
    </row>
    <row r="4" spans="1:22" ht="10.5" customHeight="1">
      <c r="A4" s="4"/>
      <c r="B4" s="579"/>
      <c r="C4" s="579"/>
      <c r="D4" s="579"/>
      <c r="E4" s="579"/>
      <c r="F4" s="581"/>
      <c r="G4" s="617" t="s">
        <v>1353</v>
      </c>
      <c r="H4" s="618"/>
      <c r="I4" s="623"/>
      <c r="J4" s="623"/>
      <c r="K4" s="623"/>
      <c r="L4" s="623"/>
      <c r="M4" s="623"/>
      <c r="N4" s="623"/>
      <c r="O4" s="624"/>
      <c r="P4" s="607" t="s">
        <v>3</v>
      </c>
      <c r="Q4" s="596">
        <f>F21+K21+P21+U21+F39+K39+P39+U39</f>
        <v>0</v>
      </c>
      <c r="R4" s="596"/>
      <c r="S4" s="596"/>
      <c r="T4" s="596"/>
      <c r="U4" s="613" t="s">
        <v>4</v>
      </c>
      <c r="V4" s="585"/>
    </row>
    <row r="5" spans="1:22" ht="10.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2" ht="10.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2" ht="27" customHeight="1" thickBot="1">
      <c r="C7" s="705" t="s">
        <v>447</v>
      </c>
      <c r="D7" s="705"/>
      <c r="E7" s="705"/>
      <c r="F7" s="616" t="s">
        <v>1355</v>
      </c>
      <c r="G7" s="616"/>
      <c r="H7" s="56">
        <f>E21+J21+O21+T21</f>
        <v>21900</v>
      </c>
      <c r="I7" s="26"/>
      <c r="J7" s="26" t="s">
        <v>4</v>
      </c>
    </row>
    <row r="8" spans="1:22" ht="16.5" customHeight="1" thickTop="1" thickBot="1">
      <c r="A8" s="181" t="s">
        <v>1193</v>
      </c>
      <c r="B8" s="632" t="s">
        <v>7</v>
      </c>
      <c r="C8" s="632"/>
      <c r="D8" s="632"/>
      <c r="E8" s="633"/>
      <c r="F8" s="405" t="s">
        <v>8</v>
      </c>
      <c r="G8" s="369"/>
      <c r="H8" s="634" t="s">
        <v>9</v>
      </c>
      <c r="I8" s="634"/>
      <c r="J8" s="635"/>
      <c r="K8" s="12" t="s">
        <v>8</v>
      </c>
      <c r="L8" s="397"/>
      <c r="M8" s="634" t="s">
        <v>10</v>
      </c>
      <c r="N8" s="634"/>
      <c r="O8" s="635"/>
      <c r="P8" s="12" t="s">
        <v>8</v>
      </c>
      <c r="Q8" s="399"/>
      <c r="R8" s="634" t="s">
        <v>11</v>
      </c>
      <c r="S8" s="634"/>
      <c r="T8" s="636"/>
      <c r="U8" s="12" t="s">
        <v>8</v>
      </c>
      <c r="V8" s="13" t="s">
        <v>12</v>
      </c>
    </row>
    <row r="9" spans="1:22" ht="15" customHeight="1">
      <c r="A9" s="152"/>
      <c r="B9" s="120"/>
      <c r="C9" s="46" t="s">
        <v>787</v>
      </c>
      <c r="D9" s="257" t="s">
        <v>1382</v>
      </c>
      <c r="E9" s="66">
        <v>5200</v>
      </c>
      <c r="F9" s="91"/>
      <c r="G9" s="378"/>
      <c r="H9" s="366" t="s">
        <v>790</v>
      </c>
      <c r="I9" s="44"/>
      <c r="J9" s="71">
        <v>1850</v>
      </c>
      <c r="K9" s="28"/>
      <c r="L9" s="382"/>
      <c r="M9" s="366"/>
      <c r="N9" s="44"/>
      <c r="O9" s="75"/>
      <c r="P9" s="15"/>
      <c r="Q9" s="372"/>
      <c r="R9" s="366" t="s">
        <v>790</v>
      </c>
      <c r="S9" s="44"/>
      <c r="T9" s="75">
        <v>800</v>
      </c>
      <c r="U9" s="15"/>
      <c r="V9" s="62"/>
    </row>
    <row r="10" spans="1:22" ht="15" customHeight="1">
      <c r="A10" s="148"/>
      <c r="B10" s="121"/>
      <c r="C10" s="47" t="s">
        <v>788</v>
      </c>
      <c r="D10" s="258" t="s">
        <v>1382</v>
      </c>
      <c r="E10" s="67">
        <v>1650</v>
      </c>
      <c r="F10" s="92"/>
      <c r="G10" s="379"/>
      <c r="H10" s="367" t="s">
        <v>794</v>
      </c>
      <c r="I10" s="42"/>
      <c r="J10" s="72">
        <v>700</v>
      </c>
      <c r="K10" s="17"/>
      <c r="L10" s="372"/>
      <c r="M10" s="367"/>
      <c r="N10" s="42"/>
      <c r="O10" s="72"/>
      <c r="P10" s="17"/>
      <c r="Q10" s="372"/>
      <c r="R10" s="375"/>
      <c r="S10" s="42"/>
      <c r="T10" s="72"/>
      <c r="U10" s="17"/>
      <c r="V10" s="65"/>
    </row>
    <row r="11" spans="1:22" ht="15" customHeight="1">
      <c r="A11" s="150"/>
      <c r="B11" s="121"/>
      <c r="C11" s="47" t="s">
        <v>789</v>
      </c>
      <c r="D11" s="258" t="s">
        <v>1382</v>
      </c>
      <c r="E11" s="67">
        <v>1400</v>
      </c>
      <c r="F11" s="92"/>
      <c r="G11" s="379"/>
      <c r="H11" s="367"/>
      <c r="I11" s="42"/>
      <c r="J11" s="72"/>
      <c r="K11" s="17"/>
      <c r="L11" s="372"/>
      <c r="M11" s="367"/>
      <c r="N11" s="42"/>
      <c r="O11" s="72"/>
      <c r="P11" s="17"/>
      <c r="Q11" s="372"/>
      <c r="R11" s="375"/>
      <c r="S11" s="42"/>
      <c r="T11" s="72"/>
      <c r="U11" s="17"/>
      <c r="V11" s="65"/>
    </row>
    <row r="12" spans="1:22" ht="15" customHeight="1">
      <c r="A12" s="149"/>
      <c r="B12" s="121"/>
      <c r="C12" s="47" t="s">
        <v>790</v>
      </c>
      <c r="D12" s="258" t="s">
        <v>1382</v>
      </c>
      <c r="E12" s="67">
        <v>4350</v>
      </c>
      <c r="F12" s="92"/>
      <c r="G12" s="379"/>
      <c r="H12" s="367"/>
      <c r="I12" s="42"/>
      <c r="J12" s="72"/>
      <c r="K12" s="17"/>
      <c r="L12" s="372"/>
      <c r="M12" s="367"/>
      <c r="N12" s="42"/>
      <c r="O12" s="72"/>
      <c r="P12" s="17"/>
      <c r="Q12" s="372"/>
      <c r="R12" s="375"/>
      <c r="S12" s="42"/>
      <c r="T12" s="72"/>
      <c r="U12" s="17"/>
      <c r="V12" s="63"/>
    </row>
    <row r="13" spans="1:22" ht="15" customHeight="1">
      <c r="A13" s="148"/>
      <c r="B13" s="121"/>
      <c r="C13" s="47" t="s">
        <v>791</v>
      </c>
      <c r="D13" s="258" t="s">
        <v>1382</v>
      </c>
      <c r="E13" s="67">
        <v>1900</v>
      </c>
      <c r="F13" s="92"/>
      <c r="G13" s="379"/>
      <c r="H13" s="367"/>
      <c r="I13" s="42"/>
      <c r="J13" s="72"/>
      <c r="K13" s="17"/>
      <c r="L13" s="372"/>
      <c r="M13" s="367"/>
      <c r="N13" s="42"/>
      <c r="O13" s="72"/>
      <c r="P13" s="17"/>
      <c r="Q13" s="372"/>
      <c r="R13" s="375"/>
      <c r="S13" s="42"/>
      <c r="T13" s="72"/>
      <c r="U13" s="17"/>
      <c r="V13" s="63"/>
    </row>
    <row r="14" spans="1:22" ht="15" customHeight="1">
      <c r="A14" s="150"/>
      <c r="B14" s="121"/>
      <c r="C14" s="47" t="s">
        <v>792</v>
      </c>
      <c r="D14" s="258" t="s">
        <v>1382</v>
      </c>
      <c r="E14" s="67">
        <v>1850</v>
      </c>
      <c r="F14" s="92"/>
      <c r="G14" s="379"/>
      <c r="H14" s="367"/>
      <c r="I14" s="42"/>
      <c r="J14" s="72"/>
      <c r="K14" s="17"/>
      <c r="L14" s="372"/>
      <c r="M14" s="367"/>
      <c r="N14" s="42"/>
      <c r="O14" s="72"/>
      <c r="P14" s="17"/>
      <c r="Q14" s="372"/>
      <c r="R14" s="375"/>
      <c r="S14" s="42"/>
      <c r="T14" s="72"/>
      <c r="U14" s="17"/>
      <c r="V14" s="63"/>
    </row>
    <row r="15" spans="1:22" ht="15" customHeight="1">
      <c r="A15" s="150"/>
      <c r="B15" s="121"/>
      <c r="C15" s="47" t="s">
        <v>793</v>
      </c>
      <c r="D15" s="258" t="s">
        <v>1382</v>
      </c>
      <c r="E15" s="67">
        <v>2200</v>
      </c>
      <c r="F15" s="92"/>
      <c r="G15" s="379"/>
      <c r="H15" s="367"/>
      <c r="I15" s="42"/>
      <c r="J15" s="72"/>
      <c r="K15" s="17"/>
      <c r="L15" s="372"/>
      <c r="M15" s="367"/>
      <c r="N15" s="42"/>
      <c r="O15" s="72"/>
      <c r="P15" s="17"/>
      <c r="Q15" s="372"/>
      <c r="R15" s="375"/>
      <c r="S15" s="42"/>
      <c r="T15" s="72"/>
      <c r="U15" s="17"/>
      <c r="V15" s="63"/>
    </row>
    <row r="16" spans="1:22" ht="15" customHeight="1">
      <c r="A16" s="149"/>
      <c r="B16" s="121"/>
      <c r="C16" s="47"/>
      <c r="D16" s="258"/>
      <c r="E16" s="67"/>
      <c r="F16" s="92"/>
      <c r="G16" s="379"/>
      <c r="H16" s="367"/>
      <c r="I16" s="42"/>
      <c r="J16" s="72"/>
      <c r="K16" s="17"/>
      <c r="L16" s="372"/>
      <c r="M16" s="367"/>
      <c r="N16" s="42"/>
      <c r="O16" s="72"/>
      <c r="P16" s="17"/>
      <c r="Q16" s="372"/>
      <c r="R16" s="375"/>
      <c r="S16" s="42"/>
      <c r="T16" s="72"/>
      <c r="U16" s="17"/>
      <c r="V16" s="63"/>
    </row>
    <row r="17" spans="1:23" ht="15" customHeight="1">
      <c r="A17" s="148"/>
      <c r="B17" s="121"/>
      <c r="C17" s="47"/>
      <c r="D17" s="258"/>
      <c r="E17" s="67"/>
      <c r="F17" s="92"/>
      <c r="G17" s="379"/>
      <c r="H17" s="367"/>
      <c r="I17" s="42"/>
      <c r="J17" s="72"/>
      <c r="K17" s="17"/>
      <c r="L17" s="372"/>
      <c r="M17" s="367"/>
      <c r="N17" s="42"/>
      <c r="O17" s="72"/>
      <c r="P17" s="17"/>
      <c r="Q17" s="372"/>
      <c r="R17" s="375"/>
      <c r="S17" s="42"/>
      <c r="T17" s="72"/>
      <c r="U17" s="17"/>
      <c r="V17" s="63"/>
    </row>
    <row r="18" spans="1:23" ht="15" customHeight="1">
      <c r="A18" s="150"/>
      <c r="B18" s="122"/>
      <c r="C18" s="78"/>
      <c r="D18" s="259"/>
      <c r="E18" s="80"/>
      <c r="F18" s="93"/>
      <c r="G18" s="402"/>
      <c r="H18" s="367"/>
      <c r="I18" s="42"/>
      <c r="J18" s="81"/>
      <c r="K18" s="82"/>
      <c r="L18" s="4"/>
      <c r="M18" s="367"/>
      <c r="N18" s="42"/>
      <c r="O18" s="81"/>
      <c r="P18" s="82"/>
      <c r="Q18" s="4"/>
      <c r="R18" s="375"/>
      <c r="S18" s="42"/>
      <c r="T18" s="81"/>
      <c r="U18" s="82"/>
      <c r="V18" s="63"/>
    </row>
    <row r="19" spans="1:23" ht="15" customHeight="1">
      <c r="A19" s="149"/>
      <c r="B19" s="122"/>
      <c r="C19" s="78"/>
      <c r="D19" s="259"/>
      <c r="E19" s="80"/>
      <c r="F19" s="93"/>
      <c r="G19" s="401"/>
      <c r="H19" s="367"/>
      <c r="I19" s="42"/>
      <c r="J19" s="81"/>
      <c r="K19" s="82"/>
      <c r="L19" s="403"/>
      <c r="M19" s="367"/>
      <c r="N19" s="42"/>
      <c r="O19" s="81"/>
      <c r="P19" s="82"/>
      <c r="Q19" s="403"/>
      <c r="R19" s="375"/>
      <c r="S19" s="42"/>
      <c r="T19" s="81"/>
      <c r="U19" s="82"/>
      <c r="V19" s="63"/>
    </row>
    <row r="20" spans="1:23" ht="15" customHeight="1" thickBot="1">
      <c r="A20" s="151"/>
      <c r="B20" s="123"/>
      <c r="C20" s="38"/>
      <c r="D20" s="260"/>
      <c r="E20" s="68"/>
      <c r="F20" s="94"/>
      <c r="G20" s="18"/>
      <c r="H20" s="368"/>
      <c r="I20" s="45"/>
      <c r="J20" s="73"/>
      <c r="K20" s="20"/>
      <c r="L20" s="374"/>
      <c r="M20" s="368"/>
      <c r="N20" s="45"/>
      <c r="O20" s="73"/>
      <c r="P20" s="20"/>
      <c r="Q20" s="374"/>
      <c r="R20" s="376"/>
      <c r="S20" s="45"/>
      <c r="T20" s="73"/>
      <c r="U20" s="20"/>
      <c r="V20" s="63"/>
    </row>
    <row r="21" spans="1:23" ht="15" customHeight="1" thickBot="1">
      <c r="A21" s="151"/>
      <c r="B21" s="124"/>
      <c r="C21" s="39" t="s">
        <v>95</v>
      </c>
      <c r="D21" s="22"/>
      <c r="E21" s="90">
        <f>SUM(E9:E20)</f>
        <v>18550</v>
      </c>
      <c r="F21" s="23">
        <f>SUM(F9:F20)</f>
        <v>0</v>
      </c>
      <c r="G21" s="381"/>
      <c r="H21" s="395" t="s">
        <v>92</v>
      </c>
      <c r="I21" s="396"/>
      <c r="J21" s="74">
        <f>SUM(J9:J20)</f>
        <v>2550</v>
      </c>
      <c r="K21" s="24">
        <f>SUM(K9:K20)</f>
        <v>0</v>
      </c>
      <c r="L21" s="373"/>
      <c r="M21" s="395"/>
      <c r="N21" s="131"/>
      <c r="O21" s="76">
        <f>SUM(O9:O20)</f>
        <v>0</v>
      </c>
      <c r="P21" s="33">
        <f>SUM(P9:P20)</f>
        <v>0</v>
      </c>
      <c r="Q21" s="7"/>
      <c r="R21" s="395" t="s">
        <v>294</v>
      </c>
      <c r="S21" s="131"/>
      <c r="T21" s="76">
        <f>SUM(T9:T20)</f>
        <v>800</v>
      </c>
      <c r="U21" s="33">
        <f>SUM(U9:U20)</f>
        <v>0</v>
      </c>
      <c r="V21" s="64"/>
    </row>
    <row r="22" spans="1:23" ht="27" customHeight="1" thickTop="1" thickBot="1">
      <c r="B22" s="5"/>
      <c r="C22" s="706" t="s">
        <v>448</v>
      </c>
      <c r="D22" s="706"/>
      <c r="E22" s="706"/>
      <c r="F22" s="648" t="s">
        <v>1355</v>
      </c>
      <c r="G22" s="648"/>
      <c r="H22" s="57">
        <f>E39+J39+O39+T39</f>
        <v>26900</v>
      </c>
      <c r="I22" s="34"/>
      <c r="J22" s="34" t="s">
        <v>4</v>
      </c>
      <c r="K22" s="5"/>
      <c r="L22" s="5"/>
      <c r="M22" s="5"/>
      <c r="N22" s="5"/>
      <c r="O22" s="5"/>
      <c r="P22" s="5"/>
      <c r="Q22" s="5"/>
      <c r="R22" s="5"/>
      <c r="S22" s="5"/>
      <c r="T22" s="5"/>
      <c r="U22" s="5"/>
      <c r="V22" s="5"/>
      <c r="W22" s="5"/>
    </row>
    <row r="23" spans="1:23" ht="16.5" customHeight="1" thickTop="1" thickBot="1">
      <c r="A23" s="181" t="s">
        <v>1193</v>
      </c>
      <c r="B23" s="632" t="s">
        <v>7</v>
      </c>
      <c r="C23" s="632"/>
      <c r="D23" s="632"/>
      <c r="E23" s="633"/>
      <c r="F23" s="405" t="s">
        <v>8</v>
      </c>
      <c r="G23" s="369"/>
      <c r="H23" s="634" t="s">
        <v>9</v>
      </c>
      <c r="I23" s="634"/>
      <c r="J23" s="635"/>
      <c r="K23" s="12" t="s">
        <v>8</v>
      </c>
      <c r="L23" s="399"/>
      <c r="M23" s="634" t="s">
        <v>10</v>
      </c>
      <c r="N23" s="634"/>
      <c r="O23" s="635"/>
      <c r="P23" s="12" t="s">
        <v>8</v>
      </c>
      <c r="Q23" s="399"/>
      <c r="R23" s="634" t="s">
        <v>11</v>
      </c>
      <c r="S23" s="634"/>
      <c r="T23" s="636"/>
      <c r="U23" s="12" t="s">
        <v>8</v>
      </c>
      <c r="V23" s="13" t="s">
        <v>12</v>
      </c>
    </row>
    <row r="24" spans="1:23" ht="15" customHeight="1">
      <c r="A24" s="152"/>
      <c r="B24" s="120"/>
      <c r="C24" s="46" t="s">
        <v>795</v>
      </c>
      <c r="D24" s="257" t="s">
        <v>1414</v>
      </c>
      <c r="E24" s="66">
        <v>1350</v>
      </c>
      <c r="F24" s="27"/>
      <c r="G24" s="378"/>
      <c r="H24" s="366" t="s">
        <v>448</v>
      </c>
      <c r="I24" s="44"/>
      <c r="J24" s="75">
        <v>1000</v>
      </c>
      <c r="K24" s="15"/>
      <c r="L24" s="372"/>
      <c r="M24" s="415" t="s">
        <v>1544</v>
      </c>
      <c r="N24" s="60"/>
      <c r="O24" s="72">
        <v>150</v>
      </c>
      <c r="P24" s="15"/>
      <c r="Q24" s="372"/>
      <c r="R24" s="366" t="s">
        <v>807</v>
      </c>
      <c r="S24" s="44"/>
      <c r="T24" s="75">
        <v>300</v>
      </c>
      <c r="U24" s="15"/>
      <c r="V24" s="62" t="s">
        <v>811</v>
      </c>
    </row>
    <row r="25" spans="1:23" ht="15" customHeight="1">
      <c r="A25" s="149"/>
      <c r="B25" s="126"/>
      <c r="C25" s="47" t="s">
        <v>796</v>
      </c>
      <c r="D25" s="258" t="s">
        <v>1414</v>
      </c>
      <c r="E25" s="67">
        <v>1850</v>
      </c>
      <c r="F25" s="16"/>
      <c r="G25" s="379"/>
      <c r="H25" s="367" t="s">
        <v>804</v>
      </c>
      <c r="I25" s="42"/>
      <c r="J25" s="72">
        <v>900</v>
      </c>
      <c r="K25" s="17"/>
      <c r="L25" s="372"/>
      <c r="M25" s="367"/>
      <c r="N25" s="60"/>
      <c r="O25" s="72"/>
      <c r="P25" s="17"/>
      <c r="Q25" s="372"/>
      <c r="R25" s="367" t="s">
        <v>808</v>
      </c>
      <c r="S25" s="42"/>
      <c r="T25" s="72">
        <v>900</v>
      </c>
      <c r="U25" s="17"/>
      <c r="V25" s="146" t="s">
        <v>812</v>
      </c>
    </row>
    <row r="26" spans="1:23" ht="15" customHeight="1">
      <c r="A26" s="149"/>
      <c r="B26" s="126"/>
      <c r="C26" s="47" t="s">
        <v>797</v>
      </c>
      <c r="D26" s="258" t="s">
        <v>1382</v>
      </c>
      <c r="E26" s="67">
        <v>2550</v>
      </c>
      <c r="F26" s="16"/>
      <c r="G26" s="379"/>
      <c r="H26" s="367" t="s">
        <v>806</v>
      </c>
      <c r="I26" s="42"/>
      <c r="J26" s="72">
        <v>1100</v>
      </c>
      <c r="K26" s="17"/>
      <c r="L26" s="372"/>
      <c r="M26" s="367"/>
      <c r="N26" s="60"/>
      <c r="O26" s="72"/>
      <c r="P26" s="17"/>
      <c r="Q26" s="372"/>
      <c r="R26" s="367" t="s">
        <v>809</v>
      </c>
      <c r="S26" s="42"/>
      <c r="T26" s="72">
        <v>350</v>
      </c>
      <c r="U26" s="17"/>
      <c r="V26" s="267" t="s">
        <v>767</v>
      </c>
    </row>
    <row r="27" spans="1:23" ht="15" customHeight="1">
      <c r="A27" s="149"/>
      <c r="B27" s="126"/>
      <c r="C27" s="47" t="s">
        <v>798</v>
      </c>
      <c r="D27" s="258" t="s">
        <v>1382</v>
      </c>
      <c r="E27" s="67">
        <v>1550</v>
      </c>
      <c r="F27" s="16"/>
      <c r="G27" s="379"/>
      <c r="H27" s="367"/>
      <c r="I27" s="42"/>
      <c r="J27" s="72"/>
      <c r="K27" s="17"/>
      <c r="L27" s="372"/>
      <c r="M27" s="367"/>
      <c r="N27" s="60"/>
      <c r="O27" s="72"/>
      <c r="P27" s="17"/>
      <c r="Q27" s="372"/>
      <c r="R27" s="367" t="s">
        <v>810</v>
      </c>
      <c r="S27" s="42"/>
      <c r="T27" s="72">
        <v>300</v>
      </c>
      <c r="U27" s="17"/>
      <c r="V27" s="63"/>
    </row>
    <row r="28" spans="1:23" ht="15" customHeight="1">
      <c r="A28" s="149"/>
      <c r="B28" s="126"/>
      <c r="C28" s="47" t="s">
        <v>799</v>
      </c>
      <c r="D28" s="258" t="s">
        <v>1382</v>
      </c>
      <c r="E28" s="67">
        <v>1300</v>
      </c>
      <c r="F28" s="16"/>
      <c r="G28" s="379"/>
      <c r="H28" s="367"/>
      <c r="I28" s="42"/>
      <c r="J28" s="72"/>
      <c r="K28" s="17"/>
      <c r="L28" s="372"/>
      <c r="M28" s="367"/>
      <c r="N28" s="60"/>
      <c r="O28" s="72"/>
      <c r="P28" s="17"/>
      <c r="Q28" s="372"/>
      <c r="R28" s="367"/>
      <c r="S28" s="42"/>
      <c r="T28" s="72"/>
      <c r="U28" s="17"/>
      <c r="V28" s="63"/>
    </row>
    <row r="29" spans="1:23" ht="15" customHeight="1">
      <c r="A29" s="149"/>
      <c r="B29" s="126"/>
      <c r="C29" s="47" t="s">
        <v>800</v>
      </c>
      <c r="D29" s="258" t="s">
        <v>1382</v>
      </c>
      <c r="E29" s="67">
        <v>1850</v>
      </c>
      <c r="F29" s="16"/>
      <c r="G29" s="379"/>
      <c r="H29" s="367"/>
      <c r="I29" s="42"/>
      <c r="J29" s="72"/>
      <c r="K29" s="17"/>
      <c r="L29" s="372"/>
      <c r="M29" s="367"/>
      <c r="N29" s="60"/>
      <c r="O29" s="72"/>
      <c r="P29" s="17"/>
      <c r="Q29" s="372"/>
      <c r="R29" s="367"/>
      <c r="S29" s="42"/>
      <c r="T29" s="72"/>
      <c r="U29" s="17"/>
      <c r="V29" s="63"/>
    </row>
    <row r="30" spans="1:23" ht="15" customHeight="1">
      <c r="A30" s="149"/>
      <c r="B30" s="126"/>
      <c r="C30" s="47" t="s">
        <v>801</v>
      </c>
      <c r="D30" s="258" t="s">
        <v>1382</v>
      </c>
      <c r="E30" s="67">
        <v>1750</v>
      </c>
      <c r="F30" s="16"/>
      <c r="G30" s="379"/>
      <c r="H30" s="367"/>
      <c r="I30" s="42"/>
      <c r="J30" s="72"/>
      <c r="K30" s="17"/>
      <c r="L30" s="372"/>
      <c r="M30" s="367"/>
      <c r="N30" s="60"/>
      <c r="O30" s="72"/>
      <c r="P30" s="17"/>
      <c r="Q30" s="372"/>
      <c r="R30" s="367"/>
      <c r="S30" s="42"/>
      <c r="T30" s="72"/>
      <c r="U30" s="17"/>
      <c r="V30" s="63"/>
    </row>
    <row r="31" spans="1:23" ht="15" customHeight="1">
      <c r="A31" s="149"/>
      <c r="B31" s="126"/>
      <c r="C31" s="47" t="s">
        <v>802</v>
      </c>
      <c r="D31" s="258" t="s">
        <v>1382</v>
      </c>
      <c r="E31" s="67">
        <v>1850</v>
      </c>
      <c r="F31" s="16"/>
      <c r="G31" s="379"/>
      <c r="H31" s="367"/>
      <c r="I31" s="42"/>
      <c r="J31" s="72"/>
      <c r="K31" s="17"/>
      <c r="L31" s="372"/>
      <c r="M31" s="367"/>
      <c r="N31" s="60"/>
      <c r="O31" s="72"/>
      <c r="P31" s="17"/>
      <c r="Q31" s="372"/>
      <c r="R31" s="367"/>
      <c r="S31" s="42"/>
      <c r="T31" s="72"/>
      <c r="U31" s="17"/>
      <c r="V31" s="63"/>
    </row>
    <row r="32" spans="1:23" ht="15" customHeight="1">
      <c r="A32" s="149"/>
      <c r="B32" s="126"/>
      <c r="C32" s="47" t="s">
        <v>803</v>
      </c>
      <c r="D32" s="258" t="s">
        <v>1382</v>
      </c>
      <c r="E32" s="67">
        <v>1500</v>
      </c>
      <c r="F32" s="16"/>
      <c r="G32" s="379"/>
      <c r="H32" s="367"/>
      <c r="I32" s="42"/>
      <c r="J32" s="72"/>
      <c r="K32" s="17"/>
      <c r="L32" s="372"/>
      <c r="M32" s="367"/>
      <c r="N32" s="60"/>
      <c r="O32" s="72"/>
      <c r="P32" s="17"/>
      <c r="Q32" s="372"/>
      <c r="R32" s="367"/>
      <c r="S32" s="42"/>
      <c r="T32" s="72"/>
      <c r="U32" s="17"/>
      <c r="V32" s="63"/>
    </row>
    <row r="33" spans="1:22" ht="15" customHeight="1">
      <c r="A33" s="148"/>
      <c r="B33" s="126"/>
      <c r="C33" s="236" t="s">
        <v>804</v>
      </c>
      <c r="D33" s="258" t="s">
        <v>1382</v>
      </c>
      <c r="E33" s="67">
        <v>1300</v>
      </c>
      <c r="F33" s="16"/>
      <c r="G33" s="379"/>
      <c r="H33" s="367"/>
      <c r="I33" s="42"/>
      <c r="J33" s="72"/>
      <c r="K33" s="17"/>
      <c r="L33" s="372"/>
      <c r="M33" s="367"/>
      <c r="N33" s="60"/>
      <c r="O33" s="72"/>
      <c r="P33" s="17"/>
      <c r="Q33" s="372"/>
      <c r="R33" s="367"/>
      <c r="S33" s="42"/>
      <c r="T33" s="72"/>
      <c r="U33" s="17"/>
      <c r="V33" s="63"/>
    </row>
    <row r="34" spans="1:22" ht="15" customHeight="1">
      <c r="A34" s="149"/>
      <c r="B34" s="126"/>
      <c r="C34" s="47" t="s">
        <v>805</v>
      </c>
      <c r="D34" s="258" t="s">
        <v>1382</v>
      </c>
      <c r="E34" s="67">
        <v>5050</v>
      </c>
      <c r="F34" s="16"/>
      <c r="G34" s="379"/>
      <c r="H34" s="367"/>
      <c r="I34" s="42"/>
      <c r="J34" s="72"/>
      <c r="K34" s="17"/>
      <c r="L34" s="372"/>
      <c r="M34" s="367"/>
      <c r="N34" s="60"/>
      <c r="O34" s="72"/>
      <c r="P34" s="17"/>
      <c r="Q34" s="372"/>
      <c r="R34" s="367"/>
      <c r="S34" s="42"/>
      <c r="T34" s="72"/>
      <c r="U34" s="17"/>
      <c r="V34" s="63"/>
    </row>
    <row r="35" spans="1:22" ht="15" customHeight="1">
      <c r="A35" s="148"/>
      <c r="B35" s="126"/>
      <c r="C35" s="47"/>
      <c r="D35" s="29"/>
      <c r="E35" s="67"/>
      <c r="F35" s="16"/>
      <c r="G35" s="379"/>
      <c r="H35" s="367"/>
      <c r="I35" s="42"/>
      <c r="J35" s="72"/>
      <c r="K35" s="17"/>
      <c r="L35" s="372"/>
      <c r="M35" s="367"/>
      <c r="N35" s="60"/>
      <c r="O35" s="72"/>
      <c r="P35" s="17"/>
      <c r="Q35" s="372"/>
      <c r="R35" s="367"/>
      <c r="S35" s="42"/>
      <c r="T35" s="72"/>
      <c r="U35" s="17"/>
      <c r="V35" s="63"/>
    </row>
    <row r="36" spans="1:22" ht="15" customHeight="1">
      <c r="A36" s="150"/>
      <c r="B36" s="126"/>
      <c r="C36" s="47"/>
      <c r="D36" s="29"/>
      <c r="E36" s="67"/>
      <c r="F36" s="16"/>
      <c r="G36" s="379"/>
      <c r="H36" s="367"/>
      <c r="I36" s="42"/>
      <c r="J36" s="72"/>
      <c r="K36" s="17"/>
      <c r="L36" s="372"/>
      <c r="M36" s="367"/>
      <c r="N36" s="60"/>
      <c r="O36" s="72"/>
      <c r="P36" s="17"/>
      <c r="Q36" s="372"/>
      <c r="R36" s="367"/>
      <c r="S36" s="42"/>
      <c r="T36" s="72"/>
      <c r="U36" s="17"/>
      <c r="V36" s="63"/>
    </row>
    <row r="37" spans="1:22" ht="15" customHeight="1">
      <c r="A37" s="150"/>
      <c r="B37" s="126"/>
      <c r="C37" s="47"/>
      <c r="D37" s="29"/>
      <c r="E37" s="67"/>
      <c r="F37" s="16"/>
      <c r="G37" s="379"/>
      <c r="H37" s="367"/>
      <c r="I37" s="42"/>
      <c r="J37" s="72"/>
      <c r="K37" s="17"/>
      <c r="L37" s="372"/>
      <c r="M37" s="367"/>
      <c r="N37" s="60"/>
      <c r="O37" s="72"/>
      <c r="P37" s="17"/>
      <c r="Q37" s="372"/>
      <c r="R37" s="367"/>
      <c r="S37" s="42"/>
      <c r="T37" s="72"/>
      <c r="U37" s="17"/>
      <c r="V37" s="63"/>
    </row>
    <row r="38" spans="1:22" ht="15" customHeight="1" thickBot="1">
      <c r="A38" s="223"/>
      <c r="B38" s="127"/>
      <c r="C38" s="53"/>
      <c r="D38" s="31"/>
      <c r="E38" s="70"/>
      <c r="F38" s="19"/>
      <c r="G38" s="380"/>
      <c r="H38" s="368"/>
      <c r="I38" s="45"/>
      <c r="J38" s="73"/>
      <c r="K38" s="20"/>
      <c r="L38" s="7"/>
      <c r="M38" s="368"/>
      <c r="N38" s="61"/>
      <c r="O38" s="73"/>
      <c r="P38" s="20"/>
      <c r="Q38" s="7"/>
      <c r="R38" s="368"/>
      <c r="S38" s="45"/>
      <c r="T38" s="73"/>
      <c r="U38" s="20"/>
      <c r="V38" s="63"/>
    </row>
    <row r="39" spans="1:22" ht="15" customHeight="1" thickBot="1">
      <c r="A39" s="151"/>
      <c r="B39" s="124"/>
      <c r="C39" s="39" t="s">
        <v>59</v>
      </c>
      <c r="D39" s="22"/>
      <c r="E39" s="69">
        <f>SUM(E24:E38)</f>
        <v>21900</v>
      </c>
      <c r="F39" s="23">
        <f>SUM(F24:F38)</f>
        <v>0</v>
      </c>
      <c r="G39" s="381"/>
      <c r="H39" s="395" t="s">
        <v>65</v>
      </c>
      <c r="I39" s="396"/>
      <c r="J39" s="74">
        <f>SUM(J24:J38)</f>
        <v>3000</v>
      </c>
      <c r="K39" s="24">
        <f>SUM(K24:K38)</f>
        <v>0</v>
      </c>
      <c r="L39" s="7"/>
      <c r="M39" s="456" t="s">
        <v>294</v>
      </c>
      <c r="N39" s="131"/>
      <c r="O39" s="76">
        <f>SUM(O24:O38)</f>
        <v>150</v>
      </c>
      <c r="P39" s="33">
        <f>SUM(P24:P38)</f>
        <v>0</v>
      </c>
      <c r="Q39" s="7"/>
      <c r="R39" s="395" t="s">
        <v>41</v>
      </c>
      <c r="S39" s="131"/>
      <c r="T39" s="76">
        <f>SUM(T24:T38)</f>
        <v>1850</v>
      </c>
      <c r="U39" s="33">
        <f>SUM(U24:U38)</f>
        <v>0</v>
      </c>
      <c r="V39" s="64"/>
    </row>
    <row r="40" spans="1:22">
      <c r="A40" s="697" t="str">
        <f>長久手市・愛知郡!A41</f>
        <v>平成29年9月</v>
      </c>
      <c r="B40" s="697"/>
      <c r="C40" s="108"/>
      <c r="V40" s="108" t="s">
        <v>203</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592" t="s">
        <v>0</v>
      </c>
      <c r="B1" s="125"/>
      <c r="C1" s="1"/>
      <c r="D1" s="2"/>
      <c r="E1" s="2"/>
      <c r="F1" s="2"/>
      <c r="G1" s="617" t="s">
        <v>1352</v>
      </c>
      <c r="H1" s="618"/>
      <c r="I1" s="623"/>
      <c r="J1" s="623"/>
      <c r="K1" s="623"/>
      <c r="L1" s="623"/>
      <c r="M1" s="623"/>
      <c r="N1" s="623"/>
      <c r="O1" s="624"/>
      <c r="P1" s="607" t="s">
        <v>1354</v>
      </c>
      <c r="Q1" s="601"/>
      <c r="R1" s="601"/>
      <c r="S1" s="601"/>
      <c r="T1" s="601"/>
      <c r="U1" s="602"/>
      <c r="V1" s="583" t="s">
        <v>2</v>
      </c>
    </row>
    <row r="2" spans="1:22" ht="8.25" customHeight="1">
      <c r="A2" s="708"/>
      <c r="B2" s="5"/>
      <c r="C2" s="5"/>
      <c r="D2" s="5"/>
      <c r="E2" s="5"/>
      <c r="F2" s="5"/>
      <c r="G2" s="619"/>
      <c r="H2" s="620"/>
      <c r="I2" s="625"/>
      <c r="J2" s="625"/>
      <c r="K2" s="625"/>
      <c r="L2" s="625"/>
      <c r="M2" s="625"/>
      <c r="N2" s="625"/>
      <c r="O2" s="626"/>
      <c r="P2" s="609"/>
      <c r="Q2" s="603"/>
      <c r="R2" s="603"/>
      <c r="S2" s="603"/>
      <c r="T2" s="603"/>
      <c r="U2" s="604"/>
      <c r="V2" s="584"/>
    </row>
    <row r="3" spans="1:22" ht="8.25" customHeight="1" thickBot="1">
      <c r="A3" s="4"/>
      <c r="B3" s="579"/>
      <c r="C3" s="579"/>
      <c r="D3" s="579" t="s">
        <v>1370</v>
      </c>
      <c r="E3" s="579"/>
      <c r="F3" s="581" t="s">
        <v>1371</v>
      </c>
      <c r="G3" s="621"/>
      <c r="H3" s="622"/>
      <c r="I3" s="627"/>
      <c r="J3" s="627"/>
      <c r="K3" s="627"/>
      <c r="L3" s="627"/>
      <c r="M3" s="627"/>
      <c r="N3" s="627"/>
      <c r="O3" s="628"/>
      <c r="P3" s="611"/>
      <c r="Q3" s="605"/>
      <c r="R3" s="605"/>
      <c r="S3" s="605"/>
      <c r="T3" s="605"/>
      <c r="U3" s="606"/>
      <c r="V3" s="585"/>
    </row>
    <row r="4" spans="1:22" ht="8.25" customHeight="1">
      <c r="A4" s="4"/>
      <c r="B4" s="579"/>
      <c r="C4" s="579"/>
      <c r="D4" s="579"/>
      <c r="E4" s="579"/>
      <c r="F4" s="581"/>
      <c r="G4" s="617" t="s">
        <v>1353</v>
      </c>
      <c r="H4" s="618"/>
      <c r="I4" s="623"/>
      <c r="J4" s="623"/>
      <c r="K4" s="623"/>
      <c r="L4" s="623"/>
      <c r="M4" s="623"/>
      <c r="N4" s="623"/>
      <c r="O4" s="624"/>
      <c r="P4" s="607" t="s">
        <v>3</v>
      </c>
      <c r="Q4" s="596">
        <f>F24+K24+P24+U24+F43+K43+P43+U43</f>
        <v>0</v>
      </c>
      <c r="R4" s="596"/>
      <c r="S4" s="596"/>
      <c r="T4" s="596"/>
      <c r="U4" s="613" t="s">
        <v>4</v>
      </c>
      <c r="V4" s="585"/>
    </row>
    <row r="5" spans="1:22" ht="8.2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2" ht="8.2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2" ht="22.5" customHeight="1" thickBot="1">
      <c r="C7" s="705" t="s">
        <v>449</v>
      </c>
      <c r="D7" s="705"/>
      <c r="E7" s="705"/>
      <c r="F7" s="671" t="s">
        <v>1355</v>
      </c>
      <c r="G7" s="671"/>
      <c r="H7" s="56">
        <f>E24+J24+O24+T24</f>
        <v>24600</v>
      </c>
      <c r="I7" s="26"/>
      <c r="J7" s="26" t="s">
        <v>4</v>
      </c>
    </row>
    <row r="8" spans="1:22" ht="16.5" customHeight="1" thickTop="1" thickBot="1">
      <c r="A8" s="181" t="s">
        <v>1193</v>
      </c>
      <c r="B8" s="632" t="s">
        <v>7</v>
      </c>
      <c r="C8" s="632"/>
      <c r="D8" s="632"/>
      <c r="E8" s="633"/>
      <c r="F8" s="405" t="s">
        <v>8</v>
      </c>
      <c r="G8" s="369"/>
      <c r="H8" s="634" t="s">
        <v>9</v>
      </c>
      <c r="I8" s="634"/>
      <c r="J8" s="635"/>
      <c r="K8" s="12" t="s">
        <v>8</v>
      </c>
      <c r="L8" s="397"/>
      <c r="M8" s="634" t="s">
        <v>10</v>
      </c>
      <c r="N8" s="634"/>
      <c r="O8" s="635"/>
      <c r="P8" s="12" t="s">
        <v>8</v>
      </c>
      <c r="Q8" s="399"/>
      <c r="R8" s="634" t="s">
        <v>11</v>
      </c>
      <c r="S8" s="634"/>
      <c r="T8" s="636"/>
      <c r="U8" s="12" t="s">
        <v>8</v>
      </c>
      <c r="V8" s="13" t="s">
        <v>12</v>
      </c>
    </row>
    <row r="9" spans="1:22" ht="15" customHeight="1">
      <c r="A9" s="152"/>
      <c r="B9" s="120"/>
      <c r="C9" s="46" t="s">
        <v>813</v>
      </c>
      <c r="D9" s="258" t="s">
        <v>1382</v>
      </c>
      <c r="E9" s="66">
        <v>2100</v>
      </c>
      <c r="F9" s="91"/>
      <c r="G9" s="378"/>
      <c r="H9" s="366" t="s">
        <v>817</v>
      </c>
      <c r="I9" s="44"/>
      <c r="J9" s="71">
        <v>950</v>
      </c>
      <c r="K9" s="28"/>
      <c r="L9" s="382"/>
      <c r="M9" s="366"/>
      <c r="N9" s="44"/>
      <c r="O9" s="75"/>
      <c r="P9" s="15"/>
      <c r="Q9" s="372"/>
      <c r="R9" s="366" t="s">
        <v>823</v>
      </c>
      <c r="S9" s="44"/>
      <c r="T9" s="75">
        <v>700</v>
      </c>
      <c r="U9" s="15"/>
      <c r="V9" s="62"/>
    </row>
    <row r="10" spans="1:22" ht="15" customHeight="1">
      <c r="A10" s="149"/>
      <c r="B10" s="121"/>
      <c r="C10" s="47" t="s">
        <v>814</v>
      </c>
      <c r="D10" s="258" t="s">
        <v>1382</v>
      </c>
      <c r="E10" s="67">
        <v>5450</v>
      </c>
      <c r="F10" s="92"/>
      <c r="G10" s="377"/>
      <c r="H10" s="367" t="s">
        <v>822</v>
      </c>
      <c r="I10" s="42"/>
      <c r="J10" s="72">
        <v>1300</v>
      </c>
      <c r="K10" s="17"/>
      <c r="L10" s="372"/>
      <c r="M10" s="367"/>
      <c r="N10" s="42"/>
      <c r="O10" s="72"/>
      <c r="P10" s="17"/>
      <c r="Q10" s="372"/>
      <c r="R10" s="375"/>
      <c r="S10" s="42"/>
      <c r="T10" s="72"/>
      <c r="U10" s="17"/>
      <c r="V10" s="65"/>
    </row>
    <row r="11" spans="1:22" ht="15" customHeight="1">
      <c r="A11" s="148"/>
      <c r="B11" s="121"/>
      <c r="C11" s="47" t="s">
        <v>815</v>
      </c>
      <c r="D11" s="258" t="s">
        <v>1382</v>
      </c>
      <c r="E11" s="67">
        <v>2150</v>
      </c>
      <c r="F11" s="92"/>
      <c r="G11" s="379"/>
      <c r="H11" s="367" t="s">
        <v>1455</v>
      </c>
      <c r="I11" s="42"/>
      <c r="J11" s="72">
        <v>1100</v>
      </c>
      <c r="K11" s="17"/>
      <c r="L11" s="372"/>
      <c r="M11" s="367"/>
      <c r="N11" s="42"/>
      <c r="O11" s="72"/>
      <c r="P11" s="17"/>
      <c r="Q11" s="372"/>
      <c r="R11" s="375"/>
      <c r="S11" s="42"/>
      <c r="T11" s="72"/>
      <c r="U11" s="17"/>
      <c r="V11" s="65"/>
    </row>
    <row r="12" spans="1:22" ht="15" customHeight="1">
      <c r="A12" s="149"/>
      <c r="B12" s="121" t="s">
        <v>206</v>
      </c>
      <c r="C12" s="47" t="s">
        <v>816</v>
      </c>
      <c r="D12" s="258" t="s">
        <v>1382</v>
      </c>
      <c r="E12" s="67">
        <v>1600</v>
      </c>
      <c r="F12" s="92"/>
      <c r="G12" s="379"/>
      <c r="H12" s="367"/>
      <c r="I12" s="42"/>
      <c r="J12" s="72"/>
      <c r="K12" s="17"/>
      <c r="L12" s="372"/>
      <c r="M12" s="367"/>
      <c r="N12" s="42"/>
      <c r="O12" s="72"/>
      <c r="P12" s="17"/>
      <c r="Q12" s="372"/>
      <c r="R12" s="375"/>
      <c r="S12" s="42"/>
      <c r="T12" s="72"/>
      <c r="U12" s="17"/>
      <c r="V12" s="65"/>
    </row>
    <row r="13" spans="1:22" ht="15" customHeight="1">
      <c r="A13" s="148"/>
      <c r="B13" s="121"/>
      <c r="C13" s="47" t="s">
        <v>817</v>
      </c>
      <c r="D13" s="258" t="s">
        <v>1382</v>
      </c>
      <c r="E13" s="67">
        <v>2350</v>
      </c>
      <c r="F13" s="92"/>
      <c r="G13" s="379"/>
      <c r="H13" s="367"/>
      <c r="I13" s="42"/>
      <c r="J13" s="72"/>
      <c r="K13" s="17"/>
      <c r="L13" s="372"/>
      <c r="M13" s="367"/>
      <c r="N13" s="42"/>
      <c r="O13" s="72"/>
      <c r="P13" s="17"/>
      <c r="Q13" s="372"/>
      <c r="R13" s="375"/>
      <c r="S13" s="42"/>
      <c r="T13" s="72"/>
      <c r="U13" s="17"/>
      <c r="V13" s="103" t="s">
        <v>838</v>
      </c>
    </row>
    <row r="14" spans="1:22" ht="15" customHeight="1">
      <c r="A14" s="149"/>
      <c r="B14" s="121"/>
      <c r="C14" s="47" t="s">
        <v>818</v>
      </c>
      <c r="D14" s="258" t="s">
        <v>1382</v>
      </c>
      <c r="E14" s="67">
        <v>1750</v>
      </c>
      <c r="F14" s="92"/>
      <c r="G14" s="379"/>
      <c r="H14" s="367"/>
      <c r="I14" s="42"/>
      <c r="J14" s="72"/>
      <c r="K14" s="17"/>
      <c r="L14" s="372"/>
      <c r="M14" s="367"/>
      <c r="N14" s="42"/>
      <c r="O14" s="72"/>
      <c r="P14" s="17"/>
      <c r="Q14" s="372"/>
      <c r="R14" s="375"/>
      <c r="S14" s="42"/>
      <c r="T14" s="72"/>
      <c r="U14" s="17"/>
      <c r="V14" s="63"/>
    </row>
    <row r="15" spans="1:22" ht="15" customHeight="1">
      <c r="A15" s="148"/>
      <c r="B15" s="121"/>
      <c r="C15" s="47" t="s">
        <v>819</v>
      </c>
      <c r="D15" s="258" t="s">
        <v>1382</v>
      </c>
      <c r="E15" s="67">
        <v>1650</v>
      </c>
      <c r="F15" s="92"/>
      <c r="G15" s="379"/>
      <c r="H15" s="367"/>
      <c r="I15" s="42"/>
      <c r="J15" s="72"/>
      <c r="K15" s="17"/>
      <c r="L15" s="372"/>
      <c r="M15" s="367"/>
      <c r="N15" s="42"/>
      <c r="O15" s="72"/>
      <c r="P15" s="17"/>
      <c r="Q15" s="372"/>
      <c r="R15" s="375"/>
      <c r="S15" s="42"/>
      <c r="T15" s="72"/>
      <c r="U15" s="17"/>
      <c r="V15" s="63"/>
    </row>
    <row r="16" spans="1:22" ht="15" customHeight="1">
      <c r="A16" s="149"/>
      <c r="B16" s="121"/>
      <c r="C16" s="47" t="s">
        <v>820</v>
      </c>
      <c r="D16" s="258" t="s">
        <v>1382</v>
      </c>
      <c r="E16" s="67">
        <v>1600</v>
      </c>
      <c r="F16" s="92"/>
      <c r="G16" s="379"/>
      <c r="H16" s="367"/>
      <c r="I16" s="42"/>
      <c r="J16" s="72"/>
      <c r="K16" s="17"/>
      <c r="L16" s="372"/>
      <c r="M16" s="367"/>
      <c r="N16" s="42"/>
      <c r="O16" s="72"/>
      <c r="P16" s="17"/>
      <c r="Q16" s="372"/>
      <c r="R16" s="375"/>
      <c r="S16" s="42"/>
      <c r="T16" s="72"/>
      <c r="U16" s="17"/>
      <c r="V16" s="63"/>
    </row>
    <row r="17" spans="1:23" ht="15" customHeight="1">
      <c r="A17" s="148"/>
      <c r="B17" s="121"/>
      <c r="C17" s="47" t="s">
        <v>821</v>
      </c>
      <c r="D17" s="258" t="s">
        <v>1382</v>
      </c>
      <c r="E17" s="67">
        <v>1900</v>
      </c>
      <c r="F17" s="92"/>
      <c r="G17" s="379"/>
      <c r="H17" s="367"/>
      <c r="I17" s="42"/>
      <c r="J17" s="72"/>
      <c r="K17" s="17"/>
      <c r="L17" s="372"/>
      <c r="M17" s="367"/>
      <c r="N17" s="42"/>
      <c r="O17" s="72"/>
      <c r="P17" s="17"/>
      <c r="Q17" s="372"/>
      <c r="R17" s="375"/>
      <c r="S17" s="42"/>
      <c r="T17" s="72"/>
      <c r="U17" s="17"/>
      <c r="V17" s="63"/>
    </row>
    <row r="18" spans="1:23" ht="15" customHeight="1">
      <c r="A18" s="149"/>
      <c r="B18" s="121"/>
      <c r="C18" s="47"/>
      <c r="D18" s="258"/>
      <c r="E18" s="67"/>
      <c r="F18" s="92"/>
      <c r="G18" s="379"/>
      <c r="H18" s="367"/>
      <c r="I18" s="42"/>
      <c r="J18" s="72"/>
      <c r="K18" s="17"/>
      <c r="L18" s="372"/>
      <c r="M18" s="367"/>
      <c r="N18" s="42"/>
      <c r="O18" s="72"/>
      <c r="P18" s="17"/>
      <c r="Q18" s="372"/>
      <c r="R18" s="375"/>
      <c r="S18" s="42"/>
      <c r="T18" s="72"/>
      <c r="U18" s="17"/>
      <c r="V18" s="63"/>
    </row>
    <row r="19" spans="1:23" ht="12.75" customHeight="1">
      <c r="A19" s="148"/>
      <c r="B19" s="121"/>
      <c r="C19" s="47"/>
      <c r="D19" s="29"/>
      <c r="E19" s="67"/>
      <c r="F19" s="92"/>
      <c r="G19" s="379"/>
      <c r="H19" s="367"/>
      <c r="I19" s="42"/>
      <c r="J19" s="72"/>
      <c r="K19" s="17"/>
      <c r="L19" s="372"/>
      <c r="M19" s="367"/>
      <c r="N19" s="42"/>
      <c r="O19" s="72"/>
      <c r="P19" s="17"/>
      <c r="Q19" s="372"/>
      <c r="R19" s="375"/>
      <c r="S19" s="42"/>
      <c r="T19" s="72"/>
      <c r="U19" s="17"/>
      <c r="V19" s="65"/>
    </row>
    <row r="20" spans="1:23" ht="12.75" customHeight="1">
      <c r="A20" s="150"/>
      <c r="B20" s="121"/>
      <c r="C20" s="47"/>
      <c r="D20" s="29"/>
      <c r="E20" s="67"/>
      <c r="F20" s="92"/>
      <c r="G20" s="379"/>
      <c r="H20" s="367"/>
      <c r="I20" s="42"/>
      <c r="J20" s="72"/>
      <c r="K20" s="17"/>
      <c r="L20" s="372"/>
      <c r="M20" s="367"/>
      <c r="N20" s="42"/>
      <c r="O20" s="72"/>
      <c r="P20" s="17"/>
      <c r="Q20" s="372"/>
      <c r="R20" s="375"/>
      <c r="S20" s="42"/>
      <c r="T20" s="72"/>
      <c r="U20" s="17"/>
      <c r="V20" s="63"/>
    </row>
    <row r="21" spans="1:23" ht="12.75" customHeight="1">
      <c r="A21" s="150"/>
      <c r="B21" s="122"/>
      <c r="C21" s="78"/>
      <c r="D21" s="79"/>
      <c r="E21" s="80"/>
      <c r="F21" s="93"/>
      <c r="G21" s="402"/>
      <c r="H21" s="367"/>
      <c r="I21" s="42"/>
      <c r="J21" s="81"/>
      <c r="K21" s="82"/>
      <c r="L21" s="4"/>
      <c r="M21" s="367"/>
      <c r="N21" s="42"/>
      <c r="O21" s="81"/>
      <c r="P21" s="82"/>
      <c r="Q21" s="4"/>
      <c r="R21" s="375"/>
      <c r="S21" s="42"/>
      <c r="T21" s="81"/>
      <c r="U21" s="82"/>
      <c r="V21" s="63"/>
    </row>
    <row r="22" spans="1:23" ht="12.75" customHeight="1">
      <c r="A22" s="150"/>
      <c r="B22" s="122"/>
      <c r="C22" s="78"/>
      <c r="D22" s="79"/>
      <c r="E22" s="80"/>
      <c r="F22" s="93"/>
      <c r="G22" s="377"/>
      <c r="H22" s="367"/>
      <c r="I22" s="42"/>
      <c r="J22" s="81"/>
      <c r="K22" s="82"/>
      <c r="L22" s="403"/>
      <c r="M22" s="367"/>
      <c r="N22" s="42"/>
      <c r="O22" s="81"/>
      <c r="P22" s="82"/>
      <c r="Q22" s="403"/>
      <c r="R22" s="375"/>
      <c r="S22" s="42"/>
      <c r="T22" s="81"/>
      <c r="U22" s="82"/>
      <c r="V22" s="63"/>
    </row>
    <row r="23" spans="1:23" ht="12.75" customHeight="1" thickBot="1">
      <c r="A23" s="223"/>
      <c r="B23" s="123"/>
      <c r="C23" s="38"/>
      <c r="D23" s="31"/>
      <c r="E23" s="68"/>
      <c r="F23" s="94"/>
      <c r="G23" s="380"/>
      <c r="H23" s="368"/>
      <c r="I23" s="45"/>
      <c r="J23" s="73"/>
      <c r="K23" s="20"/>
      <c r="L23" s="374"/>
      <c r="M23" s="368"/>
      <c r="N23" s="45"/>
      <c r="O23" s="73"/>
      <c r="P23" s="20"/>
      <c r="Q23" s="374"/>
      <c r="R23" s="376"/>
      <c r="S23" s="45"/>
      <c r="T23" s="73"/>
      <c r="U23" s="20"/>
      <c r="V23" s="63"/>
    </row>
    <row r="24" spans="1:23" ht="15" customHeight="1" thickBot="1">
      <c r="A24" s="151"/>
      <c r="B24" s="124"/>
      <c r="C24" s="39" t="s">
        <v>495</v>
      </c>
      <c r="D24" s="22"/>
      <c r="E24" s="90">
        <f>SUM(E9:E23)</f>
        <v>20550</v>
      </c>
      <c r="F24" s="384">
        <f>SUM(F9:F23)</f>
        <v>0</v>
      </c>
      <c r="G24" s="213"/>
      <c r="H24" s="395" t="s">
        <v>65</v>
      </c>
      <c r="I24" s="396"/>
      <c r="J24" s="74">
        <f>SUM(J9:J23)</f>
        <v>3350</v>
      </c>
      <c r="K24" s="24">
        <f>SUM(K9:K23)</f>
        <v>0</v>
      </c>
      <c r="L24" s="373"/>
      <c r="M24" s="395"/>
      <c r="N24" s="131"/>
      <c r="O24" s="76">
        <f>SUM(O9:O23)</f>
        <v>0</v>
      </c>
      <c r="P24" s="33">
        <f>SUM(P9:P23)</f>
        <v>0</v>
      </c>
      <c r="Q24" s="7"/>
      <c r="R24" s="395" t="s">
        <v>294</v>
      </c>
      <c r="S24" s="131"/>
      <c r="T24" s="76">
        <f>SUM(T9:T23)</f>
        <v>700</v>
      </c>
      <c r="U24" s="33">
        <f>SUM(U9:U23)</f>
        <v>0</v>
      </c>
      <c r="V24" s="64"/>
    </row>
    <row r="25" spans="1:23" ht="21.75" customHeight="1" thickTop="1" thickBot="1">
      <c r="B25" s="5"/>
      <c r="C25" s="706" t="s">
        <v>450</v>
      </c>
      <c r="D25" s="706"/>
      <c r="E25" s="706"/>
      <c r="F25" s="725" t="s">
        <v>1355</v>
      </c>
      <c r="G25" s="725"/>
      <c r="H25" s="57">
        <f>E43+J43+O43+T43</f>
        <v>33250</v>
      </c>
      <c r="I25" s="34"/>
      <c r="J25" s="34" t="s">
        <v>4</v>
      </c>
      <c r="K25" s="5"/>
      <c r="L25" s="5"/>
      <c r="M25" s="5"/>
      <c r="N25" s="5"/>
      <c r="O25" s="5"/>
      <c r="P25" s="5"/>
      <c r="Q25" s="5"/>
      <c r="R25" s="5"/>
      <c r="S25" s="5"/>
      <c r="T25" s="5"/>
      <c r="U25" s="5"/>
      <c r="V25" s="5"/>
      <c r="W25" s="5"/>
    </row>
    <row r="26" spans="1:23" ht="16.5" customHeight="1" thickTop="1" thickBot="1">
      <c r="A26" s="181" t="s">
        <v>1193</v>
      </c>
      <c r="B26" s="632" t="s">
        <v>7</v>
      </c>
      <c r="C26" s="632"/>
      <c r="D26" s="632"/>
      <c r="E26" s="633"/>
      <c r="F26" s="405" t="s">
        <v>8</v>
      </c>
      <c r="G26" s="369"/>
      <c r="H26" s="634" t="s">
        <v>9</v>
      </c>
      <c r="I26" s="634"/>
      <c r="J26" s="635"/>
      <c r="K26" s="12" t="s">
        <v>8</v>
      </c>
      <c r="L26" s="399"/>
      <c r="M26" s="634" t="s">
        <v>10</v>
      </c>
      <c r="N26" s="634"/>
      <c r="O26" s="635"/>
      <c r="P26" s="12" t="s">
        <v>8</v>
      </c>
      <c r="Q26" s="399"/>
      <c r="R26" s="634" t="s">
        <v>11</v>
      </c>
      <c r="S26" s="634"/>
      <c r="T26" s="636"/>
      <c r="U26" s="12" t="s">
        <v>8</v>
      </c>
      <c r="V26" s="13" t="s">
        <v>12</v>
      </c>
    </row>
    <row r="27" spans="1:23" ht="15" customHeight="1">
      <c r="A27" s="148"/>
      <c r="B27" s="120"/>
      <c r="C27" s="46" t="s">
        <v>824</v>
      </c>
      <c r="D27" s="257" t="s">
        <v>1382</v>
      </c>
      <c r="E27" s="66">
        <v>2600</v>
      </c>
      <c r="F27" s="27"/>
      <c r="G27" s="378"/>
      <c r="H27" s="366" t="s">
        <v>839</v>
      </c>
      <c r="I27" s="44"/>
      <c r="J27" s="75">
        <v>650</v>
      </c>
      <c r="K27" s="15"/>
      <c r="L27" s="372"/>
      <c r="M27" s="366" t="s">
        <v>841</v>
      </c>
      <c r="N27" s="59"/>
      <c r="O27" s="75">
        <v>1450</v>
      </c>
      <c r="P27" s="15"/>
      <c r="Q27" s="372"/>
      <c r="R27" s="366" t="s">
        <v>842</v>
      </c>
      <c r="S27" s="44"/>
      <c r="T27" s="75">
        <v>450</v>
      </c>
      <c r="U27" s="15"/>
      <c r="V27" s="62"/>
    </row>
    <row r="28" spans="1:23" ht="15" customHeight="1">
      <c r="A28" s="149"/>
      <c r="B28" s="126"/>
      <c r="C28" s="47" t="s">
        <v>825</v>
      </c>
      <c r="D28" s="258" t="s">
        <v>1382</v>
      </c>
      <c r="E28" s="67">
        <v>1800</v>
      </c>
      <c r="F28" s="16"/>
      <c r="G28" s="379"/>
      <c r="H28" s="367" t="s">
        <v>841</v>
      </c>
      <c r="I28" s="42"/>
      <c r="J28" s="72">
        <v>1000</v>
      </c>
      <c r="K28" s="17"/>
      <c r="L28" s="372"/>
      <c r="M28" s="367"/>
      <c r="N28" s="60"/>
      <c r="O28" s="72"/>
      <c r="P28" s="17"/>
      <c r="Q28" s="372"/>
      <c r="R28" s="367" t="s">
        <v>840</v>
      </c>
      <c r="S28" s="42"/>
      <c r="T28" s="72">
        <v>650</v>
      </c>
      <c r="U28" s="17"/>
      <c r="V28" s="65"/>
    </row>
    <row r="29" spans="1:23" ht="15" customHeight="1">
      <c r="A29" s="148"/>
      <c r="B29" s="126"/>
      <c r="C29" s="47" t="s">
        <v>826</v>
      </c>
      <c r="D29" s="258" t="s">
        <v>1382</v>
      </c>
      <c r="E29" s="67">
        <v>3250</v>
      </c>
      <c r="F29" s="16"/>
      <c r="G29" s="379"/>
      <c r="H29" s="367" t="s">
        <v>827</v>
      </c>
      <c r="I29" s="42"/>
      <c r="J29" s="72">
        <v>750</v>
      </c>
      <c r="K29" s="17"/>
      <c r="L29" s="372"/>
      <c r="M29" s="367"/>
      <c r="N29" s="60"/>
      <c r="O29" s="72"/>
      <c r="P29" s="17"/>
      <c r="Q29" s="372"/>
      <c r="R29" s="367" t="s">
        <v>828</v>
      </c>
      <c r="S29" s="42"/>
      <c r="T29" s="72">
        <v>200</v>
      </c>
      <c r="U29" s="17"/>
      <c r="V29" s="63"/>
    </row>
    <row r="30" spans="1:23" ht="15" customHeight="1">
      <c r="A30" s="149"/>
      <c r="B30" s="126"/>
      <c r="C30" s="47" t="s">
        <v>827</v>
      </c>
      <c r="D30" s="258" t="s">
        <v>1382</v>
      </c>
      <c r="E30" s="67">
        <v>2350</v>
      </c>
      <c r="F30" s="16"/>
      <c r="G30" s="379"/>
      <c r="H30" s="367" t="s">
        <v>840</v>
      </c>
      <c r="I30" s="42"/>
      <c r="J30" s="72">
        <v>550</v>
      </c>
      <c r="K30" s="17"/>
      <c r="L30" s="372"/>
      <c r="M30" s="367"/>
      <c r="N30" s="60"/>
      <c r="O30" s="72"/>
      <c r="P30" s="17"/>
      <c r="Q30" s="372"/>
      <c r="R30" s="367"/>
      <c r="S30" s="42"/>
      <c r="T30" s="72"/>
      <c r="U30" s="17"/>
      <c r="V30" s="63"/>
    </row>
    <row r="31" spans="1:23" ht="15" customHeight="1">
      <c r="A31" s="149"/>
      <c r="B31" s="126"/>
      <c r="C31" s="47" t="s">
        <v>828</v>
      </c>
      <c r="D31" s="258" t="s">
        <v>1414</v>
      </c>
      <c r="E31" s="67">
        <v>1700</v>
      </c>
      <c r="F31" s="16"/>
      <c r="G31" s="379"/>
      <c r="H31" s="367"/>
      <c r="I31" s="42"/>
      <c r="J31" s="72"/>
      <c r="K31" s="17"/>
      <c r="L31" s="372"/>
      <c r="M31" s="367"/>
      <c r="N31" s="60"/>
      <c r="O31" s="72"/>
      <c r="P31" s="17"/>
      <c r="Q31" s="372"/>
      <c r="R31" s="367"/>
      <c r="S31" s="42"/>
      <c r="T31" s="72"/>
      <c r="U31" s="17"/>
      <c r="V31" s="63"/>
    </row>
    <row r="32" spans="1:23" ht="15" customHeight="1">
      <c r="A32" s="149"/>
      <c r="B32" s="126"/>
      <c r="C32" s="47" t="s">
        <v>829</v>
      </c>
      <c r="D32" s="258" t="s">
        <v>1414</v>
      </c>
      <c r="E32" s="67">
        <v>1350</v>
      </c>
      <c r="F32" s="16"/>
      <c r="G32" s="379"/>
      <c r="H32" s="367"/>
      <c r="I32" s="42"/>
      <c r="J32" s="72"/>
      <c r="K32" s="17"/>
      <c r="L32" s="372"/>
      <c r="M32" s="367"/>
      <c r="N32" s="60"/>
      <c r="O32" s="72"/>
      <c r="P32" s="17"/>
      <c r="Q32" s="372"/>
      <c r="R32" s="367"/>
      <c r="S32" s="42"/>
      <c r="T32" s="72"/>
      <c r="U32" s="17"/>
      <c r="V32" s="63"/>
    </row>
    <row r="33" spans="1:22" ht="15" customHeight="1">
      <c r="A33" s="149"/>
      <c r="B33" s="126"/>
      <c r="C33" s="47" t="s">
        <v>830</v>
      </c>
      <c r="D33" s="258" t="s">
        <v>1414</v>
      </c>
      <c r="E33" s="67">
        <v>1550</v>
      </c>
      <c r="F33" s="16"/>
      <c r="G33" s="379"/>
      <c r="H33" s="367"/>
      <c r="I33" s="42"/>
      <c r="J33" s="72"/>
      <c r="K33" s="17"/>
      <c r="L33" s="372"/>
      <c r="M33" s="367"/>
      <c r="N33" s="60"/>
      <c r="O33" s="72"/>
      <c r="P33" s="17"/>
      <c r="Q33" s="372"/>
      <c r="R33" s="367"/>
      <c r="S33" s="42"/>
      <c r="T33" s="72"/>
      <c r="U33" s="17"/>
      <c r="V33" s="63"/>
    </row>
    <row r="34" spans="1:22" ht="15" customHeight="1">
      <c r="A34" s="148"/>
      <c r="B34" s="126"/>
      <c r="C34" s="47" t="s">
        <v>831</v>
      </c>
      <c r="D34" s="258" t="s">
        <v>1414</v>
      </c>
      <c r="E34" s="67">
        <v>1700</v>
      </c>
      <c r="F34" s="16"/>
      <c r="G34" s="379"/>
      <c r="H34" s="367"/>
      <c r="I34" s="42"/>
      <c r="J34" s="72"/>
      <c r="K34" s="17"/>
      <c r="L34" s="372"/>
      <c r="M34" s="367"/>
      <c r="N34" s="60"/>
      <c r="O34" s="72"/>
      <c r="P34" s="17"/>
      <c r="Q34" s="372"/>
      <c r="R34" s="367"/>
      <c r="S34" s="42"/>
      <c r="T34" s="72"/>
      <c r="U34" s="17"/>
      <c r="V34" s="63"/>
    </row>
    <row r="35" spans="1:22" ht="15" customHeight="1">
      <c r="A35" s="149"/>
      <c r="B35" s="126"/>
      <c r="C35" s="47" t="s">
        <v>832</v>
      </c>
      <c r="D35" s="258" t="s">
        <v>1382</v>
      </c>
      <c r="E35" s="67">
        <v>1550</v>
      </c>
      <c r="F35" s="16"/>
      <c r="G35" s="379"/>
      <c r="H35" s="367"/>
      <c r="I35" s="42"/>
      <c r="J35" s="72"/>
      <c r="K35" s="17"/>
      <c r="L35" s="372"/>
      <c r="M35" s="367"/>
      <c r="N35" s="60"/>
      <c r="O35" s="72"/>
      <c r="P35" s="17"/>
      <c r="Q35" s="372"/>
      <c r="R35" s="367"/>
      <c r="S35" s="42"/>
      <c r="T35" s="72"/>
      <c r="U35" s="17"/>
      <c r="V35" s="63"/>
    </row>
    <row r="36" spans="1:22" ht="15" customHeight="1">
      <c r="A36" s="149"/>
      <c r="B36" s="126"/>
      <c r="C36" s="47" t="s">
        <v>833</v>
      </c>
      <c r="D36" s="258" t="s">
        <v>1414</v>
      </c>
      <c r="E36" s="67">
        <v>2100</v>
      </c>
      <c r="F36" s="16"/>
      <c r="G36" s="379"/>
      <c r="H36" s="367"/>
      <c r="I36" s="42"/>
      <c r="J36" s="72"/>
      <c r="K36" s="17"/>
      <c r="L36" s="372"/>
      <c r="M36" s="367"/>
      <c r="N36" s="60"/>
      <c r="O36" s="72"/>
      <c r="P36" s="17"/>
      <c r="Q36" s="372"/>
      <c r="R36" s="367"/>
      <c r="S36" s="42"/>
      <c r="T36" s="72"/>
      <c r="U36" s="17"/>
      <c r="V36" s="63"/>
    </row>
    <row r="37" spans="1:22" ht="15" customHeight="1">
      <c r="A37" s="148"/>
      <c r="B37" s="126"/>
      <c r="C37" s="47" t="s">
        <v>834</v>
      </c>
      <c r="D37" s="258" t="s">
        <v>1414</v>
      </c>
      <c r="E37" s="67">
        <v>1350</v>
      </c>
      <c r="F37" s="16"/>
      <c r="G37" s="379"/>
      <c r="H37" s="367"/>
      <c r="I37" s="42"/>
      <c r="J37" s="72"/>
      <c r="K37" s="17"/>
      <c r="L37" s="372"/>
      <c r="M37" s="367"/>
      <c r="N37" s="60"/>
      <c r="O37" s="72"/>
      <c r="P37" s="17"/>
      <c r="Q37" s="372"/>
      <c r="R37" s="367"/>
      <c r="S37" s="42"/>
      <c r="T37" s="72"/>
      <c r="U37" s="17"/>
      <c r="V37" s="63"/>
    </row>
    <row r="38" spans="1:22" ht="15" customHeight="1">
      <c r="A38" s="149"/>
      <c r="B38" s="126"/>
      <c r="C38" s="47" t="s">
        <v>835</v>
      </c>
      <c r="D38" s="258" t="s">
        <v>1414</v>
      </c>
      <c r="E38" s="67">
        <v>2500</v>
      </c>
      <c r="F38" s="16"/>
      <c r="G38" s="379"/>
      <c r="H38" s="367"/>
      <c r="I38" s="42"/>
      <c r="J38" s="72"/>
      <c r="K38" s="17"/>
      <c r="L38" s="372"/>
      <c r="M38" s="367"/>
      <c r="N38" s="60"/>
      <c r="O38" s="72"/>
      <c r="P38" s="17"/>
      <c r="Q38" s="372"/>
      <c r="R38" s="367"/>
      <c r="S38" s="42"/>
      <c r="T38" s="72"/>
      <c r="U38" s="17"/>
      <c r="V38" s="63"/>
    </row>
    <row r="39" spans="1:22" ht="15" customHeight="1">
      <c r="A39" s="148"/>
      <c r="B39" s="126"/>
      <c r="C39" s="47" t="s">
        <v>836</v>
      </c>
      <c r="D39" s="258" t="s">
        <v>1414</v>
      </c>
      <c r="E39" s="67">
        <v>3750</v>
      </c>
      <c r="F39" s="16"/>
      <c r="G39" s="379"/>
      <c r="H39" s="367"/>
      <c r="I39" s="42"/>
      <c r="J39" s="72"/>
      <c r="K39" s="17"/>
      <c r="L39" s="372"/>
      <c r="M39" s="367"/>
      <c r="N39" s="60"/>
      <c r="O39" s="72"/>
      <c r="P39" s="17"/>
      <c r="Q39" s="372"/>
      <c r="R39" s="367"/>
      <c r="S39" s="42"/>
      <c r="T39" s="72"/>
      <c r="U39" s="17"/>
      <c r="V39" s="63"/>
    </row>
    <row r="40" spans="1:22" ht="12.75" customHeight="1">
      <c r="A40" s="149"/>
      <c r="B40" s="126"/>
      <c r="C40" s="47"/>
      <c r="D40" s="29"/>
      <c r="E40" s="67"/>
      <c r="F40" s="16"/>
      <c r="G40" s="379"/>
      <c r="H40" s="367"/>
      <c r="I40" s="42"/>
      <c r="J40" s="72"/>
      <c r="K40" s="17"/>
      <c r="L40" s="372"/>
      <c r="M40" s="367"/>
      <c r="N40" s="60"/>
      <c r="O40" s="72"/>
      <c r="P40" s="17"/>
      <c r="Q40" s="372"/>
      <c r="R40" s="367"/>
      <c r="S40" s="42"/>
      <c r="T40" s="72"/>
      <c r="U40" s="17"/>
      <c r="V40" s="63"/>
    </row>
    <row r="41" spans="1:22" ht="12.75" customHeight="1">
      <c r="A41" s="149"/>
      <c r="B41" s="126"/>
      <c r="C41" s="47"/>
      <c r="D41" s="29"/>
      <c r="E41" s="67"/>
      <c r="F41" s="16"/>
      <c r="G41" s="379"/>
      <c r="H41" s="367"/>
      <c r="I41" s="42"/>
      <c r="J41" s="72"/>
      <c r="K41" s="17"/>
      <c r="L41" s="372"/>
      <c r="M41" s="367"/>
      <c r="N41" s="60"/>
      <c r="O41" s="72"/>
      <c r="P41" s="17"/>
      <c r="Q41" s="372"/>
      <c r="R41" s="367"/>
      <c r="S41" s="42"/>
      <c r="T41" s="72"/>
      <c r="U41" s="17"/>
      <c r="V41" s="63"/>
    </row>
    <row r="42" spans="1:22" ht="12.75" customHeight="1" thickBot="1">
      <c r="A42" s="151"/>
      <c r="B42" s="127"/>
      <c r="C42" s="53"/>
      <c r="D42" s="31"/>
      <c r="E42" s="70"/>
      <c r="F42" s="19"/>
      <c r="G42" s="380"/>
      <c r="H42" s="368"/>
      <c r="I42" s="45"/>
      <c r="J42" s="73"/>
      <c r="K42" s="20"/>
      <c r="L42" s="7"/>
      <c r="M42" s="368"/>
      <c r="N42" s="61"/>
      <c r="O42" s="73"/>
      <c r="P42" s="20"/>
      <c r="Q42" s="7"/>
      <c r="R42" s="368"/>
      <c r="S42" s="45"/>
      <c r="T42" s="73"/>
      <c r="U42" s="20"/>
      <c r="V42" s="63"/>
    </row>
    <row r="43" spans="1:22" ht="15" customHeight="1" thickBot="1">
      <c r="A43" s="151"/>
      <c r="B43" s="124"/>
      <c r="C43" s="39" t="s">
        <v>837</v>
      </c>
      <c r="D43" s="22"/>
      <c r="E43" s="69">
        <f>SUM(E27:E42)</f>
        <v>27550</v>
      </c>
      <c r="F43" s="384">
        <f>SUM(F27:F42)</f>
        <v>0</v>
      </c>
      <c r="G43" s="213"/>
      <c r="H43" s="395" t="s">
        <v>41</v>
      </c>
      <c r="I43" s="396"/>
      <c r="J43" s="74">
        <f>SUM(J27:J42)</f>
        <v>2950</v>
      </c>
      <c r="K43" s="24">
        <f>SUM(K27:K42)</f>
        <v>0</v>
      </c>
      <c r="L43" s="7"/>
      <c r="M43" s="395" t="s">
        <v>294</v>
      </c>
      <c r="N43" s="131"/>
      <c r="O43" s="76">
        <f>SUM(O27:O42)</f>
        <v>1450</v>
      </c>
      <c r="P43" s="33">
        <f>SUM(P27:P42)</f>
        <v>0</v>
      </c>
      <c r="Q43" s="7"/>
      <c r="R43" s="395" t="s">
        <v>65</v>
      </c>
      <c r="S43" s="131"/>
      <c r="T43" s="76">
        <f>SUM(T27:T42)</f>
        <v>1300</v>
      </c>
      <c r="U43" s="33">
        <f>SUM(U27:U42)</f>
        <v>0</v>
      </c>
      <c r="V43" s="64"/>
    </row>
    <row r="44" spans="1:22">
      <c r="A44" s="697" t="str">
        <f>大府市・東海市!A40</f>
        <v>平成29年9月</v>
      </c>
      <c r="B44" s="697"/>
      <c r="C44" s="108"/>
      <c r="V44" s="108" t="s">
        <v>203</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92" t="s">
        <v>0</v>
      </c>
      <c r="B1" s="125"/>
      <c r="C1" s="1"/>
      <c r="D1" s="2"/>
      <c r="E1" s="2"/>
      <c r="F1" s="2"/>
      <c r="G1" s="617" t="s">
        <v>1352</v>
      </c>
      <c r="H1" s="618"/>
      <c r="I1" s="623"/>
      <c r="J1" s="623"/>
      <c r="K1" s="623"/>
      <c r="L1" s="623"/>
      <c r="M1" s="623"/>
      <c r="N1" s="624"/>
      <c r="O1" s="607" t="s">
        <v>1354</v>
      </c>
      <c r="P1" s="601"/>
      <c r="Q1" s="601"/>
      <c r="R1" s="601"/>
      <c r="S1" s="601"/>
      <c r="T1" s="602"/>
      <c r="U1" s="645" t="s">
        <v>2</v>
      </c>
    </row>
    <row r="2" spans="1:21" ht="10.5" customHeight="1">
      <c r="A2" s="708"/>
      <c r="B2" s="5"/>
      <c r="C2" s="5"/>
      <c r="D2" s="5"/>
      <c r="E2" s="5"/>
      <c r="F2" s="5"/>
      <c r="G2" s="619"/>
      <c r="H2" s="620"/>
      <c r="I2" s="625"/>
      <c r="J2" s="625"/>
      <c r="K2" s="625"/>
      <c r="L2" s="625"/>
      <c r="M2" s="625"/>
      <c r="N2" s="626"/>
      <c r="O2" s="609"/>
      <c r="P2" s="603"/>
      <c r="Q2" s="603"/>
      <c r="R2" s="603"/>
      <c r="S2" s="603"/>
      <c r="T2" s="604"/>
      <c r="U2" s="646"/>
    </row>
    <row r="3" spans="1:21"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10.5" customHeight="1">
      <c r="A4" s="4"/>
      <c r="B4" s="579"/>
      <c r="C4" s="579"/>
      <c r="D4" s="579"/>
      <c r="E4" s="579"/>
      <c r="F4" s="581"/>
      <c r="G4" s="617" t="s">
        <v>1353</v>
      </c>
      <c r="H4" s="618"/>
      <c r="I4" s="623"/>
      <c r="J4" s="623"/>
      <c r="K4" s="623"/>
      <c r="L4" s="623"/>
      <c r="M4" s="623"/>
      <c r="N4" s="624"/>
      <c r="O4" s="607" t="s">
        <v>3</v>
      </c>
      <c r="P4" s="596">
        <f>F19+K19+O19+T19+F40+K40+O40+T40</f>
        <v>0</v>
      </c>
      <c r="Q4" s="596"/>
      <c r="R4" s="596"/>
      <c r="S4" s="596"/>
      <c r="T4" s="613" t="s">
        <v>4</v>
      </c>
      <c r="U4" s="585"/>
    </row>
    <row r="5" spans="1:21"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1" ht="10.5" customHeight="1" thickBot="1">
      <c r="A6" s="7"/>
      <c r="B6" s="9"/>
      <c r="C6" s="9"/>
      <c r="D6" s="580"/>
      <c r="E6" s="580"/>
      <c r="F6" s="582"/>
      <c r="G6" s="621"/>
      <c r="H6" s="622"/>
      <c r="I6" s="627"/>
      <c r="J6" s="627"/>
      <c r="K6" s="627"/>
      <c r="L6" s="627"/>
      <c r="M6" s="627"/>
      <c r="N6" s="628"/>
      <c r="O6" s="611"/>
      <c r="P6" s="598"/>
      <c r="Q6" s="598"/>
      <c r="R6" s="598"/>
      <c r="S6" s="598"/>
      <c r="T6" s="615"/>
      <c r="U6" s="586"/>
    </row>
    <row r="7" spans="1:21" ht="27" customHeight="1" thickBot="1">
      <c r="C7" s="705" t="s">
        <v>623</v>
      </c>
      <c r="D7" s="705"/>
      <c r="E7" s="705"/>
      <c r="F7" s="616" t="s">
        <v>1355</v>
      </c>
      <c r="G7" s="616"/>
      <c r="H7" s="56">
        <f>E19+J19+N19+S19</f>
        <v>13700</v>
      </c>
      <c r="I7" s="26"/>
      <c r="J7" s="26" t="s">
        <v>4</v>
      </c>
    </row>
    <row r="8" spans="1:21" ht="16.5" customHeight="1" thickTop="1" thickBot="1">
      <c r="A8" s="181" t="s">
        <v>1193</v>
      </c>
      <c r="B8" s="632" t="s">
        <v>7</v>
      </c>
      <c r="C8" s="632"/>
      <c r="D8" s="632"/>
      <c r="E8" s="633"/>
      <c r="F8" s="11" t="s">
        <v>8</v>
      </c>
      <c r="G8" s="369"/>
      <c r="H8" s="634" t="s">
        <v>9</v>
      </c>
      <c r="I8" s="634"/>
      <c r="J8" s="635"/>
      <c r="K8" s="12" t="s">
        <v>8</v>
      </c>
      <c r="L8" s="712" t="s">
        <v>10</v>
      </c>
      <c r="M8" s="634"/>
      <c r="N8" s="635"/>
      <c r="O8" s="12" t="s">
        <v>8</v>
      </c>
      <c r="P8" s="399"/>
      <c r="Q8" s="634" t="s">
        <v>11</v>
      </c>
      <c r="R8" s="634"/>
      <c r="S8" s="636"/>
      <c r="T8" s="12" t="s">
        <v>8</v>
      </c>
      <c r="U8" s="13" t="s">
        <v>12</v>
      </c>
    </row>
    <row r="9" spans="1:21" ht="15" customHeight="1">
      <c r="A9" s="152"/>
      <c r="B9" s="120"/>
      <c r="C9" s="46" t="s">
        <v>843</v>
      </c>
      <c r="D9" s="257" t="s">
        <v>1382</v>
      </c>
      <c r="E9" s="66">
        <v>2850</v>
      </c>
      <c r="F9" s="91"/>
      <c r="G9" s="378"/>
      <c r="H9" s="366" t="s">
        <v>846</v>
      </c>
      <c r="I9" s="44"/>
      <c r="J9" s="71">
        <v>700</v>
      </c>
      <c r="K9" s="28"/>
      <c r="L9" s="48"/>
      <c r="M9" s="44"/>
      <c r="N9" s="75"/>
      <c r="O9" s="15"/>
      <c r="P9" s="372"/>
      <c r="Q9" s="366"/>
      <c r="R9" s="44"/>
      <c r="S9" s="75"/>
      <c r="T9" s="15"/>
      <c r="U9" s="62"/>
    </row>
    <row r="10" spans="1:21" ht="15" customHeight="1">
      <c r="A10" s="149"/>
      <c r="B10" s="121"/>
      <c r="C10" s="47" t="s">
        <v>844</v>
      </c>
      <c r="D10" s="258" t="s">
        <v>1415</v>
      </c>
      <c r="E10" s="67">
        <v>1400</v>
      </c>
      <c r="F10" s="92"/>
      <c r="G10" s="379"/>
      <c r="H10" s="367"/>
      <c r="I10" s="42"/>
      <c r="J10" s="72"/>
      <c r="K10" s="17"/>
      <c r="L10" s="49"/>
      <c r="M10" s="42"/>
      <c r="N10" s="72"/>
      <c r="O10" s="17"/>
      <c r="P10" s="372"/>
      <c r="Q10" s="375"/>
      <c r="R10" s="42"/>
      <c r="S10" s="72"/>
      <c r="T10" s="17"/>
      <c r="U10" s="65"/>
    </row>
    <row r="11" spans="1:21" ht="15" customHeight="1">
      <c r="A11" s="149"/>
      <c r="B11" s="121"/>
      <c r="C11" s="47" t="s">
        <v>845</v>
      </c>
      <c r="D11" s="258" t="s">
        <v>1415</v>
      </c>
      <c r="E11" s="67">
        <v>1500</v>
      </c>
      <c r="F11" s="92"/>
      <c r="G11" s="379"/>
      <c r="H11" s="367"/>
      <c r="I11" s="42"/>
      <c r="J11" s="72"/>
      <c r="K11" s="17"/>
      <c r="L11" s="49"/>
      <c r="M11" s="42"/>
      <c r="N11" s="72"/>
      <c r="O11" s="17"/>
      <c r="P11" s="372"/>
      <c r="Q11" s="375"/>
      <c r="R11" s="42"/>
      <c r="S11" s="72"/>
      <c r="T11" s="17"/>
      <c r="U11" s="65"/>
    </row>
    <row r="12" spans="1:21" ht="15" customHeight="1">
      <c r="A12" s="148"/>
      <c r="B12" s="121"/>
      <c r="C12" s="47" t="s">
        <v>846</v>
      </c>
      <c r="D12" s="258" t="s">
        <v>1415</v>
      </c>
      <c r="E12" s="67">
        <v>5500</v>
      </c>
      <c r="F12" s="92"/>
      <c r="G12" s="379"/>
      <c r="H12" s="367"/>
      <c r="I12" s="42"/>
      <c r="J12" s="72"/>
      <c r="K12" s="17"/>
      <c r="L12" s="49"/>
      <c r="M12" s="42"/>
      <c r="N12" s="72"/>
      <c r="O12" s="17"/>
      <c r="P12" s="372"/>
      <c r="Q12" s="375"/>
      <c r="R12" s="42"/>
      <c r="S12" s="72"/>
      <c r="T12" s="17"/>
      <c r="U12" s="65"/>
    </row>
    <row r="13" spans="1:21" ht="15" customHeight="1">
      <c r="A13" s="150"/>
      <c r="B13" s="121"/>
      <c r="C13" s="47" t="s">
        <v>847</v>
      </c>
      <c r="D13" s="263" t="s">
        <v>1416</v>
      </c>
      <c r="E13" s="67">
        <v>1750</v>
      </c>
      <c r="F13" s="92"/>
      <c r="G13" s="379"/>
      <c r="H13" s="367"/>
      <c r="I13" s="42"/>
      <c r="J13" s="72"/>
      <c r="K13" s="17"/>
      <c r="L13" s="49"/>
      <c r="M13" s="42"/>
      <c r="N13" s="72"/>
      <c r="O13" s="17"/>
      <c r="P13" s="372"/>
      <c r="Q13" s="375"/>
      <c r="R13" s="42"/>
      <c r="S13" s="72"/>
      <c r="T13" s="17"/>
      <c r="U13" s="63"/>
    </row>
    <row r="14" spans="1:21" ht="15" customHeight="1">
      <c r="A14" s="150"/>
      <c r="B14" s="121"/>
      <c r="C14" s="47"/>
      <c r="D14" s="258"/>
      <c r="E14" s="67"/>
      <c r="F14" s="92"/>
      <c r="G14" s="379"/>
      <c r="H14" s="367"/>
      <c r="I14" s="42"/>
      <c r="J14" s="72"/>
      <c r="K14" s="17"/>
      <c r="L14" s="49"/>
      <c r="M14" s="42"/>
      <c r="N14" s="72"/>
      <c r="O14" s="17"/>
      <c r="P14" s="372"/>
      <c r="Q14" s="375"/>
      <c r="R14" s="42"/>
      <c r="S14" s="72"/>
      <c r="T14" s="17"/>
      <c r="U14" s="63"/>
    </row>
    <row r="15" spans="1:21" ht="15" customHeight="1">
      <c r="A15" s="149"/>
      <c r="B15" s="121"/>
      <c r="C15" s="47"/>
      <c r="D15" s="258"/>
      <c r="E15" s="67"/>
      <c r="F15" s="92"/>
      <c r="G15" s="379"/>
      <c r="H15" s="367"/>
      <c r="I15" s="42"/>
      <c r="J15" s="72"/>
      <c r="K15" s="17"/>
      <c r="L15" s="49"/>
      <c r="M15" s="42"/>
      <c r="N15" s="72"/>
      <c r="O15" s="17"/>
      <c r="P15" s="372"/>
      <c r="Q15" s="375"/>
      <c r="R15" s="42"/>
      <c r="S15" s="72"/>
      <c r="T15" s="17"/>
      <c r="U15" s="63"/>
    </row>
    <row r="16" spans="1:21" ht="15" customHeight="1">
      <c r="A16" s="148"/>
      <c r="B16" s="122"/>
      <c r="C16" s="78"/>
      <c r="D16" s="259"/>
      <c r="E16" s="80"/>
      <c r="F16" s="93"/>
      <c r="G16" s="402"/>
      <c r="H16" s="367"/>
      <c r="I16" s="42"/>
      <c r="J16" s="81"/>
      <c r="K16" s="82"/>
      <c r="L16" s="49"/>
      <c r="M16" s="42"/>
      <c r="N16" s="81"/>
      <c r="O16" s="82"/>
      <c r="P16" s="371"/>
      <c r="Q16" s="375"/>
      <c r="R16" s="42"/>
      <c r="S16" s="81"/>
      <c r="T16" s="82"/>
      <c r="U16" s="63"/>
    </row>
    <row r="17" spans="1:22" ht="15" customHeight="1">
      <c r="A17" s="149"/>
      <c r="B17" s="122"/>
      <c r="C17" s="78"/>
      <c r="D17" s="259"/>
      <c r="E17" s="80"/>
      <c r="F17" s="93"/>
      <c r="G17" s="377"/>
      <c r="H17" s="367"/>
      <c r="I17" s="42"/>
      <c r="J17" s="81"/>
      <c r="K17" s="82"/>
      <c r="L17" s="49"/>
      <c r="M17" s="42"/>
      <c r="N17" s="81"/>
      <c r="O17" s="82"/>
      <c r="P17" s="4"/>
      <c r="Q17" s="375"/>
      <c r="R17" s="42"/>
      <c r="S17" s="81"/>
      <c r="T17" s="82"/>
      <c r="U17" s="63"/>
    </row>
    <row r="18" spans="1:22" ht="15" customHeight="1" thickBot="1">
      <c r="A18" s="221"/>
      <c r="B18" s="123"/>
      <c r="C18" s="38"/>
      <c r="D18" s="260"/>
      <c r="E18" s="68"/>
      <c r="F18" s="94"/>
      <c r="G18" s="380"/>
      <c r="H18" s="368"/>
      <c r="I18" s="45"/>
      <c r="J18" s="73"/>
      <c r="K18" s="20"/>
      <c r="L18" s="50"/>
      <c r="M18" s="45"/>
      <c r="N18" s="73"/>
      <c r="O18" s="20"/>
      <c r="P18" s="374"/>
      <c r="Q18" s="376"/>
      <c r="R18" s="45"/>
      <c r="S18" s="73"/>
      <c r="T18" s="20"/>
      <c r="U18" s="63"/>
    </row>
    <row r="19" spans="1:22" ht="15" customHeight="1" thickBot="1">
      <c r="A19" s="151"/>
      <c r="B19" s="124"/>
      <c r="C19" s="39" t="s">
        <v>34</v>
      </c>
      <c r="D19" s="22"/>
      <c r="E19" s="90">
        <f>SUM(E9:E18)</f>
        <v>13000</v>
      </c>
      <c r="F19" s="23">
        <f>SUM(F9:F18)</f>
        <v>0</v>
      </c>
      <c r="G19" s="381"/>
      <c r="H19" s="395" t="s">
        <v>294</v>
      </c>
      <c r="I19" s="396"/>
      <c r="J19" s="74">
        <f>SUM(J9:J18)</f>
        <v>700</v>
      </c>
      <c r="K19" s="24">
        <f>SUM(K9:K18)</f>
        <v>0</v>
      </c>
      <c r="L19" s="130"/>
      <c r="M19" s="131"/>
      <c r="N19" s="76">
        <f>SUM(N9:N18)</f>
        <v>0</v>
      </c>
      <c r="O19" s="33">
        <f>SUM(O9:O18)</f>
        <v>0</v>
      </c>
      <c r="P19" s="7"/>
      <c r="Q19" s="395"/>
      <c r="R19" s="131"/>
      <c r="S19" s="76">
        <f>SUM(S9:S18)</f>
        <v>0</v>
      </c>
      <c r="T19" s="33">
        <f>SUM(T9:T18)</f>
        <v>0</v>
      </c>
      <c r="U19" s="64"/>
    </row>
    <row r="20" spans="1:22" ht="27" customHeight="1" thickTop="1" thickBot="1">
      <c r="B20" s="5"/>
      <c r="C20" s="706" t="s">
        <v>451</v>
      </c>
      <c r="D20" s="706"/>
      <c r="E20" s="706"/>
      <c r="F20" s="648" t="s">
        <v>1355</v>
      </c>
      <c r="G20" s="648"/>
      <c r="H20" s="57">
        <f>E40+J40+N40+S40</f>
        <v>40600</v>
      </c>
      <c r="I20" s="34"/>
      <c r="J20" s="34" t="s">
        <v>4</v>
      </c>
      <c r="K20" s="5"/>
      <c r="L20" s="5"/>
      <c r="M20" s="5"/>
      <c r="N20" s="5"/>
      <c r="O20" s="5"/>
      <c r="P20" s="5"/>
      <c r="Q20" s="5"/>
      <c r="R20" s="5"/>
      <c r="S20" s="5"/>
      <c r="T20" s="5"/>
      <c r="U20" s="5"/>
      <c r="V20" s="5"/>
    </row>
    <row r="21" spans="1:22" ht="16.5" customHeight="1" thickTop="1" thickBot="1">
      <c r="A21" s="181" t="s">
        <v>1193</v>
      </c>
      <c r="B21" s="632" t="s">
        <v>7</v>
      </c>
      <c r="C21" s="632"/>
      <c r="D21" s="632"/>
      <c r="E21" s="633"/>
      <c r="F21" s="405" t="s">
        <v>8</v>
      </c>
      <c r="G21" s="369"/>
      <c r="H21" s="634" t="s">
        <v>9</v>
      </c>
      <c r="I21" s="634"/>
      <c r="J21" s="635"/>
      <c r="K21" s="12" t="s">
        <v>8</v>
      </c>
      <c r="L21" s="712" t="s">
        <v>10</v>
      </c>
      <c r="M21" s="634"/>
      <c r="N21" s="635"/>
      <c r="O21" s="12" t="s">
        <v>8</v>
      </c>
      <c r="P21" s="399"/>
      <c r="Q21" s="634" t="s">
        <v>11</v>
      </c>
      <c r="R21" s="634"/>
      <c r="S21" s="636"/>
      <c r="T21" s="12" t="s">
        <v>8</v>
      </c>
      <c r="U21" s="13" t="s">
        <v>12</v>
      </c>
    </row>
    <row r="22" spans="1:22" ht="15" customHeight="1">
      <c r="A22" s="148"/>
      <c r="B22" s="120"/>
      <c r="C22" s="46" t="s">
        <v>848</v>
      </c>
      <c r="D22" s="257" t="s">
        <v>1382</v>
      </c>
      <c r="E22" s="66">
        <v>1800</v>
      </c>
      <c r="F22" s="27"/>
      <c r="G22" s="378"/>
      <c r="H22" s="366" t="s">
        <v>868</v>
      </c>
      <c r="I22" s="44"/>
      <c r="J22" s="75">
        <v>1250</v>
      </c>
      <c r="K22" s="15"/>
      <c r="L22" s="48"/>
      <c r="M22" s="59"/>
      <c r="N22" s="75"/>
      <c r="O22" s="15"/>
      <c r="P22" s="372"/>
      <c r="Q22" s="366" t="s">
        <v>869</v>
      </c>
      <c r="R22" s="44"/>
      <c r="S22" s="75">
        <v>100</v>
      </c>
      <c r="T22" s="15"/>
      <c r="U22" s="62"/>
    </row>
    <row r="23" spans="1:22" ht="15" customHeight="1">
      <c r="A23" s="148"/>
      <c r="B23" s="204"/>
      <c r="C23" s="205" t="s">
        <v>849</v>
      </c>
      <c r="D23" s="261" t="s">
        <v>1382</v>
      </c>
      <c r="E23" s="95">
        <v>2500</v>
      </c>
      <c r="F23" s="14"/>
      <c r="G23" s="379"/>
      <c r="H23" s="375"/>
      <c r="I23" s="42"/>
      <c r="J23" s="75"/>
      <c r="K23" s="15"/>
      <c r="L23" s="51"/>
      <c r="M23" s="60"/>
      <c r="N23" s="75"/>
      <c r="O23" s="15"/>
      <c r="P23" s="372"/>
      <c r="Q23" s="375"/>
      <c r="R23" s="42"/>
      <c r="S23" s="75"/>
      <c r="T23" s="15"/>
      <c r="U23" s="63"/>
    </row>
    <row r="24" spans="1:22" ht="15" customHeight="1">
      <c r="A24" s="148"/>
      <c r="B24" s="204"/>
      <c r="C24" s="205" t="s">
        <v>850</v>
      </c>
      <c r="D24" s="261" t="s">
        <v>1382</v>
      </c>
      <c r="E24" s="95">
        <v>1350</v>
      </c>
      <c r="F24" s="14"/>
      <c r="G24" s="379"/>
      <c r="H24" s="375"/>
      <c r="I24" s="42"/>
      <c r="J24" s="75"/>
      <c r="K24" s="15"/>
      <c r="L24" s="51"/>
      <c r="M24" s="60"/>
      <c r="N24" s="75"/>
      <c r="O24" s="15"/>
      <c r="P24" s="372"/>
      <c r="Q24" s="375"/>
      <c r="R24" s="42"/>
      <c r="S24" s="75"/>
      <c r="T24" s="15"/>
      <c r="U24" s="63"/>
    </row>
    <row r="25" spans="1:22" ht="15" customHeight="1">
      <c r="A25" s="232" t="s">
        <v>863</v>
      </c>
      <c r="B25" s="204"/>
      <c r="C25" s="205" t="s">
        <v>851</v>
      </c>
      <c r="D25" s="261" t="s">
        <v>1382</v>
      </c>
      <c r="E25" s="95">
        <v>1700</v>
      </c>
      <c r="F25" s="14"/>
      <c r="G25" s="379"/>
      <c r="H25" s="375"/>
      <c r="I25" s="42"/>
      <c r="J25" s="75"/>
      <c r="K25" s="15"/>
      <c r="L25" s="51"/>
      <c r="M25" s="60"/>
      <c r="N25" s="75"/>
      <c r="O25" s="15"/>
      <c r="P25" s="372"/>
      <c r="Q25" s="375"/>
      <c r="R25" s="42"/>
      <c r="S25" s="75"/>
      <c r="T25" s="15"/>
      <c r="U25" s="63"/>
    </row>
    <row r="26" spans="1:22" ht="15" customHeight="1">
      <c r="A26" s="148"/>
      <c r="B26" s="204"/>
      <c r="C26" s="205" t="s">
        <v>852</v>
      </c>
      <c r="D26" s="261" t="s">
        <v>1382</v>
      </c>
      <c r="E26" s="95">
        <v>1350</v>
      </c>
      <c r="F26" s="14"/>
      <c r="G26" s="379"/>
      <c r="H26" s="375"/>
      <c r="I26" s="42"/>
      <c r="J26" s="75"/>
      <c r="K26" s="15"/>
      <c r="L26" s="51"/>
      <c r="M26" s="60"/>
      <c r="N26" s="75"/>
      <c r="O26" s="15"/>
      <c r="P26" s="372"/>
      <c r="Q26" s="375"/>
      <c r="R26" s="42"/>
      <c r="S26" s="75"/>
      <c r="T26" s="15"/>
      <c r="U26" s="63"/>
    </row>
    <row r="27" spans="1:22" ht="15" customHeight="1">
      <c r="A27" s="148"/>
      <c r="B27" s="204"/>
      <c r="C27" s="205" t="s">
        <v>853</v>
      </c>
      <c r="D27" s="261" t="s">
        <v>1382</v>
      </c>
      <c r="E27" s="95">
        <v>1300</v>
      </c>
      <c r="F27" s="14"/>
      <c r="G27" s="379"/>
      <c r="H27" s="375"/>
      <c r="I27" s="42"/>
      <c r="J27" s="75"/>
      <c r="K27" s="15"/>
      <c r="L27" s="51"/>
      <c r="M27" s="60"/>
      <c r="N27" s="75"/>
      <c r="O27" s="15"/>
      <c r="P27" s="372"/>
      <c r="Q27" s="375"/>
      <c r="R27" s="42"/>
      <c r="S27" s="75"/>
      <c r="T27" s="15"/>
      <c r="U27" s="63"/>
    </row>
    <row r="28" spans="1:22" ht="15" customHeight="1" thickBot="1">
      <c r="A28" s="151"/>
      <c r="B28" s="225" t="s">
        <v>748</v>
      </c>
      <c r="C28" s="226" t="s">
        <v>854</v>
      </c>
      <c r="D28" s="272" t="s">
        <v>1382</v>
      </c>
      <c r="E28" s="227">
        <v>1650</v>
      </c>
      <c r="F28" s="228"/>
      <c r="G28" s="380"/>
      <c r="H28" s="376"/>
      <c r="I28" s="45"/>
      <c r="J28" s="76"/>
      <c r="K28" s="33"/>
      <c r="L28" s="52"/>
      <c r="M28" s="61"/>
      <c r="N28" s="76"/>
      <c r="O28" s="33"/>
      <c r="P28" s="7"/>
      <c r="Q28" s="376"/>
      <c r="R28" s="45"/>
      <c r="S28" s="76"/>
      <c r="T28" s="33"/>
      <c r="U28" s="103" t="s">
        <v>1456</v>
      </c>
    </row>
    <row r="29" spans="1:22" ht="15" customHeight="1">
      <c r="A29" s="711" t="s">
        <v>864</v>
      </c>
      <c r="B29" s="204"/>
      <c r="C29" s="205" t="s">
        <v>810</v>
      </c>
      <c r="D29" s="261" t="s">
        <v>1382</v>
      </c>
      <c r="E29" s="95">
        <v>2950</v>
      </c>
      <c r="F29" s="14"/>
      <c r="G29" s="379"/>
      <c r="H29" s="375" t="s">
        <v>810</v>
      </c>
      <c r="I29" s="42"/>
      <c r="J29" s="75">
        <v>700</v>
      </c>
      <c r="K29" s="15"/>
      <c r="L29" s="51"/>
      <c r="M29" s="60"/>
      <c r="N29" s="75"/>
      <c r="O29" s="15"/>
      <c r="P29" s="372"/>
      <c r="Q29" s="375"/>
      <c r="R29" s="42"/>
      <c r="S29" s="75"/>
      <c r="T29" s="15"/>
      <c r="U29" s="63" t="s">
        <v>871</v>
      </c>
    </row>
    <row r="30" spans="1:22" ht="15" customHeight="1" thickBot="1">
      <c r="A30" s="726"/>
      <c r="B30" s="225"/>
      <c r="C30" s="226" t="s">
        <v>855</v>
      </c>
      <c r="D30" s="272" t="s">
        <v>1382</v>
      </c>
      <c r="E30" s="227">
        <v>2800</v>
      </c>
      <c r="F30" s="228"/>
      <c r="G30" s="380"/>
      <c r="H30" s="376"/>
      <c r="I30" s="45"/>
      <c r="J30" s="76"/>
      <c r="K30" s="33"/>
      <c r="L30" s="52"/>
      <c r="M30" s="61"/>
      <c r="N30" s="76"/>
      <c r="O30" s="33"/>
      <c r="P30" s="7"/>
      <c r="Q30" s="376"/>
      <c r="R30" s="45"/>
      <c r="S30" s="76"/>
      <c r="T30" s="33"/>
      <c r="U30" s="133" t="s">
        <v>1457</v>
      </c>
    </row>
    <row r="31" spans="1:22" ht="15" customHeight="1">
      <c r="A31" s="711" t="s">
        <v>865</v>
      </c>
      <c r="B31" s="204"/>
      <c r="C31" s="205" t="s">
        <v>856</v>
      </c>
      <c r="D31" s="257" t="s">
        <v>1382</v>
      </c>
      <c r="E31" s="95">
        <v>7100</v>
      </c>
      <c r="F31" s="14"/>
      <c r="G31" s="379"/>
      <c r="H31" s="367" t="s">
        <v>856</v>
      </c>
      <c r="I31" s="42"/>
      <c r="J31" s="75">
        <v>1150</v>
      </c>
      <c r="K31" s="15"/>
      <c r="L31" s="49"/>
      <c r="M31" s="60"/>
      <c r="N31" s="75"/>
      <c r="O31" s="15"/>
      <c r="P31" s="372"/>
      <c r="Q31" s="367" t="s">
        <v>856</v>
      </c>
      <c r="R31" s="42"/>
      <c r="S31" s="75">
        <v>300</v>
      </c>
      <c r="T31" s="15"/>
      <c r="U31" s="65"/>
    </row>
    <row r="32" spans="1:22" ht="15" customHeight="1" thickBot="1">
      <c r="A32" s="726"/>
      <c r="B32" s="127"/>
      <c r="C32" s="53" t="s">
        <v>857</v>
      </c>
      <c r="D32" s="272" t="s">
        <v>1382</v>
      </c>
      <c r="E32" s="70">
        <v>1750</v>
      </c>
      <c r="F32" s="19"/>
      <c r="G32" s="380"/>
      <c r="H32" s="368"/>
      <c r="I32" s="45"/>
      <c r="J32" s="73"/>
      <c r="K32" s="20"/>
      <c r="L32" s="50"/>
      <c r="M32" s="61"/>
      <c r="N32" s="73"/>
      <c r="O32" s="20"/>
      <c r="P32" s="7"/>
      <c r="Q32" s="368"/>
      <c r="R32" s="45"/>
      <c r="S32" s="73"/>
      <c r="T32" s="20"/>
      <c r="U32" s="63"/>
    </row>
    <row r="33" spans="1:21" ht="15" customHeight="1">
      <c r="A33" s="148"/>
      <c r="B33" s="204"/>
      <c r="C33" s="205" t="s">
        <v>858</v>
      </c>
      <c r="D33" s="261" t="s">
        <v>1382</v>
      </c>
      <c r="E33" s="95">
        <v>3250</v>
      </c>
      <c r="F33" s="14"/>
      <c r="G33" s="379"/>
      <c r="H33" s="367" t="s">
        <v>858</v>
      </c>
      <c r="I33" s="42"/>
      <c r="J33" s="75">
        <v>250</v>
      </c>
      <c r="K33" s="15"/>
      <c r="L33" s="49"/>
      <c r="M33" s="60"/>
      <c r="N33" s="75"/>
      <c r="O33" s="15"/>
      <c r="P33" s="372"/>
      <c r="Q33" s="367"/>
      <c r="R33" s="42"/>
      <c r="S33" s="75"/>
      <c r="T33" s="15"/>
      <c r="U33" s="63"/>
    </row>
    <row r="34" spans="1:21" ht="15" customHeight="1">
      <c r="A34" s="232" t="s">
        <v>866</v>
      </c>
      <c r="B34" s="126"/>
      <c r="C34" s="47" t="s">
        <v>859</v>
      </c>
      <c r="D34" s="258" t="s">
        <v>1426</v>
      </c>
      <c r="E34" s="67">
        <v>2550</v>
      </c>
      <c r="F34" s="16"/>
      <c r="G34" s="379"/>
      <c r="H34" s="367"/>
      <c r="I34" s="42"/>
      <c r="J34" s="72"/>
      <c r="K34" s="17"/>
      <c r="L34" s="49"/>
      <c r="M34" s="60"/>
      <c r="N34" s="72"/>
      <c r="O34" s="17"/>
      <c r="P34" s="372"/>
      <c r="Q34" s="367"/>
      <c r="R34" s="42"/>
      <c r="S34" s="72"/>
      <c r="T34" s="17"/>
      <c r="U34" s="63"/>
    </row>
    <row r="35" spans="1:21" ht="15" customHeight="1" thickBot="1">
      <c r="A35" s="151"/>
      <c r="B35" s="127"/>
      <c r="C35" s="53"/>
      <c r="D35" s="260"/>
      <c r="E35" s="70"/>
      <c r="F35" s="19"/>
      <c r="G35" s="380"/>
      <c r="H35" s="368"/>
      <c r="I35" s="45"/>
      <c r="J35" s="73"/>
      <c r="K35" s="20"/>
      <c r="L35" s="50"/>
      <c r="M35" s="61"/>
      <c r="N35" s="73"/>
      <c r="O35" s="20"/>
      <c r="P35" s="7"/>
      <c r="Q35" s="368"/>
      <c r="R35" s="45"/>
      <c r="S35" s="73"/>
      <c r="T35" s="20"/>
      <c r="U35" s="63"/>
    </row>
    <row r="36" spans="1:21" ht="15" customHeight="1">
      <c r="A36" s="148"/>
      <c r="B36" s="204"/>
      <c r="C36" s="205" t="s">
        <v>860</v>
      </c>
      <c r="D36" s="261" t="s">
        <v>1382</v>
      </c>
      <c r="E36" s="95">
        <v>1350</v>
      </c>
      <c r="F36" s="14"/>
      <c r="G36" s="379"/>
      <c r="H36" s="367" t="s">
        <v>860</v>
      </c>
      <c r="I36" s="42"/>
      <c r="J36" s="75">
        <v>200</v>
      </c>
      <c r="K36" s="15"/>
      <c r="L36" s="49"/>
      <c r="M36" s="60"/>
      <c r="N36" s="75"/>
      <c r="O36" s="15"/>
      <c r="P36" s="372"/>
      <c r="Q36" s="367"/>
      <c r="R36" s="42"/>
      <c r="S36" s="75"/>
      <c r="T36" s="15"/>
      <c r="U36" s="63"/>
    </row>
    <row r="37" spans="1:21" ht="15" customHeight="1">
      <c r="A37" s="232" t="s">
        <v>867</v>
      </c>
      <c r="B37" s="126"/>
      <c r="C37" s="47" t="s">
        <v>861</v>
      </c>
      <c r="D37" s="258" t="s">
        <v>1382</v>
      </c>
      <c r="E37" s="67">
        <v>1150</v>
      </c>
      <c r="F37" s="16"/>
      <c r="G37" s="379"/>
      <c r="H37" s="367" t="s">
        <v>861</v>
      </c>
      <c r="I37" s="42"/>
      <c r="J37" s="72">
        <v>200</v>
      </c>
      <c r="K37" s="17"/>
      <c r="L37" s="49"/>
      <c r="M37" s="60"/>
      <c r="N37" s="72"/>
      <c r="O37" s="17"/>
      <c r="P37" s="372"/>
      <c r="Q37" s="367" t="s">
        <v>861</v>
      </c>
      <c r="R37" s="42"/>
      <c r="S37" s="72">
        <v>150</v>
      </c>
      <c r="T37" s="17"/>
      <c r="U37" s="63"/>
    </row>
    <row r="38" spans="1:21" ht="15" customHeight="1">
      <c r="A38" s="220"/>
      <c r="B38" s="126" t="s">
        <v>749</v>
      </c>
      <c r="C38" s="47" t="s">
        <v>862</v>
      </c>
      <c r="D38" s="258" t="s">
        <v>1403</v>
      </c>
      <c r="E38" s="67">
        <v>1650</v>
      </c>
      <c r="F38" s="16"/>
      <c r="G38" s="379"/>
      <c r="H38" s="367"/>
      <c r="I38" s="42"/>
      <c r="J38" s="72"/>
      <c r="K38" s="17"/>
      <c r="L38" s="49"/>
      <c r="M38" s="60"/>
      <c r="N38" s="72"/>
      <c r="O38" s="17"/>
      <c r="P38" s="372"/>
      <c r="Q38" s="367" t="s">
        <v>870</v>
      </c>
      <c r="R38" s="42"/>
      <c r="S38" s="72">
        <v>100</v>
      </c>
      <c r="T38" s="17"/>
      <c r="U38" s="103" t="s">
        <v>1417</v>
      </c>
    </row>
    <row r="39" spans="1:21" ht="15" customHeight="1" thickBot="1">
      <c r="A39" s="221"/>
      <c r="B39" s="127"/>
      <c r="C39" s="53"/>
      <c r="D39" s="260"/>
      <c r="E39" s="70"/>
      <c r="F39" s="19"/>
      <c r="G39" s="380"/>
      <c r="H39" s="368"/>
      <c r="I39" s="45"/>
      <c r="J39" s="73"/>
      <c r="K39" s="20"/>
      <c r="L39" s="50"/>
      <c r="M39" s="61"/>
      <c r="N39" s="73"/>
      <c r="O39" s="20"/>
      <c r="P39" s="7"/>
      <c r="Q39" s="368"/>
      <c r="R39" s="45"/>
      <c r="S39" s="73"/>
      <c r="T39" s="20"/>
      <c r="U39" s="104"/>
    </row>
    <row r="40" spans="1:21" ht="15" customHeight="1" thickBot="1">
      <c r="A40" s="222"/>
      <c r="B40" s="124"/>
      <c r="C40" s="39" t="s">
        <v>180</v>
      </c>
      <c r="D40" s="22"/>
      <c r="E40" s="69">
        <f>SUM(E22:E39)</f>
        <v>36200</v>
      </c>
      <c r="F40" s="384">
        <f>SUM(F22:F39)</f>
        <v>0</v>
      </c>
      <c r="G40" s="381"/>
      <c r="H40" s="435" t="s">
        <v>224</v>
      </c>
      <c r="I40" s="396"/>
      <c r="J40" s="74">
        <f>SUM(J22:J39)</f>
        <v>3750</v>
      </c>
      <c r="K40" s="24">
        <f>SUM(K22:K39)</f>
        <v>0</v>
      </c>
      <c r="L40" s="229"/>
      <c r="M40" s="131"/>
      <c r="N40" s="76">
        <f>SUM(N22:N39)</f>
        <v>0</v>
      </c>
      <c r="O40" s="33">
        <f>SUM(O22:O39)</f>
        <v>0</v>
      </c>
      <c r="P40" s="7"/>
      <c r="Q40" s="395" t="s">
        <v>41</v>
      </c>
      <c r="R40" s="131"/>
      <c r="S40" s="76">
        <f>SUM(S22:S39)</f>
        <v>650</v>
      </c>
      <c r="T40" s="33">
        <f>SUM(T22:T39)</f>
        <v>0</v>
      </c>
      <c r="U40" s="64"/>
    </row>
    <row r="41" spans="1:21">
      <c r="A41" s="697" t="str">
        <f>知多市・半田市!A44</f>
        <v>平成29年9月</v>
      </c>
      <c r="B41" s="697"/>
      <c r="C41" s="108"/>
      <c r="U41" s="108" t="s">
        <v>203</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92" t="s">
        <v>0</v>
      </c>
      <c r="B1" s="593"/>
      <c r="C1" s="2"/>
      <c r="D1" s="2"/>
      <c r="E1" s="2"/>
      <c r="F1" s="607" t="s">
        <v>1361</v>
      </c>
      <c r="G1" s="608"/>
      <c r="H1" s="601"/>
      <c r="I1" s="601"/>
      <c r="J1" s="601"/>
      <c r="K1" s="602"/>
      <c r="L1" s="607" t="s">
        <v>1363</v>
      </c>
      <c r="M1" s="608"/>
      <c r="N1" s="601"/>
      <c r="O1" s="601"/>
      <c r="P1" s="601"/>
      <c r="Q1" s="602"/>
      <c r="R1" s="583" t="s">
        <v>2</v>
      </c>
    </row>
    <row r="2" spans="1:18" ht="10.5" customHeight="1">
      <c r="A2" s="594"/>
      <c r="B2" s="595"/>
      <c r="C2" s="5"/>
      <c r="D2" s="5"/>
      <c r="E2" s="5"/>
      <c r="F2" s="609"/>
      <c r="G2" s="610"/>
      <c r="H2" s="603"/>
      <c r="I2" s="603"/>
      <c r="J2" s="603"/>
      <c r="K2" s="604"/>
      <c r="L2" s="609"/>
      <c r="M2" s="610"/>
      <c r="N2" s="603"/>
      <c r="O2" s="603"/>
      <c r="P2" s="603"/>
      <c r="Q2" s="604"/>
      <c r="R2" s="584"/>
    </row>
    <row r="3" spans="1:18" ht="10.5" customHeight="1" thickBot="1">
      <c r="A3" s="426"/>
      <c r="B3" s="579"/>
      <c r="C3" s="579" t="s">
        <v>1370</v>
      </c>
      <c r="D3" s="579"/>
      <c r="E3" s="581" t="s">
        <v>1371</v>
      </c>
      <c r="F3" s="611"/>
      <c r="G3" s="612"/>
      <c r="H3" s="605"/>
      <c r="I3" s="605"/>
      <c r="J3" s="605"/>
      <c r="K3" s="606"/>
      <c r="L3" s="611"/>
      <c r="M3" s="612"/>
      <c r="N3" s="605"/>
      <c r="O3" s="605"/>
      <c r="P3" s="605"/>
      <c r="Q3" s="606"/>
      <c r="R3" s="585"/>
    </row>
    <row r="4" spans="1:18" ht="10.5" customHeight="1">
      <c r="A4" s="426"/>
      <c r="B4" s="579"/>
      <c r="C4" s="579"/>
      <c r="D4" s="579"/>
      <c r="E4" s="581"/>
      <c r="F4" s="607" t="s">
        <v>1362</v>
      </c>
      <c r="G4" s="608"/>
      <c r="H4" s="601"/>
      <c r="I4" s="601"/>
      <c r="J4" s="601"/>
      <c r="K4" s="602"/>
      <c r="L4" s="607" t="s">
        <v>3</v>
      </c>
      <c r="M4" s="608"/>
      <c r="N4" s="596">
        <f>Q32</f>
        <v>0</v>
      </c>
      <c r="O4" s="596"/>
      <c r="P4" s="596"/>
      <c r="Q4" s="613" t="s">
        <v>4</v>
      </c>
      <c r="R4" s="585"/>
    </row>
    <row r="5" spans="1:18" ht="10.5" customHeight="1">
      <c r="A5" s="4"/>
      <c r="B5" s="5"/>
      <c r="C5" s="579" t="s">
        <v>1372</v>
      </c>
      <c r="D5" s="579"/>
      <c r="E5" s="581" t="s">
        <v>1373</v>
      </c>
      <c r="F5" s="609"/>
      <c r="G5" s="610"/>
      <c r="H5" s="603"/>
      <c r="I5" s="603"/>
      <c r="J5" s="603"/>
      <c r="K5" s="604"/>
      <c r="L5" s="609"/>
      <c r="M5" s="610"/>
      <c r="N5" s="597"/>
      <c r="O5" s="597"/>
      <c r="P5" s="597"/>
      <c r="Q5" s="614"/>
      <c r="R5" s="585"/>
    </row>
    <row r="6" spans="1:18" ht="10.5" customHeight="1" thickBot="1">
      <c r="A6" s="7"/>
      <c r="B6" s="9"/>
      <c r="C6" s="580"/>
      <c r="D6" s="580"/>
      <c r="E6" s="582"/>
      <c r="F6" s="611"/>
      <c r="G6" s="612"/>
      <c r="H6" s="605"/>
      <c r="I6" s="605"/>
      <c r="J6" s="605"/>
      <c r="K6" s="606"/>
      <c r="L6" s="611"/>
      <c r="M6" s="612"/>
      <c r="N6" s="598"/>
      <c r="O6" s="598"/>
      <c r="P6" s="598"/>
      <c r="Q6" s="615"/>
      <c r="R6" s="586"/>
    </row>
    <row r="8" spans="1:18" ht="21" customHeight="1">
      <c r="A8" s="589" t="s">
        <v>540</v>
      </c>
      <c r="B8" s="591"/>
      <c r="C8" s="589" t="s">
        <v>1180</v>
      </c>
      <c r="D8" s="590"/>
      <c r="E8" s="591"/>
      <c r="F8" s="589" t="s">
        <v>1181</v>
      </c>
      <c r="G8" s="590"/>
      <c r="H8" s="591"/>
      <c r="I8" s="589" t="s">
        <v>1182</v>
      </c>
      <c r="J8" s="590"/>
      <c r="K8" s="591"/>
      <c r="L8" s="589" t="s">
        <v>1183</v>
      </c>
      <c r="M8" s="590"/>
      <c r="N8" s="591"/>
      <c r="O8" s="589" t="s">
        <v>5</v>
      </c>
      <c r="P8" s="590"/>
      <c r="Q8" s="591"/>
      <c r="R8" s="342" t="s">
        <v>1184</v>
      </c>
    </row>
    <row r="9" spans="1:18" ht="21" customHeight="1">
      <c r="A9" s="599" t="s">
        <v>872</v>
      </c>
      <c r="B9" s="600"/>
      <c r="C9" s="335"/>
      <c r="D9" s="341">
        <f>刈谷市・高浜市・碧南市!E20</f>
        <v>28600</v>
      </c>
      <c r="E9" s="335">
        <f>刈谷市・高浜市・碧南市!F20</f>
        <v>0</v>
      </c>
      <c r="F9" s="335"/>
      <c r="G9" s="341">
        <f>刈谷市・高浜市・碧南市!J20</f>
        <v>3450</v>
      </c>
      <c r="H9" s="335">
        <f>刈谷市・高浜市・碧南市!K20</f>
        <v>0</v>
      </c>
      <c r="I9" s="335"/>
      <c r="J9" s="341">
        <f>刈谷市・高浜市・碧南市!O20</f>
        <v>1050</v>
      </c>
      <c r="K9" s="335">
        <f>刈谷市・高浜市・碧南市!P20</f>
        <v>0</v>
      </c>
      <c r="L9" s="335"/>
      <c r="M9" s="341">
        <f>刈谷市・高浜市・碧南市!T20</f>
        <v>1850</v>
      </c>
      <c r="N9" s="335">
        <f>刈谷市・高浜市・碧南市!U20</f>
        <v>0</v>
      </c>
      <c r="O9" s="335"/>
      <c r="P9" s="341">
        <f>D9+G9+J9+M9</f>
        <v>34950</v>
      </c>
      <c r="Q9" s="335">
        <f>E9+H9+K9+N9</f>
        <v>0</v>
      </c>
      <c r="R9" s="332"/>
    </row>
    <row r="10" spans="1:18" ht="21" customHeight="1">
      <c r="A10" s="599" t="s">
        <v>873</v>
      </c>
      <c r="B10" s="600"/>
      <c r="C10" s="335"/>
      <c r="D10" s="341">
        <f>刈谷市・高浜市・碧南市!E29</f>
        <v>8850</v>
      </c>
      <c r="E10" s="335">
        <f>刈谷市・高浜市・碧南市!F29</f>
        <v>0</v>
      </c>
      <c r="F10" s="335"/>
      <c r="G10" s="341">
        <f>刈谷市・高浜市・碧南市!J29</f>
        <v>700</v>
      </c>
      <c r="H10" s="335">
        <f>刈谷市・高浜市・碧南市!K29</f>
        <v>0</v>
      </c>
      <c r="I10" s="335"/>
      <c r="J10" s="341">
        <f>刈谷市・高浜市・碧南市!O29</f>
        <v>0</v>
      </c>
      <c r="K10" s="335">
        <f>刈谷市・高浜市・碧南市!P29</f>
        <v>0</v>
      </c>
      <c r="L10" s="335"/>
      <c r="M10" s="341">
        <f>刈谷市・高浜市・碧南市!T29</f>
        <v>550</v>
      </c>
      <c r="N10" s="335">
        <f>刈谷市・高浜市・碧南市!U29</f>
        <v>0</v>
      </c>
      <c r="O10" s="335"/>
      <c r="P10" s="341">
        <f t="shared" ref="P10:P26" si="0">D10+G10+J10+M10</f>
        <v>10100</v>
      </c>
      <c r="Q10" s="335">
        <f t="shared" ref="Q10:Q26" si="1">E10+H10+K10+N10</f>
        <v>0</v>
      </c>
      <c r="R10" s="332"/>
    </row>
    <row r="11" spans="1:18" ht="21" customHeight="1">
      <c r="A11" s="587" t="s">
        <v>874</v>
      </c>
      <c r="B11" s="588"/>
      <c r="C11" s="335"/>
      <c r="D11" s="341">
        <f>刈谷市・高浜市・碧南市!E42</f>
        <v>15400</v>
      </c>
      <c r="E11" s="335">
        <f>刈谷市・高浜市・碧南市!F42</f>
        <v>0</v>
      </c>
      <c r="F11" s="335"/>
      <c r="G11" s="341">
        <f>刈谷市・高浜市・碧南市!J42</f>
        <v>1000</v>
      </c>
      <c r="H11" s="335">
        <f>刈谷市・高浜市・碧南市!K42</f>
        <v>0</v>
      </c>
      <c r="I11" s="335"/>
      <c r="J11" s="341">
        <f>刈谷市・高浜市・碧南市!O42</f>
        <v>0</v>
      </c>
      <c r="K11" s="335">
        <f>刈谷市・高浜市・碧南市!P42</f>
        <v>0</v>
      </c>
      <c r="L11" s="335"/>
      <c r="M11" s="341">
        <f>刈谷市・高浜市・碧南市!T42</f>
        <v>1350</v>
      </c>
      <c r="N11" s="335">
        <f>刈谷市・高浜市・碧南市!U42</f>
        <v>0</v>
      </c>
      <c r="O11" s="335"/>
      <c r="P11" s="341">
        <f t="shared" si="0"/>
        <v>17750</v>
      </c>
      <c r="Q11" s="335">
        <f t="shared" si="1"/>
        <v>0</v>
      </c>
      <c r="R11" s="332"/>
    </row>
    <row r="12" spans="1:18" ht="21" customHeight="1">
      <c r="A12" s="599" t="s">
        <v>875</v>
      </c>
      <c r="B12" s="600"/>
      <c r="C12" s="335"/>
      <c r="D12" s="341">
        <f>安城市・知立市!E29</f>
        <v>38950</v>
      </c>
      <c r="E12" s="335">
        <f>安城市・知立市!F29</f>
        <v>0</v>
      </c>
      <c r="F12" s="335"/>
      <c r="G12" s="341">
        <f>安城市・知立市!J29</f>
        <v>4650</v>
      </c>
      <c r="H12" s="335">
        <f>安城市・知立市!K29</f>
        <v>0</v>
      </c>
      <c r="I12" s="335"/>
      <c r="J12" s="341"/>
      <c r="K12" s="335"/>
      <c r="L12" s="335"/>
      <c r="M12" s="341">
        <f>安城市・知立市!S29</f>
        <v>1150</v>
      </c>
      <c r="N12" s="335">
        <f>安城市・知立市!T29</f>
        <v>0</v>
      </c>
      <c r="O12" s="335"/>
      <c r="P12" s="341">
        <f t="shared" si="0"/>
        <v>44750</v>
      </c>
      <c r="Q12" s="335">
        <f t="shared" si="1"/>
        <v>0</v>
      </c>
      <c r="R12" s="332"/>
    </row>
    <row r="13" spans="1:18" ht="21" customHeight="1">
      <c r="A13" s="587" t="s">
        <v>876</v>
      </c>
      <c r="B13" s="588"/>
      <c r="C13" s="335"/>
      <c r="D13" s="341">
        <f>安城市・知立市!E42</f>
        <v>14550</v>
      </c>
      <c r="E13" s="335">
        <f>安城市・知立市!F42</f>
        <v>0</v>
      </c>
      <c r="F13" s="335"/>
      <c r="G13" s="341">
        <f>安城市・知立市!J42</f>
        <v>2750</v>
      </c>
      <c r="H13" s="335">
        <f>安城市・知立市!K42</f>
        <v>0</v>
      </c>
      <c r="I13" s="335"/>
      <c r="J13" s="341"/>
      <c r="K13" s="335"/>
      <c r="L13" s="335"/>
      <c r="M13" s="341">
        <f>安城市・知立市!S42</f>
        <v>750</v>
      </c>
      <c r="N13" s="335">
        <f>安城市・知立市!T42</f>
        <v>0</v>
      </c>
      <c r="O13" s="335"/>
      <c r="P13" s="341">
        <f t="shared" si="0"/>
        <v>18050</v>
      </c>
      <c r="Q13" s="335">
        <f t="shared" si="1"/>
        <v>0</v>
      </c>
      <c r="R13" s="332"/>
    </row>
    <row r="14" spans="1:18" ht="21" customHeight="1">
      <c r="A14" s="587" t="s">
        <v>1211</v>
      </c>
      <c r="B14" s="588"/>
      <c r="C14" s="335"/>
      <c r="D14" s="341">
        <f>豊田市!E42</f>
        <v>74200</v>
      </c>
      <c r="E14" s="335">
        <f>豊田市!F42</f>
        <v>0</v>
      </c>
      <c r="F14" s="335"/>
      <c r="G14" s="341">
        <f>豊田市!J42</f>
        <v>6250</v>
      </c>
      <c r="H14" s="335">
        <f>豊田市!K42</f>
        <v>0</v>
      </c>
      <c r="I14" s="335"/>
      <c r="J14" s="341">
        <f>豊田市!O42</f>
        <v>1700</v>
      </c>
      <c r="K14" s="335">
        <f>豊田市!P42</f>
        <v>0</v>
      </c>
      <c r="L14" s="335"/>
      <c r="M14" s="341">
        <f>豊田市!T42</f>
        <v>6800</v>
      </c>
      <c r="N14" s="335">
        <f>豊田市!U42</f>
        <v>0</v>
      </c>
      <c r="O14" s="335"/>
      <c r="P14" s="341">
        <f t="shared" si="0"/>
        <v>88950</v>
      </c>
      <c r="Q14" s="335">
        <f t="shared" si="1"/>
        <v>0</v>
      </c>
      <c r="R14" s="332"/>
    </row>
    <row r="15" spans="1:18" ht="21" customHeight="1">
      <c r="A15" s="727" t="s">
        <v>1211</v>
      </c>
      <c r="B15" s="728"/>
      <c r="C15" s="335"/>
      <c r="D15" s="341">
        <f>豊田市・みよし市!E26</f>
        <v>11900</v>
      </c>
      <c r="E15" s="335">
        <f>豊田市・みよし市!F26</f>
        <v>0</v>
      </c>
      <c r="F15" s="335"/>
      <c r="G15" s="341"/>
      <c r="H15" s="335"/>
      <c r="I15" s="335"/>
      <c r="J15" s="341"/>
      <c r="K15" s="335"/>
      <c r="L15" s="335"/>
      <c r="M15" s="341">
        <f>豊田市・みよし市!S26</f>
        <v>300</v>
      </c>
      <c r="N15" s="335">
        <f>豊田市・みよし市!T26</f>
        <v>0</v>
      </c>
      <c r="O15" s="335"/>
      <c r="P15" s="341">
        <f t="shared" si="0"/>
        <v>12200</v>
      </c>
      <c r="Q15" s="335">
        <f t="shared" si="1"/>
        <v>0</v>
      </c>
      <c r="R15" s="332"/>
    </row>
    <row r="16" spans="1:18" ht="21" customHeight="1">
      <c r="A16" s="587" t="s">
        <v>878</v>
      </c>
      <c r="B16" s="588"/>
      <c r="C16" s="335"/>
      <c r="D16" s="341">
        <f>豊田市・みよし市!E40</f>
        <v>12750</v>
      </c>
      <c r="E16" s="335">
        <f>豊田市・みよし市!F40</f>
        <v>0</v>
      </c>
      <c r="F16" s="335"/>
      <c r="G16" s="341">
        <f>豊田市・みよし市!J40</f>
        <v>1500</v>
      </c>
      <c r="H16" s="335">
        <f>豊田市・みよし市!K40</f>
        <v>0</v>
      </c>
      <c r="I16" s="335"/>
      <c r="J16" s="341"/>
      <c r="K16" s="335"/>
      <c r="L16" s="335"/>
      <c r="M16" s="341">
        <f>豊田市・みよし市!S40</f>
        <v>650</v>
      </c>
      <c r="N16" s="335">
        <f>豊田市・みよし市!T40</f>
        <v>0</v>
      </c>
      <c r="O16" s="335"/>
      <c r="P16" s="341">
        <f t="shared" si="0"/>
        <v>14900</v>
      </c>
      <c r="Q16" s="335">
        <f t="shared" si="1"/>
        <v>0</v>
      </c>
      <c r="R16" s="332"/>
    </row>
    <row r="17" spans="1:18" ht="21" customHeight="1">
      <c r="A17" s="587" t="s">
        <v>879</v>
      </c>
      <c r="B17" s="588"/>
      <c r="C17" s="335"/>
      <c r="D17" s="341">
        <f>岡崎市!E43</f>
        <v>79200</v>
      </c>
      <c r="E17" s="335">
        <f>岡崎市!F43</f>
        <v>0</v>
      </c>
      <c r="F17" s="335"/>
      <c r="G17" s="341">
        <f>岡崎市!J43</f>
        <v>6850</v>
      </c>
      <c r="H17" s="335">
        <f>岡崎市!K43</f>
        <v>0</v>
      </c>
      <c r="I17" s="335"/>
      <c r="J17" s="341">
        <f>岡崎市!O43</f>
        <v>3850</v>
      </c>
      <c r="K17" s="335">
        <f>岡崎市!P43</f>
        <v>0</v>
      </c>
      <c r="L17" s="335"/>
      <c r="M17" s="341">
        <f>岡崎市!T43</f>
        <v>3250</v>
      </c>
      <c r="N17" s="335">
        <f>岡崎市!U43</f>
        <v>0</v>
      </c>
      <c r="O17" s="335"/>
      <c r="P17" s="341">
        <f t="shared" si="0"/>
        <v>93150</v>
      </c>
      <c r="Q17" s="335">
        <f t="shared" si="1"/>
        <v>0</v>
      </c>
      <c r="R17" s="332"/>
    </row>
    <row r="18" spans="1:18" ht="21" customHeight="1">
      <c r="A18" s="587" t="s">
        <v>880</v>
      </c>
      <c r="B18" s="588"/>
      <c r="C18" s="335"/>
      <c r="D18" s="341">
        <f>額田郡・西尾市!E19</f>
        <v>7350</v>
      </c>
      <c r="E18" s="335">
        <f>額田郡・西尾市!F19</f>
        <v>0</v>
      </c>
      <c r="F18" s="335"/>
      <c r="G18" s="341"/>
      <c r="H18" s="335"/>
      <c r="I18" s="335"/>
      <c r="J18" s="341"/>
      <c r="K18" s="335"/>
      <c r="L18" s="335"/>
      <c r="M18" s="341">
        <f>額田郡・西尾市!S19</f>
        <v>350</v>
      </c>
      <c r="N18" s="335">
        <f>額田郡・西尾市!T19</f>
        <v>0</v>
      </c>
      <c r="O18" s="335"/>
      <c r="P18" s="341">
        <f t="shared" si="0"/>
        <v>7700</v>
      </c>
      <c r="Q18" s="335">
        <f t="shared" si="1"/>
        <v>0</v>
      </c>
      <c r="R18" s="332"/>
    </row>
    <row r="19" spans="1:18" ht="21" customHeight="1">
      <c r="A19" s="587" t="s">
        <v>881</v>
      </c>
      <c r="B19" s="588"/>
      <c r="C19" s="335"/>
      <c r="D19" s="341">
        <f>額田郡・西尾市!E40</f>
        <v>35800</v>
      </c>
      <c r="E19" s="335">
        <f>額田郡・西尾市!F40</f>
        <v>0</v>
      </c>
      <c r="F19" s="335"/>
      <c r="G19" s="341">
        <f>額田郡・西尾市!J40</f>
        <v>3200</v>
      </c>
      <c r="H19" s="335">
        <f>額田郡・西尾市!K40</f>
        <v>0</v>
      </c>
      <c r="I19" s="335"/>
      <c r="J19" s="341">
        <f>額田郡・西尾市!N40</f>
        <v>150</v>
      </c>
      <c r="K19" s="335">
        <f>額田郡・西尾市!O40</f>
        <v>0</v>
      </c>
      <c r="L19" s="335"/>
      <c r="M19" s="341">
        <f>額田郡・西尾市!S40</f>
        <v>2400</v>
      </c>
      <c r="N19" s="335">
        <f>額田郡・西尾市!T40</f>
        <v>0</v>
      </c>
      <c r="O19" s="335"/>
      <c r="P19" s="341">
        <f t="shared" si="0"/>
        <v>41550</v>
      </c>
      <c r="Q19" s="335">
        <f t="shared" si="1"/>
        <v>0</v>
      </c>
      <c r="R19" s="332"/>
    </row>
    <row r="20" spans="1:18" ht="21" customHeight="1">
      <c r="A20" s="587" t="s">
        <v>882</v>
      </c>
      <c r="B20" s="588"/>
      <c r="C20" s="335"/>
      <c r="D20" s="341">
        <f>蒲郡市・豊川市!E14</f>
        <v>18600</v>
      </c>
      <c r="E20" s="335">
        <f>蒲郡市・豊川市!F14</f>
        <v>0</v>
      </c>
      <c r="F20" s="335"/>
      <c r="G20" s="341">
        <f>蒲郡市・豊川市!J14</f>
        <v>2000</v>
      </c>
      <c r="H20" s="335">
        <f>蒲郡市・豊川市!K14</f>
        <v>0</v>
      </c>
      <c r="I20" s="335"/>
      <c r="J20" s="341"/>
      <c r="K20" s="335"/>
      <c r="L20" s="335"/>
      <c r="M20" s="341">
        <f>蒲郡市・豊川市!S14</f>
        <v>550</v>
      </c>
      <c r="N20" s="335">
        <f>蒲郡市・豊川市!T14</f>
        <v>0</v>
      </c>
      <c r="O20" s="335"/>
      <c r="P20" s="341">
        <f t="shared" si="0"/>
        <v>21150</v>
      </c>
      <c r="Q20" s="335">
        <f t="shared" si="1"/>
        <v>0</v>
      </c>
      <c r="R20" s="332"/>
    </row>
    <row r="21" spans="1:18" ht="21" customHeight="1">
      <c r="A21" s="587" t="s">
        <v>883</v>
      </c>
      <c r="B21" s="588"/>
      <c r="C21" s="335"/>
      <c r="D21" s="341">
        <f>蒲郡市・豊川市!E39</f>
        <v>44950</v>
      </c>
      <c r="E21" s="335">
        <f>蒲郡市・豊川市!F39</f>
        <v>0</v>
      </c>
      <c r="F21" s="335"/>
      <c r="G21" s="341">
        <f>蒲郡市・豊川市!J39</f>
        <v>4300</v>
      </c>
      <c r="H21" s="335">
        <f>蒲郡市・豊川市!K39</f>
        <v>0</v>
      </c>
      <c r="I21" s="335"/>
      <c r="J21" s="341">
        <f>蒲郡市・豊川市!N39</f>
        <v>0</v>
      </c>
      <c r="K21" s="335">
        <f>蒲郡市・豊川市!O39</f>
        <v>0</v>
      </c>
      <c r="L21" s="335"/>
      <c r="M21" s="341">
        <f>蒲郡市・豊川市!S39</f>
        <v>1100</v>
      </c>
      <c r="N21" s="335">
        <f>蒲郡市・豊川市!T39</f>
        <v>0</v>
      </c>
      <c r="O21" s="335"/>
      <c r="P21" s="341">
        <f t="shared" si="0"/>
        <v>50350</v>
      </c>
      <c r="Q21" s="335">
        <f t="shared" si="1"/>
        <v>0</v>
      </c>
      <c r="R21" s="332"/>
    </row>
    <row r="22" spans="1:18" ht="21" customHeight="1">
      <c r="A22" s="587" t="s">
        <v>884</v>
      </c>
      <c r="B22" s="588"/>
      <c r="C22" s="335"/>
      <c r="D22" s="341">
        <f>新城市・北設楽郡!E24</f>
        <v>12200</v>
      </c>
      <c r="E22" s="335">
        <f>新城市・北設楽郡!F24</f>
        <v>0</v>
      </c>
      <c r="F22" s="335"/>
      <c r="G22" s="341">
        <f>新城市・北設楽郡!J24</f>
        <v>700</v>
      </c>
      <c r="H22" s="335">
        <f>新城市・北設楽郡!K24</f>
        <v>0</v>
      </c>
      <c r="I22" s="335"/>
      <c r="J22" s="341"/>
      <c r="K22" s="335"/>
      <c r="L22" s="335"/>
      <c r="M22" s="341"/>
      <c r="N22" s="335"/>
      <c r="O22" s="335"/>
      <c r="P22" s="341">
        <f t="shared" si="0"/>
        <v>12900</v>
      </c>
      <c r="Q22" s="335">
        <f t="shared" si="1"/>
        <v>0</v>
      </c>
      <c r="R22" s="332"/>
    </row>
    <row r="23" spans="1:18" ht="21" customHeight="1">
      <c r="A23" s="587" t="s">
        <v>1210</v>
      </c>
      <c r="B23" s="588"/>
      <c r="C23" s="335"/>
      <c r="D23" s="341">
        <f>新城市・北設楽郡!E40</f>
        <v>2750</v>
      </c>
      <c r="E23" s="335">
        <f>新城市・北設楽郡!F40</f>
        <v>0</v>
      </c>
      <c r="F23" s="335"/>
      <c r="G23" s="341"/>
      <c r="H23" s="335"/>
      <c r="I23" s="335"/>
      <c r="J23" s="341"/>
      <c r="K23" s="335"/>
      <c r="L23" s="335"/>
      <c r="M23" s="341">
        <f>新城市・北設楽郡!S40</f>
        <v>200</v>
      </c>
      <c r="N23" s="335">
        <f>新城市・北設楽郡!T40</f>
        <v>0</v>
      </c>
      <c r="O23" s="335"/>
      <c r="P23" s="341">
        <f t="shared" si="0"/>
        <v>2950</v>
      </c>
      <c r="Q23" s="335">
        <f t="shared" si="1"/>
        <v>0</v>
      </c>
      <c r="R23" s="332"/>
    </row>
    <row r="24" spans="1:18" ht="21" customHeight="1">
      <c r="A24" s="587" t="s">
        <v>885</v>
      </c>
      <c r="B24" s="588"/>
      <c r="C24" s="335"/>
      <c r="D24" s="341">
        <f>豊橋市!E43</f>
        <v>82150</v>
      </c>
      <c r="E24" s="335">
        <f>豊橋市!F43</f>
        <v>0</v>
      </c>
      <c r="F24" s="335"/>
      <c r="G24" s="341">
        <f>豊橋市!J43</f>
        <v>9650</v>
      </c>
      <c r="H24" s="335">
        <f>豊橋市!K43</f>
        <v>0</v>
      </c>
      <c r="I24" s="335"/>
      <c r="J24" s="341">
        <f>豊橋市!O43</f>
        <v>0</v>
      </c>
      <c r="K24" s="335">
        <f>豊橋市!P43</f>
        <v>0</v>
      </c>
      <c r="L24" s="335"/>
      <c r="M24" s="341">
        <f>豊橋市!T43</f>
        <v>4050</v>
      </c>
      <c r="N24" s="335">
        <f>豊橋市!U43</f>
        <v>0</v>
      </c>
      <c r="O24" s="335"/>
      <c r="P24" s="341">
        <f t="shared" si="0"/>
        <v>95850</v>
      </c>
      <c r="Q24" s="335">
        <f t="shared" si="1"/>
        <v>0</v>
      </c>
      <c r="R24" s="332"/>
    </row>
    <row r="25" spans="1:18" ht="21" customHeight="1">
      <c r="A25" s="587" t="s">
        <v>1175</v>
      </c>
      <c r="B25" s="588"/>
      <c r="C25" s="335"/>
      <c r="D25" s="341">
        <f>田原市!E21</f>
        <v>13700</v>
      </c>
      <c r="E25" s="335">
        <f>田原市!F21</f>
        <v>0</v>
      </c>
      <c r="F25" s="335"/>
      <c r="G25" s="341"/>
      <c r="H25" s="335"/>
      <c r="I25" s="335"/>
      <c r="J25" s="341"/>
      <c r="K25" s="335"/>
      <c r="L25" s="335"/>
      <c r="M25" s="341">
        <f>田原市!S21</f>
        <v>400</v>
      </c>
      <c r="N25" s="335">
        <f>田原市!T21</f>
        <v>0</v>
      </c>
      <c r="O25" s="335"/>
      <c r="P25" s="341">
        <f t="shared" si="0"/>
        <v>14100</v>
      </c>
      <c r="Q25" s="335">
        <f t="shared" si="1"/>
        <v>0</v>
      </c>
      <c r="R25" s="332"/>
    </row>
    <row r="26" spans="1:18" ht="21" customHeight="1">
      <c r="A26" s="589" t="s">
        <v>5</v>
      </c>
      <c r="B26" s="591"/>
      <c r="C26" s="335"/>
      <c r="D26" s="341">
        <f>SUM(D9:D25)</f>
        <v>501900</v>
      </c>
      <c r="E26" s="335">
        <f>SUM(E9:E25)</f>
        <v>0</v>
      </c>
      <c r="F26" s="335"/>
      <c r="G26" s="341">
        <f>SUM(G9:G25)</f>
        <v>47000</v>
      </c>
      <c r="H26" s="335">
        <f>SUM(H9:H25)</f>
        <v>0</v>
      </c>
      <c r="I26" s="335"/>
      <c r="J26" s="341">
        <f>SUM(J9:J25)</f>
        <v>6750</v>
      </c>
      <c r="K26" s="335">
        <f>SUM(K9:K25)</f>
        <v>0</v>
      </c>
      <c r="L26" s="335"/>
      <c r="M26" s="341">
        <f>SUM(M9:M25)</f>
        <v>25700</v>
      </c>
      <c r="N26" s="335">
        <f>SUM(N9:N25)</f>
        <v>0</v>
      </c>
      <c r="O26" s="335"/>
      <c r="P26" s="341">
        <f t="shared" si="0"/>
        <v>581350</v>
      </c>
      <c r="Q26" s="335">
        <f t="shared" si="1"/>
        <v>0</v>
      </c>
      <c r="R26" s="333"/>
    </row>
    <row r="28" spans="1:18" ht="21" customHeight="1">
      <c r="A28" s="589" t="s">
        <v>1196</v>
      </c>
      <c r="B28" s="591"/>
      <c r="C28" s="589" t="s">
        <v>1180</v>
      </c>
      <c r="D28" s="590"/>
      <c r="E28" s="591"/>
      <c r="F28" s="589" t="s">
        <v>1181</v>
      </c>
      <c r="G28" s="590"/>
      <c r="H28" s="591"/>
      <c r="I28" s="589" t="s">
        <v>1182</v>
      </c>
      <c r="J28" s="590"/>
      <c r="K28" s="591"/>
      <c r="L28" s="589" t="s">
        <v>1183</v>
      </c>
      <c r="M28" s="590"/>
      <c r="N28" s="591"/>
      <c r="O28" s="589" t="s">
        <v>5</v>
      </c>
      <c r="P28" s="590"/>
      <c r="Q28" s="591"/>
      <c r="R28" s="342" t="s">
        <v>1184</v>
      </c>
    </row>
    <row r="29" spans="1:18" ht="21" customHeight="1">
      <c r="A29" s="599" t="s">
        <v>1203</v>
      </c>
      <c r="B29" s="600"/>
      <c r="C29" s="335"/>
      <c r="D29" s="341">
        <f>名古屋市!D28</f>
        <v>534600</v>
      </c>
      <c r="E29" s="335">
        <f>名古屋市!E25</f>
        <v>0</v>
      </c>
      <c r="F29" s="335"/>
      <c r="G29" s="341">
        <f>名古屋市!G28</f>
        <v>72250</v>
      </c>
      <c r="H29" s="335">
        <f>名古屋市!H25</f>
        <v>0</v>
      </c>
      <c r="I29" s="335"/>
      <c r="J29" s="341">
        <f>名古屋市!J28</f>
        <v>11700</v>
      </c>
      <c r="K29" s="335">
        <f>名古屋市!K25</f>
        <v>0</v>
      </c>
      <c r="L29" s="335"/>
      <c r="M29" s="341">
        <f>名古屋市!M28</f>
        <v>37100</v>
      </c>
      <c r="N29" s="335">
        <f>名古屋市!N25</f>
        <v>0</v>
      </c>
      <c r="O29" s="335"/>
      <c r="P29" s="341">
        <f>名古屋市!P28</f>
        <v>655650</v>
      </c>
      <c r="Q29" s="335">
        <f>名古屋市!Q25</f>
        <v>0</v>
      </c>
      <c r="R29" s="338"/>
    </row>
    <row r="30" spans="1:18" ht="21" customHeight="1">
      <c r="A30" s="599" t="s">
        <v>1204</v>
      </c>
      <c r="B30" s="600"/>
      <c r="C30" s="335"/>
      <c r="D30" s="341">
        <f>尾張地区!D41</f>
        <v>649200</v>
      </c>
      <c r="E30" s="335">
        <f>尾張地区!E37</f>
        <v>0</v>
      </c>
      <c r="F30" s="335"/>
      <c r="G30" s="341">
        <f>尾張地区!G41</f>
        <v>77150</v>
      </c>
      <c r="H30" s="335">
        <f>尾張地区!H37</f>
        <v>0</v>
      </c>
      <c r="I30" s="335"/>
      <c r="J30" s="341">
        <f>尾張地区!J41</f>
        <v>15550</v>
      </c>
      <c r="K30" s="335">
        <f>尾張地区!K37</f>
        <v>0</v>
      </c>
      <c r="L30" s="335"/>
      <c r="M30" s="341">
        <f>尾張地区!M41</f>
        <v>28000</v>
      </c>
      <c r="N30" s="335">
        <f>尾張地区!N37</f>
        <v>0</v>
      </c>
      <c r="O30" s="335"/>
      <c r="P30" s="341">
        <f>尾張地区!P41</f>
        <v>769900</v>
      </c>
      <c r="Q30" s="341">
        <f>尾張地区!Q37</f>
        <v>0</v>
      </c>
      <c r="R30" s="339"/>
    </row>
    <row r="31" spans="1:18" ht="21" customHeight="1">
      <c r="A31" s="589" t="s">
        <v>1205</v>
      </c>
      <c r="B31" s="591"/>
      <c r="C31" s="335"/>
      <c r="D31" s="341">
        <f>D26</f>
        <v>501900</v>
      </c>
      <c r="E31" s="335">
        <f>E26</f>
        <v>0</v>
      </c>
      <c r="F31" s="335"/>
      <c r="G31" s="341">
        <f>G26</f>
        <v>47000</v>
      </c>
      <c r="H31" s="335">
        <f>H26</f>
        <v>0</v>
      </c>
      <c r="I31" s="335"/>
      <c r="J31" s="341">
        <f>J26</f>
        <v>6750</v>
      </c>
      <c r="K31" s="335">
        <f>K26</f>
        <v>0</v>
      </c>
      <c r="L31" s="335"/>
      <c r="M31" s="341">
        <f>M26</f>
        <v>25700</v>
      </c>
      <c r="N31" s="335">
        <f>N26</f>
        <v>0</v>
      </c>
      <c r="O31" s="335"/>
      <c r="P31" s="341">
        <f>P26</f>
        <v>581350</v>
      </c>
      <c r="Q31" s="335">
        <f>Q26</f>
        <v>0</v>
      </c>
      <c r="R31" s="340"/>
    </row>
    <row r="32" spans="1:18" ht="21" customHeight="1">
      <c r="A32" s="589" t="s">
        <v>5</v>
      </c>
      <c r="B32" s="591"/>
      <c r="C32" s="335"/>
      <c r="D32" s="341">
        <f>SUM(D29:D31)</f>
        <v>1685700</v>
      </c>
      <c r="E32" s="335">
        <f>SUM(E29:E31)</f>
        <v>0</v>
      </c>
      <c r="F32" s="335"/>
      <c r="G32" s="341">
        <f>SUM(G29:G31)</f>
        <v>196400</v>
      </c>
      <c r="H32" s="335">
        <f>SUM(H29:H31)</f>
        <v>0</v>
      </c>
      <c r="I32" s="335"/>
      <c r="J32" s="341">
        <f>SUM(J29:J31)</f>
        <v>34000</v>
      </c>
      <c r="K32" s="335">
        <f>SUM(K29:K31)</f>
        <v>0</v>
      </c>
      <c r="L32" s="335"/>
      <c r="M32" s="341">
        <f>SUM(M29:M31)</f>
        <v>90800</v>
      </c>
      <c r="N32" s="335">
        <f>SUM(N29:N31)</f>
        <v>0</v>
      </c>
      <c r="O32" s="335"/>
      <c r="P32" s="341">
        <f>SUM(P29:P31)</f>
        <v>2006900</v>
      </c>
      <c r="Q32" s="335">
        <f>SUM(Q29:Q31)</f>
        <v>0</v>
      </c>
      <c r="R32" s="335"/>
    </row>
    <row r="33" spans="2:2">
      <c r="B33" t="str">
        <f>常滑市・知多郡!A41</f>
        <v>平成29年9月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592" t="s">
        <v>0</v>
      </c>
      <c r="B1" s="125"/>
      <c r="C1" s="1"/>
      <c r="D1" s="2"/>
      <c r="E1" s="2"/>
      <c r="F1" s="2"/>
      <c r="G1" s="617" t="s">
        <v>1356</v>
      </c>
      <c r="H1" s="618"/>
      <c r="I1" s="623"/>
      <c r="J1" s="623"/>
      <c r="K1" s="623"/>
      <c r="L1" s="623"/>
      <c r="M1" s="623"/>
      <c r="N1" s="623"/>
      <c r="O1" s="624"/>
      <c r="P1" s="650" t="s">
        <v>1</v>
      </c>
      <c r="Q1" s="659"/>
      <c r="R1" s="659"/>
      <c r="S1" s="659"/>
      <c r="T1" s="659"/>
      <c r="U1" s="660"/>
      <c r="V1" s="583" t="s">
        <v>2</v>
      </c>
      <c r="W1" s="4"/>
    </row>
    <row r="2" spans="1:24" ht="9" customHeight="1">
      <c r="A2" s="708"/>
      <c r="B2" s="5"/>
      <c r="C2" s="5"/>
      <c r="D2" s="5"/>
      <c r="E2" s="5"/>
      <c r="F2" s="5"/>
      <c r="G2" s="619"/>
      <c r="H2" s="620"/>
      <c r="I2" s="625"/>
      <c r="J2" s="625"/>
      <c r="K2" s="625"/>
      <c r="L2" s="625"/>
      <c r="M2" s="625"/>
      <c r="N2" s="625"/>
      <c r="O2" s="626"/>
      <c r="P2" s="652"/>
      <c r="Q2" s="661"/>
      <c r="R2" s="661"/>
      <c r="S2" s="661"/>
      <c r="T2" s="661"/>
      <c r="U2" s="662"/>
      <c r="V2" s="584"/>
    </row>
    <row r="3" spans="1:24" ht="9" customHeight="1" thickBot="1">
      <c r="A3" s="4"/>
      <c r="B3" s="579"/>
      <c r="C3" s="579"/>
      <c r="D3" s="579" t="s">
        <v>1370</v>
      </c>
      <c r="E3" s="579"/>
      <c r="F3" s="581" t="s">
        <v>1371</v>
      </c>
      <c r="G3" s="621"/>
      <c r="H3" s="622"/>
      <c r="I3" s="627"/>
      <c r="J3" s="627"/>
      <c r="K3" s="627"/>
      <c r="L3" s="627"/>
      <c r="M3" s="627"/>
      <c r="N3" s="627"/>
      <c r="O3" s="628"/>
      <c r="P3" s="654"/>
      <c r="Q3" s="663"/>
      <c r="R3" s="663"/>
      <c r="S3" s="663"/>
      <c r="T3" s="663"/>
      <c r="U3" s="664"/>
      <c r="V3" s="585"/>
    </row>
    <row r="4" spans="1:24" ht="9" customHeight="1">
      <c r="A4" s="4"/>
      <c r="B4" s="579"/>
      <c r="C4" s="579"/>
      <c r="D4" s="579"/>
      <c r="E4" s="579"/>
      <c r="F4" s="581"/>
      <c r="G4" s="617" t="s">
        <v>1357</v>
      </c>
      <c r="H4" s="618"/>
      <c r="I4" s="623"/>
      <c r="J4" s="623"/>
      <c r="K4" s="623"/>
      <c r="L4" s="623"/>
      <c r="M4" s="623"/>
      <c r="N4" s="623"/>
      <c r="O4" s="624"/>
      <c r="P4" s="607" t="s">
        <v>3</v>
      </c>
      <c r="Q4" s="690">
        <f>F20+K20+P20+U20+F29+K29+P29+F42+K42+P42+U42+U29</f>
        <v>0</v>
      </c>
      <c r="R4" s="690"/>
      <c r="S4" s="690"/>
      <c r="T4" s="690"/>
      <c r="U4" s="613" t="s">
        <v>4</v>
      </c>
      <c r="V4" s="585"/>
    </row>
    <row r="5" spans="1:24" ht="9" customHeight="1">
      <c r="A5" s="4"/>
      <c r="B5" s="5"/>
      <c r="C5" s="5"/>
      <c r="D5" s="579" t="s">
        <v>1372</v>
      </c>
      <c r="E5" s="579"/>
      <c r="F5" s="581" t="s">
        <v>1373</v>
      </c>
      <c r="G5" s="619"/>
      <c r="H5" s="620"/>
      <c r="I5" s="625"/>
      <c r="J5" s="625"/>
      <c r="K5" s="625"/>
      <c r="L5" s="625"/>
      <c r="M5" s="625"/>
      <c r="N5" s="625"/>
      <c r="O5" s="626"/>
      <c r="P5" s="609"/>
      <c r="Q5" s="691"/>
      <c r="R5" s="691"/>
      <c r="S5" s="691"/>
      <c r="T5" s="691"/>
      <c r="U5" s="614"/>
      <c r="V5" s="585"/>
    </row>
    <row r="6" spans="1:24" ht="9" customHeight="1" thickBot="1">
      <c r="A6" s="7"/>
      <c r="B6" s="9"/>
      <c r="C6" s="9"/>
      <c r="D6" s="580"/>
      <c r="E6" s="580"/>
      <c r="F6" s="582"/>
      <c r="G6" s="621"/>
      <c r="H6" s="622"/>
      <c r="I6" s="627"/>
      <c r="J6" s="627"/>
      <c r="K6" s="627"/>
      <c r="L6" s="627"/>
      <c r="M6" s="627"/>
      <c r="N6" s="627"/>
      <c r="O6" s="628"/>
      <c r="P6" s="611"/>
      <c r="Q6" s="692"/>
      <c r="R6" s="692"/>
      <c r="S6" s="692"/>
      <c r="T6" s="692"/>
      <c r="U6" s="615"/>
      <c r="V6" s="586"/>
    </row>
    <row r="7" spans="1:24" ht="21" customHeight="1" thickBot="1">
      <c r="C7" s="704" t="s">
        <v>872</v>
      </c>
      <c r="D7" s="704"/>
      <c r="E7" s="704"/>
      <c r="F7" s="698" t="s">
        <v>1358</v>
      </c>
      <c r="G7" s="698"/>
      <c r="H7" s="160">
        <f>E20+J20+O20+T20</f>
        <v>34950</v>
      </c>
      <c r="I7" s="159"/>
      <c r="J7" s="159" t="s">
        <v>4</v>
      </c>
      <c r="K7" s="5"/>
      <c r="L7" s="5"/>
      <c r="M7" s="5"/>
      <c r="N7" s="5"/>
      <c r="O7" s="5"/>
      <c r="P7" s="5"/>
      <c r="Q7" s="5"/>
      <c r="R7" s="5"/>
      <c r="S7" s="5"/>
      <c r="T7" s="5"/>
      <c r="U7" s="5"/>
    </row>
    <row r="8" spans="1:24" ht="16.5" customHeight="1" thickTop="1" thickBot="1">
      <c r="A8" s="181" t="s">
        <v>540</v>
      </c>
      <c r="B8" s="686" t="s">
        <v>7</v>
      </c>
      <c r="C8" s="687"/>
      <c r="D8" s="687"/>
      <c r="E8" s="688"/>
      <c r="F8" s="162" t="s">
        <v>8</v>
      </c>
      <c r="G8" s="412"/>
      <c r="H8" s="680" t="s">
        <v>9</v>
      </c>
      <c r="I8" s="680"/>
      <c r="J8" s="693"/>
      <c r="K8" s="163" t="s">
        <v>8</v>
      </c>
      <c r="L8" s="412"/>
      <c r="M8" s="680" t="s">
        <v>10</v>
      </c>
      <c r="N8" s="680"/>
      <c r="O8" s="693"/>
      <c r="P8" s="163" t="s">
        <v>8</v>
      </c>
      <c r="Q8" s="412"/>
      <c r="R8" s="680" t="s">
        <v>11</v>
      </c>
      <c r="S8" s="680"/>
      <c r="T8" s="681"/>
      <c r="U8" s="163" t="s">
        <v>8</v>
      </c>
      <c r="V8" s="164" t="s">
        <v>12</v>
      </c>
    </row>
    <row r="9" spans="1:24" ht="15" customHeight="1">
      <c r="A9" s="4"/>
      <c r="B9" s="40"/>
      <c r="C9" s="279" t="s">
        <v>886</v>
      </c>
      <c r="D9" s="257" t="s">
        <v>1397</v>
      </c>
      <c r="E9" s="168">
        <v>5050</v>
      </c>
      <c r="F9" s="27"/>
      <c r="G9" s="363"/>
      <c r="H9" s="119" t="s">
        <v>893</v>
      </c>
      <c r="I9" s="58"/>
      <c r="J9" s="71">
        <v>850</v>
      </c>
      <c r="K9" s="28"/>
      <c r="L9" s="363"/>
      <c r="M9" s="119" t="s">
        <v>893</v>
      </c>
      <c r="N9" s="58"/>
      <c r="O9" s="71">
        <v>550</v>
      </c>
      <c r="P9" s="28"/>
      <c r="Q9" s="382"/>
      <c r="R9" s="119" t="s">
        <v>886</v>
      </c>
      <c r="S9" s="192"/>
      <c r="T9" s="192">
        <v>550</v>
      </c>
      <c r="U9" s="189"/>
      <c r="V9" s="62" t="s">
        <v>898</v>
      </c>
    </row>
    <row r="10" spans="1:24" ht="15" customHeight="1">
      <c r="A10" s="149"/>
      <c r="B10" s="54"/>
      <c r="C10" s="134" t="s">
        <v>887</v>
      </c>
      <c r="D10" s="261" t="s">
        <v>1396</v>
      </c>
      <c r="E10" s="169">
        <v>4900</v>
      </c>
      <c r="F10" s="16"/>
      <c r="G10" s="383"/>
      <c r="H10" s="99" t="s">
        <v>894</v>
      </c>
      <c r="I10" s="29"/>
      <c r="J10" s="72">
        <v>1500</v>
      </c>
      <c r="K10" s="17"/>
      <c r="L10" s="383"/>
      <c r="M10" s="99" t="s">
        <v>887</v>
      </c>
      <c r="N10" s="29"/>
      <c r="O10" s="72">
        <v>200</v>
      </c>
      <c r="P10" s="17"/>
      <c r="Q10" s="371"/>
      <c r="R10" s="99" t="s">
        <v>896</v>
      </c>
      <c r="S10" s="193"/>
      <c r="T10" s="193">
        <v>250</v>
      </c>
      <c r="U10" s="190"/>
      <c r="V10" s="146" t="s">
        <v>1398</v>
      </c>
    </row>
    <row r="11" spans="1:24" ht="15" customHeight="1">
      <c r="A11" s="149"/>
      <c r="B11" s="54"/>
      <c r="C11" s="134" t="s">
        <v>888</v>
      </c>
      <c r="D11" s="262" t="s">
        <v>1382</v>
      </c>
      <c r="E11" s="169">
        <v>1900</v>
      </c>
      <c r="F11" s="16"/>
      <c r="G11" s="383"/>
      <c r="H11" s="99" t="s">
        <v>887</v>
      </c>
      <c r="I11" s="29"/>
      <c r="J11" s="72">
        <v>1100</v>
      </c>
      <c r="K11" s="17"/>
      <c r="L11" s="383"/>
      <c r="M11" s="99" t="s">
        <v>895</v>
      </c>
      <c r="N11" s="29"/>
      <c r="O11" s="72">
        <v>300</v>
      </c>
      <c r="P11" s="17"/>
      <c r="Q11" s="371"/>
      <c r="R11" s="99" t="s">
        <v>897</v>
      </c>
      <c r="S11" s="193"/>
      <c r="T11" s="193">
        <v>400</v>
      </c>
      <c r="U11" s="190"/>
      <c r="V11" s="104" t="s">
        <v>899</v>
      </c>
    </row>
    <row r="12" spans="1:24" ht="15" customHeight="1">
      <c r="A12" s="149"/>
      <c r="B12" s="54"/>
      <c r="C12" s="134" t="s">
        <v>889</v>
      </c>
      <c r="D12" s="261" t="s">
        <v>1382</v>
      </c>
      <c r="E12" s="169">
        <v>1950</v>
      </c>
      <c r="F12" s="16"/>
      <c r="G12" s="383"/>
      <c r="H12" s="99"/>
      <c r="I12" s="29"/>
      <c r="J12" s="72"/>
      <c r="K12" s="17"/>
      <c r="L12" s="383"/>
      <c r="M12" s="99"/>
      <c r="N12" s="29"/>
      <c r="O12" s="72"/>
      <c r="P12" s="17"/>
      <c r="Q12" s="371"/>
      <c r="R12" s="99" t="s">
        <v>895</v>
      </c>
      <c r="S12" s="193"/>
      <c r="T12" s="193">
        <v>650</v>
      </c>
      <c r="U12" s="190"/>
      <c r="V12" s="146" t="s">
        <v>1690</v>
      </c>
    </row>
    <row r="13" spans="1:24" ht="15" customHeight="1">
      <c r="A13" s="4"/>
      <c r="B13" s="54"/>
      <c r="C13" s="134" t="s">
        <v>895</v>
      </c>
      <c r="D13" s="261" t="s">
        <v>1396</v>
      </c>
      <c r="E13" s="169">
        <v>5050</v>
      </c>
      <c r="F13" s="16"/>
      <c r="G13" s="383"/>
      <c r="H13" s="99"/>
      <c r="I13" s="29"/>
      <c r="J13" s="72"/>
      <c r="K13" s="17"/>
      <c r="L13" s="383"/>
      <c r="M13" s="99"/>
      <c r="N13" s="29"/>
      <c r="O13" s="72"/>
      <c r="P13" s="17"/>
      <c r="Q13" s="371"/>
      <c r="R13" s="99"/>
      <c r="S13" s="193"/>
      <c r="T13" s="193"/>
      <c r="U13" s="190"/>
      <c r="V13" s="146" t="s">
        <v>1691</v>
      </c>
    </row>
    <row r="14" spans="1:24" ht="15" customHeight="1">
      <c r="A14" s="149"/>
      <c r="B14" s="54"/>
      <c r="C14" s="134" t="s">
        <v>890</v>
      </c>
      <c r="D14" s="261" t="s">
        <v>1382</v>
      </c>
      <c r="E14" s="169">
        <v>5500</v>
      </c>
      <c r="F14" s="16"/>
      <c r="G14" s="383"/>
      <c r="H14" s="99"/>
      <c r="I14" s="29"/>
      <c r="J14" s="72"/>
      <c r="K14" s="17"/>
      <c r="L14" s="383"/>
      <c r="M14" s="99"/>
      <c r="N14" s="29"/>
      <c r="O14" s="72"/>
      <c r="P14" s="17"/>
      <c r="Q14" s="371"/>
      <c r="R14" s="99"/>
      <c r="S14" s="193"/>
      <c r="T14" s="193"/>
      <c r="U14" s="190"/>
      <c r="V14" s="196"/>
    </row>
    <row r="15" spans="1:24" ht="15" customHeight="1">
      <c r="A15" s="150"/>
      <c r="B15" s="54"/>
      <c r="C15" s="246" t="s">
        <v>891</v>
      </c>
      <c r="D15" s="262" t="s">
        <v>1382</v>
      </c>
      <c r="E15" s="169">
        <v>2150</v>
      </c>
      <c r="F15" s="16"/>
      <c r="G15" s="383"/>
      <c r="H15" s="99"/>
      <c r="I15" s="29"/>
      <c r="J15" s="72"/>
      <c r="K15" s="17"/>
      <c r="L15" s="383"/>
      <c r="M15" s="99"/>
      <c r="N15" s="29"/>
      <c r="O15" s="72"/>
      <c r="P15" s="17"/>
      <c r="Q15" s="371"/>
      <c r="R15" s="99"/>
      <c r="S15" s="193"/>
      <c r="T15" s="193"/>
      <c r="U15" s="190"/>
      <c r="V15" s="197"/>
      <c r="X15" s="5"/>
    </row>
    <row r="16" spans="1:24" ht="15" customHeight="1">
      <c r="A16" s="150"/>
      <c r="B16" s="54"/>
      <c r="C16" s="99" t="s">
        <v>892</v>
      </c>
      <c r="D16" s="262" t="s">
        <v>1382</v>
      </c>
      <c r="E16" s="169">
        <v>2100</v>
      </c>
      <c r="F16" s="16"/>
      <c r="G16" s="383"/>
      <c r="H16" s="99"/>
      <c r="I16" s="29"/>
      <c r="J16" s="72"/>
      <c r="K16" s="17"/>
      <c r="L16" s="383"/>
      <c r="M16" s="99"/>
      <c r="N16" s="29"/>
      <c r="O16" s="72"/>
      <c r="P16" s="17"/>
      <c r="Q16" s="371"/>
      <c r="R16" s="99"/>
      <c r="S16" s="194"/>
      <c r="T16" s="194"/>
      <c r="U16" s="191"/>
      <c r="V16" s="176"/>
      <c r="X16" s="5"/>
    </row>
    <row r="17" spans="1:26" ht="13.5" customHeight="1">
      <c r="A17" s="150"/>
      <c r="B17" s="54"/>
      <c r="C17" s="134"/>
      <c r="D17" s="262"/>
      <c r="E17" s="169"/>
      <c r="F17" s="16"/>
      <c r="G17" s="383"/>
      <c r="H17" s="99"/>
      <c r="I17" s="29"/>
      <c r="J17" s="72"/>
      <c r="K17" s="17"/>
      <c r="L17" s="383"/>
      <c r="M17" s="99"/>
      <c r="N17" s="29"/>
      <c r="O17" s="72"/>
      <c r="P17" s="17"/>
      <c r="Q17" s="371"/>
      <c r="R17" s="99"/>
      <c r="S17" s="194"/>
      <c r="T17" s="194"/>
      <c r="U17" s="191"/>
      <c r="V17" s="104"/>
      <c r="X17" s="5"/>
    </row>
    <row r="18" spans="1:26" ht="13.5" customHeight="1">
      <c r="A18" s="149"/>
      <c r="B18" s="54"/>
      <c r="C18" s="134"/>
      <c r="D18" s="89"/>
      <c r="E18" s="169"/>
      <c r="F18" s="16"/>
      <c r="G18" s="383"/>
      <c r="H18" s="99"/>
      <c r="I18" s="29"/>
      <c r="J18" s="72"/>
      <c r="K18" s="17"/>
      <c r="L18" s="383"/>
      <c r="M18" s="99"/>
      <c r="N18" s="29"/>
      <c r="O18" s="72"/>
      <c r="P18" s="17"/>
      <c r="Q18" s="371"/>
      <c r="R18" s="99"/>
      <c r="S18" s="29"/>
      <c r="T18" s="97"/>
      <c r="U18" s="172"/>
      <c r="V18" s="63"/>
      <c r="Y18" s="5"/>
      <c r="Z18" s="5"/>
    </row>
    <row r="19" spans="1:26" ht="13.5" customHeight="1" thickBot="1">
      <c r="A19" s="4"/>
      <c r="B19" s="55"/>
      <c r="C19" s="135"/>
      <c r="D19" s="31"/>
      <c r="E19" s="170"/>
      <c r="F19" s="19"/>
      <c r="G19" s="123"/>
      <c r="H19" s="100"/>
      <c r="I19" s="31"/>
      <c r="J19" s="73"/>
      <c r="K19" s="20"/>
      <c r="L19" s="123"/>
      <c r="M19" s="100"/>
      <c r="N19" s="31"/>
      <c r="O19" s="73"/>
      <c r="P19" s="20"/>
      <c r="Q19" s="374"/>
      <c r="R19" s="100"/>
      <c r="S19" s="31"/>
      <c r="T19" s="113"/>
      <c r="U19" s="173"/>
      <c r="V19" s="63"/>
      <c r="Y19" s="5"/>
      <c r="Z19" s="5"/>
    </row>
    <row r="20" spans="1:26" ht="15" customHeight="1" thickBot="1">
      <c r="A20" s="175"/>
      <c r="B20" s="156"/>
      <c r="C20" s="167" t="s">
        <v>665</v>
      </c>
      <c r="D20" s="155"/>
      <c r="E20" s="69">
        <f>SUM(E9:E19)</f>
        <v>28600</v>
      </c>
      <c r="F20" s="23">
        <f>SUM(F9:F19)</f>
        <v>0</v>
      </c>
      <c r="G20" s="381"/>
      <c r="H20" s="408" t="s">
        <v>65</v>
      </c>
      <c r="I20" s="184"/>
      <c r="J20" s="74">
        <f>SUM(J9:J19)</f>
        <v>3450</v>
      </c>
      <c r="K20" s="24">
        <f>SUM(K9:K19)</f>
        <v>0</v>
      </c>
      <c r="L20" s="9"/>
      <c r="M20" s="171" t="s">
        <v>65</v>
      </c>
      <c r="N20" s="112"/>
      <c r="O20" s="76">
        <f>SUM(O9:O19)</f>
        <v>1050</v>
      </c>
      <c r="P20" s="33">
        <f>SUM(P9:P19)</f>
        <v>0</v>
      </c>
      <c r="Q20" s="7"/>
      <c r="R20" s="171" t="s">
        <v>41</v>
      </c>
      <c r="S20" s="112"/>
      <c r="T20" s="174">
        <f>SUM(T9:T19)</f>
        <v>1850</v>
      </c>
      <c r="U20" s="33">
        <f>SUM(U9:U19)</f>
        <v>0</v>
      </c>
      <c r="V20" s="64"/>
    </row>
    <row r="21" spans="1:26" s="5" customFormat="1" ht="21" customHeight="1" thickTop="1" thickBot="1">
      <c r="B21" s="114"/>
      <c r="C21" s="703" t="s">
        <v>873</v>
      </c>
      <c r="D21" s="703"/>
      <c r="E21" s="703"/>
      <c r="F21" s="694" t="s">
        <v>1358</v>
      </c>
      <c r="G21" s="694"/>
      <c r="H21" s="179">
        <f>E29+J29+O29+T29</f>
        <v>10100</v>
      </c>
      <c r="I21" s="161"/>
      <c r="J21" s="159" t="s">
        <v>4</v>
      </c>
      <c r="M21" s="117"/>
      <c r="N21" s="115"/>
      <c r="O21" s="116"/>
      <c r="R21" s="117"/>
      <c r="S21" s="115"/>
      <c r="T21" s="116"/>
      <c r="V21" s="118"/>
    </row>
    <row r="22" spans="1:26" ht="16.5" customHeight="1" thickTop="1" thickBot="1">
      <c r="A22" s="181" t="s">
        <v>540</v>
      </c>
      <c r="B22" s="686" t="s">
        <v>7</v>
      </c>
      <c r="C22" s="687"/>
      <c r="D22" s="687"/>
      <c r="E22" s="688"/>
      <c r="F22" s="420" t="s">
        <v>8</v>
      </c>
      <c r="G22" s="407"/>
      <c r="H22" s="680" t="s">
        <v>9</v>
      </c>
      <c r="I22" s="680"/>
      <c r="J22" s="693"/>
      <c r="K22" s="163" t="s">
        <v>8</v>
      </c>
      <c r="L22" s="412"/>
      <c r="M22" s="680" t="s">
        <v>10</v>
      </c>
      <c r="N22" s="680"/>
      <c r="O22" s="693"/>
      <c r="P22" s="163" t="s">
        <v>8</v>
      </c>
      <c r="Q22" s="412"/>
      <c r="R22" s="680" t="s">
        <v>11</v>
      </c>
      <c r="S22" s="680"/>
      <c r="T22" s="681"/>
      <c r="U22" s="163" t="s">
        <v>8</v>
      </c>
      <c r="V22" s="164" t="s">
        <v>12</v>
      </c>
    </row>
    <row r="23" spans="1:26" ht="15" customHeight="1">
      <c r="A23" s="273"/>
      <c r="B23" s="54"/>
      <c r="C23" s="134" t="s">
        <v>900</v>
      </c>
      <c r="D23" s="261" t="s">
        <v>1538</v>
      </c>
      <c r="E23" s="169">
        <v>2600</v>
      </c>
      <c r="F23" s="16"/>
      <c r="G23" s="383"/>
      <c r="H23" s="99" t="s">
        <v>903</v>
      </c>
      <c r="I23" s="29"/>
      <c r="J23" s="72">
        <v>700</v>
      </c>
      <c r="K23" s="17"/>
      <c r="L23" s="383"/>
      <c r="M23" s="99"/>
      <c r="N23" s="29"/>
      <c r="O23" s="72"/>
      <c r="P23" s="17"/>
      <c r="Q23" s="383"/>
      <c r="R23" s="99" t="s">
        <v>903</v>
      </c>
      <c r="S23" s="29"/>
      <c r="T23" s="72">
        <v>400</v>
      </c>
      <c r="U23" s="17"/>
      <c r="V23" s="63"/>
    </row>
    <row r="24" spans="1:26" ht="15" customHeight="1">
      <c r="A24" s="276"/>
      <c r="B24" s="54"/>
      <c r="C24" s="134" t="s">
        <v>901</v>
      </c>
      <c r="D24" s="258" t="s">
        <v>1538</v>
      </c>
      <c r="E24" s="169">
        <v>1800</v>
      </c>
      <c r="F24" s="16"/>
      <c r="G24" s="383"/>
      <c r="H24" s="99"/>
      <c r="I24" s="29"/>
      <c r="J24" s="72"/>
      <c r="K24" s="17"/>
      <c r="L24" s="383"/>
      <c r="M24" s="99"/>
      <c r="N24" s="29"/>
      <c r="O24" s="72"/>
      <c r="P24" s="17"/>
      <c r="Q24" s="383"/>
      <c r="R24" s="99" t="s">
        <v>906</v>
      </c>
      <c r="S24" s="29"/>
      <c r="T24" s="72">
        <v>150</v>
      </c>
      <c r="U24" s="17"/>
      <c r="V24" s="65"/>
    </row>
    <row r="25" spans="1:26" ht="15" customHeight="1">
      <c r="A25" s="276"/>
      <c r="B25" s="54"/>
      <c r="C25" s="134" t="s">
        <v>902</v>
      </c>
      <c r="D25" s="258" t="s">
        <v>1382</v>
      </c>
      <c r="E25" s="169">
        <v>1700</v>
      </c>
      <c r="F25" s="16"/>
      <c r="G25" s="383"/>
      <c r="H25" s="99"/>
      <c r="I25" s="29"/>
      <c r="J25" s="72"/>
      <c r="K25" s="17"/>
      <c r="L25" s="383"/>
      <c r="M25" s="99"/>
      <c r="N25" s="29"/>
      <c r="O25" s="72"/>
      <c r="P25" s="17"/>
      <c r="Q25" s="383"/>
      <c r="R25" s="99"/>
      <c r="S25" s="29"/>
      <c r="T25" s="72"/>
      <c r="U25" s="17"/>
      <c r="V25" s="65"/>
    </row>
    <row r="26" spans="1:26" ht="15" customHeight="1">
      <c r="A26" s="276"/>
      <c r="B26" s="54"/>
      <c r="C26" s="134" t="s">
        <v>903</v>
      </c>
      <c r="D26" s="258" t="s">
        <v>1382</v>
      </c>
      <c r="E26" s="169">
        <v>2750</v>
      </c>
      <c r="F26" s="16"/>
      <c r="G26" s="383"/>
      <c r="H26" s="99"/>
      <c r="I26" s="29"/>
      <c r="J26" s="72"/>
      <c r="K26" s="17"/>
      <c r="L26" s="383"/>
      <c r="M26" s="99"/>
      <c r="N26" s="29"/>
      <c r="O26" s="72"/>
      <c r="P26" s="17"/>
      <c r="Q26" s="383"/>
      <c r="R26" s="99"/>
      <c r="S26" s="29"/>
      <c r="T26" s="72"/>
      <c r="U26" s="17"/>
      <c r="V26" s="65"/>
    </row>
    <row r="27" spans="1:26" ht="13.5" customHeight="1">
      <c r="A27" s="277"/>
      <c r="B27" s="54"/>
      <c r="C27" s="134"/>
      <c r="D27" s="29"/>
      <c r="E27" s="169"/>
      <c r="F27" s="16"/>
      <c r="G27" s="383"/>
      <c r="H27" s="99"/>
      <c r="I27" s="29"/>
      <c r="J27" s="72"/>
      <c r="K27" s="17"/>
      <c r="L27" s="383"/>
      <c r="M27" s="99"/>
      <c r="N27" s="29"/>
      <c r="O27" s="72"/>
      <c r="P27" s="17"/>
      <c r="Q27" s="383"/>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5"/>
      <c r="B29" s="156"/>
      <c r="C29" s="167" t="s">
        <v>41</v>
      </c>
      <c r="D29" s="155"/>
      <c r="E29" s="178">
        <f>SUM(E23:E28)</f>
        <v>8850</v>
      </c>
      <c r="F29" s="23">
        <f>SUM(F23:F28)</f>
        <v>0</v>
      </c>
      <c r="G29" s="381"/>
      <c r="H29" s="408" t="s">
        <v>904</v>
      </c>
      <c r="I29" s="184"/>
      <c r="J29" s="74">
        <f>SUM(J23:J28)</f>
        <v>700</v>
      </c>
      <c r="K29" s="24">
        <f>SUM(K23:K28)</f>
        <v>0</v>
      </c>
      <c r="L29" s="9"/>
      <c r="M29" s="171"/>
      <c r="N29" s="112"/>
      <c r="O29" s="76">
        <f>SUM(O23:O28)</f>
        <v>0</v>
      </c>
      <c r="P29" s="33">
        <f>SUM(P23:P28)</f>
        <v>0</v>
      </c>
      <c r="Q29" s="9"/>
      <c r="R29" s="171" t="s">
        <v>905</v>
      </c>
      <c r="S29" s="112"/>
      <c r="T29" s="76">
        <f>SUM(T23:T28)</f>
        <v>550</v>
      </c>
      <c r="U29" s="33">
        <f>SUM(U23:U28)</f>
        <v>0</v>
      </c>
      <c r="V29" s="64"/>
    </row>
    <row r="30" spans="1:26" s="5" customFormat="1" ht="21" customHeight="1" thickTop="1" thickBot="1">
      <c r="B30" s="114"/>
      <c r="C30" s="703" t="s">
        <v>874</v>
      </c>
      <c r="D30" s="703"/>
      <c r="E30" s="703"/>
      <c r="F30" s="694" t="s">
        <v>1358</v>
      </c>
      <c r="G30" s="694"/>
      <c r="H30" s="179">
        <f>E42+J42+O42+T42</f>
        <v>17750</v>
      </c>
      <c r="I30" s="161"/>
      <c r="J30" s="159" t="s">
        <v>4</v>
      </c>
      <c r="M30" s="117"/>
      <c r="N30" s="115"/>
      <c r="O30" s="116"/>
      <c r="R30" s="117"/>
      <c r="S30" s="115"/>
      <c r="T30" s="116"/>
      <c r="V30" s="118"/>
    </row>
    <row r="31" spans="1:26" ht="16.5" customHeight="1" thickTop="1" thickBot="1">
      <c r="A31" s="181" t="s">
        <v>540</v>
      </c>
      <c r="B31" s="686" t="s">
        <v>7</v>
      </c>
      <c r="C31" s="687"/>
      <c r="D31" s="687"/>
      <c r="E31" s="688"/>
      <c r="F31" s="420" t="s">
        <v>8</v>
      </c>
      <c r="G31" s="407"/>
      <c r="H31" s="680" t="s">
        <v>9</v>
      </c>
      <c r="I31" s="680"/>
      <c r="J31" s="693"/>
      <c r="K31" s="163" t="s">
        <v>8</v>
      </c>
      <c r="L31" s="412"/>
      <c r="M31" s="680" t="s">
        <v>10</v>
      </c>
      <c r="N31" s="680"/>
      <c r="O31" s="693"/>
      <c r="P31" s="163" t="s">
        <v>8</v>
      </c>
      <c r="Q31" s="412"/>
      <c r="R31" s="680" t="s">
        <v>11</v>
      </c>
      <c r="S31" s="680"/>
      <c r="T31" s="681"/>
      <c r="U31" s="163" t="s">
        <v>8</v>
      </c>
      <c r="V31" s="164" t="s">
        <v>12</v>
      </c>
    </row>
    <row r="32" spans="1:26" ht="15" customHeight="1">
      <c r="A32" s="152"/>
      <c r="B32" s="54"/>
      <c r="C32" s="134" t="s">
        <v>907</v>
      </c>
      <c r="D32" s="258" t="s">
        <v>1538</v>
      </c>
      <c r="E32" s="169">
        <v>1550</v>
      </c>
      <c r="F32" s="16"/>
      <c r="G32" s="383"/>
      <c r="H32" s="99" t="s">
        <v>915</v>
      </c>
      <c r="I32" s="29"/>
      <c r="J32" s="72">
        <v>1000</v>
      </c>
      <c r="K32" s="17"/>
      <c r="L32" s="383"/>
      <c r="M32" s="99"/>
      <c r="N32" s="29"/>
      <c r="O32" s="72"/>
      <c r="P32" s="17"/>
      <c r="Q32" s="383"/>
      <c r="R32" s="99" t="s">
        <v>911</v>
      </c>
      <c r="S32" s="29"/>
      <c r="T32" s="72">
        <v>900</v>
      </c>
      <c r="U32" s="17"/>
      <c r="V32" s="63"/>
    </row>
    <row r="33" spans="1:22" ht="15" customHeight="1">
      <c r="A33" s="336"/>
      <c r="B33" s="54"/>
      <c r="C33" s="280" t="s">
        <v>908</v>
      </c>
      <c r="D33" s="258" t="s">
        <v>1382</v>
      </c>
      <c r="E33" s="169">
        <v>2050</v>
      </c>
      <c r="F33" s="16"/>
      <c r="G33" s="383"/>
      <c r="H33" s="99"/>
      <c r="I33" s="29"/>
      <c r="J33" s="72"/>
      <c r="K33" s="17"/>
      <c r="L33" s="383"/>
      <c r="M33" s="99"/>
      <c r="N33" s="29"/>
      <c r="O33" s="72"/>
      <c r="P33" s="17"/>
      <c r="Q33" s="383"/>
      <c r="R33" s="99" t="s">
        <v>916</v>
      </c>
      <c r="S33" s="29"/>
      <c r="T33" s="72">
        <v>450</v>
      </c>
      <c r="U33" s="17"/>
      <c r="V33" s="146"/>
    </row>
    <row r="34" spans="1:22" ht="15" customHeight="1">
      <c r="A34" s="336"/>
      <c r="B34" s="54"/>
      <c r="C34" s="280" t="s">
        <v>909</v>
      </c>
      <c r="D34" s="258" t="s">
        <v>1382</v>
      </c>
      <c r="E34" s="169">
        <v>1650</v>
      </c>
      <c r="F34" s="16"/>
      <c r="G34" s="383"/>
      <c r="H34" s="99"/>
      <c r="I34" s="29"/>
      <c r="J34" s="72"/>
      <c r="K34" s="17"/>
      <c r="L34" s="383"/>
      <c r="M34" s="99"/>
      <c r="N34" s="29"/>
      <c r="O34" s="72"/>
      <c r="P34" s="17"/>
      <c r="Q34" s="383"/>
      <c r="R34" s="99"/>
      <c r="S34" s="29"/>
      <c r="T34" s="72"/>
      <c r="U34" s="17"/>
      <c r="V34" s="146"/>
    </row>
    <row r="35" spans="1:22" ht="15" customHeight="1">
      <c r="A35" s="336"/>
      <c r="B35" s="54"/>
      <c r="C35" s="134" t="s">
        <v>910</v>
      </c>
      <c r="D35" s="258" t="s">
        <v>1382</v>
      </c>
      <c r="E35" s="169">
        <v>2050</v>
      </c>
      <c r="F35" s="16"/>
      <c r="G35" s="383"/>
      <c r="H35" s="99"/>
      <c r="I35" s="29"/>
      <c r="J35" s="72"/>
      <c r="K35" s="17"/>
      <c r="L35" s="383"/>
      <c r="M35" s="99"/>
      <c r="N35" s="29"/>
      <c r="O35" s="72"/>
      <c r="P35" s="17"/>
      <c r="Q35" s="383"/>
      <c r="R35" s="99"/>
      <c r="S35" s="29"/>
      <c r="T35" s="72"/>
      <c r="U35" s="17"/>
      <c r="V35" s="146"/>
    </row>
    <row r="36" spans="1:22" ht="15" customHeight="1">
      <c r="A36" s="336"/>
      <c r="B36" s="54"/>
      <c r="C36" s="134" t="s">
        <v>911</v>
      </c>
      <c r="D36" s="258" t="s">
        <v>1382</v>
      </c>
      <c r="E36" s="169">
        <v>2150</v>
      </c>
      <c r="F36" s="16"/>
      <c r="G36" s="383"/>
      <c r="H36" s="99"/>
      <c r="I36" s="29"/>
      <c r="J36" s="72"/>
      <c r="K36" s="17"/>
      <c r="L36" s="383"/>
      <c r="M36" s="99"/>
      <c r="N36" s="29"/>
      <c r="O36" s="72"/>
      <c r="P36" s="17"/>
      <c r="Q36" s="383"/>
      <c r="R36" s="99"/>
      <c r="S36" s="29"/>
      <c r="T36" s="72"/>
      <c r="U36" s="17"/>
      <c r="V36" s="146"/>
    </row>
    <row r="37" spans="1:22" ht="15" customHeight="1">
      <c r="A37" s="201"/>
      <c r="B37" s="54"/>
      <c r="C37" s="134" t="s">
        <v>912</v>
      </c>
      <c r="D37" s="258" t="s">
        <v>1382</v>
      </c>
      <c r="E37" s="169">
        <v>1850</v>
      </c>
      <c r="F37" s="16"/>
      <c r="G37" s="383"/>
      <c r="H37" s="99"/>
      <c r="I37" s="29"/>
      <c r="J37" s="72"/>
      <c r="K37" s="17"/>
      <c r="L37" s="383"/>
      <c r="M37" s="99"/>
      <c r="N37" s="29"/>
      <c r="O37" s="72"/>
      <c r="P37" s="17"/>
      <c r="Q37" s="383"/>
      <c r="R37" s="99"/>
      <c r="S37" s="29"/>
      <c r="T37" s="72"/>
      <c r="U37" s="17"/>
      <c r="V37" s="146"/>
    </row>
    <row r="38" spans="1:22" ht="15" customHeight="1">
      <c r="A38" s="202"/>
      <c r="B38" s="54"/>
      <c r="C38" s="134" t="s">
        <v>913</v>
      </c>
      <c r="D38" s="258" t="s">
        <v>1382</v>
      </c>
      <c r="E38" s="169">
        <v>1950</v>
      </c>
      <c r="F38" s="16"/>
      <c r="G38" s="383"/>
      <c r="H38" s="99"/>
      <c r="I38" s="29"/>
      <c r="J38" s="72"/>
      <c r="K38" s="17"/>
      <c r="L38" s="383"/>
      <c r="M38" s="99"/>
      <c r="N38" s="29"/>
      <c r="O38" s="72"/>
      <c r="P38" s="17"/>
      <c r="Q38" s="383"/>
      <c r="R38" s="99"/>
      <c r="S38" s="29"/>
      <c r="T38" s="72"/>
      <c r="U38" s="17"/>
      <c r="V38" s="104"/>
    </row>
    <row r="39" spans="1:22" ht="15" customHeight="1">
      <c r="A39" s="203"/>
      <c r="B39" s="54"/>
      <c r="C39" s="134" t="s">
        <v>914</v>
      </c>
      <c r="D39" s="258" t="s">
        <v>1382</v>
      </c>
      <c r="E39" s="169">
        <v>2150</v>
      </c>
      <c r="F39" s="16"/>
      <c r="G39" s="383"/>
      <c r="H39" s="99"/>
      <c r="I39" s="29"/>
      <c r="J39" s="72"/>
      <c r="K39" s="17"/>
      <c r="L39" s="383"/>
      <c r="M39" s="99"/>
      <c r="N39" s="29"/>
      <c r="O39" s="72"/>
      <c r="P39" s="17"/>
      <c r="Q39" s="383"/>
      <c r="R39" s="99"/>
      <c r="S39" s="29"/>
      <c r="T39" s="72"/>
      <c r="U39" s="17"/>
      <c r="V39" s="63"/>
    </row>
    <row r="40" spans="1:22" ht="15" customHeight="1">
      <c r="A40" s="149"/>
      <c r="B40" s="54"/>
      <c r="C40" s="134"/>
      <c r="D40" s="29"/>
      <c r="E40" s="169"/>
      <c r="F40" s="16"/>
      <c r="G40" s="383"/>
      <c r="H40" s="99"/>
      <c r="I40" s="29"/>
      <c r="J40" s="72"/>
      <c r="K40" s="17"/>
      <c r="L40" s="383"/>
      <c r="M40" s="99"/>
      <c r="N40" s="29"/>
      <c r="O40" s="72"/>
      <c r="P40" s="17"/>
      <c r="Q40" s="383"/>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5"/>
      <c r="B42" s="21"/>
      <c r="C42" s="39" t="s">
        <v>665</v>
      </c>
      <c r="D42" s="22"/>
      <c r="E42" s="178">
        <f>SUM(E32:E41)</f>
        <v>15400</v>
      </c>
      <c r="F42" s="23">
        <f>SUM(F32:F41)</f>
        <v>0</v>
      </c>
      <c r="G42" s="381"/>
      <c r="H42" s="410" t="s">
        <v>294</v>
      </c>
      <c r="I42" s="411"/>
      <c r="J42" s="74">
        <f>SUM(J32:J41)</f>
        <v>1000</v>
      </c>
      <c r="K42" s="24">
        <f>SUM(K32:K41)</f>
        <v>0</v>
      </c>
      <c r="L42" s="213"/>
      <c r="M42" s="410"/>
      <c r="N42" s="230"/>
      <c r="O42" s="74">
        <f>SUM(O32:O41)</f>
        <v>0</v>
      </c>
      <c r="P42" s="24">
        <f>SUM(P32:P41)</f>
        <v>0</v>
      </c>
      <c r="Q42" s="213"/>
      <c r="R42" s="410" t="s">
        <v>92</v>
      </c>
      <c r="S42" s="230"/>
      <c r="T42" s="74">
        <f>SUM(T32:T41)</f>
        <v>1350</v>
      </c>
      <c r="U42" s="24">
        <f>SUM(U32:U41)</f>
        <v>0</v>
      </c>
      <c r="V42" s="64"/>
    </row>
    <row r="43" spans="1:22">
      <c r="A43" s="697" t="str">
        <f>三河地区!B33</f>
        <v>平成29年9月</v>
      </c>
      <c r="B43" s="697"/>
      <c r="C43" s="108"/>
      <c r="R43" s="5"/>
      <c r="S43" s="5"/>
      <c r="V43" s="108" t="s">
        <v>203</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592" t="s">
        <v>0</v>
      </c>
      <c r="B1" s="125"/>
      <c r="C1" s="1"/>
      <c r="D1" s="2"/>
      <c r="E1" s="2"/>
      <c r="F1" s="2"/>
      <c r="G1" s="617" t="s">
        <v>1356</v>
      </c>
      <c r="H1" s="618"/>
      <c r="I1" s="623"/>
      <c r="J1" s="623"/>
      <c r="K1" s="623"/>
      <c r="L1" s="623"/>
      <c r="M1" s="623"/>
      <c r="N1" s="624"/>
      <c r="O1" s="607" t="s">
        <v>1359</v>
      </c>
      <c r="P1" s="601"/>
      <c r="Q1" s="601"/>
      <c r="R1" s="601"/>
      <c r="S1" s="601"/>
      <c r="T1" s="602"/>
      <c r="U1" s="583" t="s">
        <v>2</v>
      </c>
    </row>
    <row r="2" spans="1:21" ht="9" customHeight="1">
      <c r="A2" s="708"/>
      <c r="B2" s="5"/>
      <c r="C2" s="5"/>
      <c r="D2" s="5"/>
      <c r="E2" s="5"/>
      <c r="F2" s="5"/>
      <c r="G2" s="619"/>
      <c r="H2" s="620"/>
      <c r="I2" s="625"/>
      <c r="J2" s="625"/>
      <c r="K2" s="625"/>
      <c r="L2" s="625"/>
      <c r="M2" s="625"/>
      <c r="N2" s="626"/>
      <c r="O2" s="609"/>
      <c r="P2" s="603"/>
      <c r="Q2" s="603"/>
      <c r="R2" s="603"/>
      <c r="S2" s="603"/>
      <c r="T2" s="604"/>
      <c r="U2" s="584"/>
    </row>
    <row r="3" spans="1:21" ht="9" customHeight="1" thickBot="1">
      <c r="A3" s="4"/>
      <c r="B3" s="579"/>
      <c r="C3" s="579"/>
      <c r="D3" s="579" t="s">
        <v>1374</v>
      </c>
      <c r="E3" s="579"/>
      <c r="F3" s="581" t="s">
        <v>1371</v>
      </c>
      <c r="G3" s="621"/>
      <c r="H3" s="622"/>
      <c r="I3" s="627"/>
      <c r="J3" s="627"/>
      <c r="K3" s="627"/>
      <c r="L3" s="627"/>
      <c r="M3" s="627"/>
      <c r="N3" s="628"/>
      <c r="O3" s="611"/>
      <c r="P3" s="605"/>
      <c r="Q3" s="605"/>
      <c r="R3" s="605"/>
      <c r="S3" s="605"/>
      <c r="T3" s="606"/>
      <c r="U3" s="729"/>
    </row>
    <row r="4" spans="1:21" ht="9" customHeight="1">
      <c r="A4" s="4"/>
      <c r="B4" s="579"/>
      <c r="C4" s="579"/>
      <c r="D4" s="579"/>
      <c r="E4" s="579"/>
      <c r="F4" s="581"/>
      <c r="G4" s="617" t="s">
        <v>1357</v>
      </c>
      <c r="H4" s="618"/>
      <c r="I4" s="623"/>
      <c r="J4" s="623"/>
      <c r="K4" s="623"/>
      <c r="L4" s="623"/>
      <c r="M4" s="623"/>
      <c r="N4" s="624"/>
      <c r="O4" s="607" t="s">
        <v>3</v>
      </c>
      <c r="P4" s="596">
        <f>F29+K29+O29+T29+F42+K42+O42+T42</f>
        <v>0</v>
      </c>
      <c r="Q4" s="596"/>
      <c r="R4" s="596"/>
      <c r="S4" s="596"/>
      <c r="T4" s="613" t="s">
        <v>4</v>
      </c>
      <c r="U4" s="729"/>
    </row>
    <row r="5" spans="1:21" ht="9" customHeight="1">
      <c r="A5" s="4"/>
      <c r="B5" s="5"/>
      <c r="C5" s="5"/>
      <c r="D5" s="579" t="s">
        <v>1372</v>
      </c>
      <c r="E5" s="579"/>
      <c r="F5" s="581" t="s">
        <v>1373</v>
      </c>
      <c r="G5" s="619"/>
      <c r="H5" s="620"/>
      <c r="I5" s="625"/>
      <c r="J5" s="625"/>
      <c r="K5" s="625"/>
      <c r="L5" s="625"/>
      <c r="M5" s="625"/>
      <c r="N5" s="626"/>
      <c r="O5" s="609"/>
      <c r="P5" s="597"/>
      <c r="Q5" s="597"/>
      <c r="R5" s="597"/>
      <c r="S5" s="597"/>
      <c r="T5" s="614"/>
      <c r="U5" s="729"/>
    </row>
    <row r="6" spans="1:21" ht="9" customHeight="1" thickBot="1">
      <c r="A6" s="7"/>
      <c r="B6" s="9"/>
      <c r="C6" s="9"/>
      <c r="D6" s="580"/>
      <c r="E6" s="580"/>
      <c r="F6" s="582"/>
      <c r="G6" s="621"/>
      <c r="H6" s="622"/>
      <c r="I6" s="627"/>
      <c r="J6" s="627"/>
      <c r="K6" s="627"/>
      <c r="L6" s="627"/>
      <c r="M6" s="627"/>
      <c r="N6" s="628"/>
      <c r="O6" s="611"/>
      <c r="P6" s="598"/>
      <c r="Q6" s="598"/>
      <c r="R6" s="598"/>
      <c r="S6" s="598"/>
      <c r="T6" s="615"/>
      <c r="U6" s="730"/>
    </row>
    <row r="7" spans="1:21" ht="22.5" customHeight="1" thickBot="1">
      <c r="C7" s="705" t="s">
        <v>875</v>
      </c>
      <c r="D7" s="705"/>
      <c r="E7" s="705"/>
      <c r="F7" s="616" t="s">
        <v>1358</v>
      </c>
      <c r="G7" s="616"/>
      <c r="H7" s="56">
        <f>E29+J29+N29+S29</f>
        <v>44750</v>
      </c>
      <c r="I7" s="26"/>
      <c r="J7" s="26" t="s">
        <v>4</v>
      </c>
    </row>
    <row r="8" spans="1:21" ht="16.5" customHeight="1" thickTop="1" thickBot="1">
      <c r="A8" s="181" t="s">
        <v>1193</v>
      </c>
      <c r="B8" s="632" t="s">
        <v>7</v>
      </c>
      <c r="C8" s="632"/>
      <c r="D8" s="632"/>
      <c r="E8" s="633"/>
      <c r="F8" s="405" t="s">
        <v>8</v>
      </c>
      <c r="G8" s="369"/>
      <c r="H8" s="634" t="s">
        <v>9</v>
      </c>
      <c r="I8" s="634"/>
      <c r="J8" s="635"/>
      <c r="K8" s="12" t="s">
        <v>8</v>
      </c>
      <c r="L8" s="712" t="s">
        <v>10</v>
      </c>
      <c r="M8" s="634"/>
      <c r="N8" s="635"/>
      <c r="O8" s="12" t="s">
        <v>8</v>
      </c>
      <c r="P8" s="410"/>
      <c r="Q8" s="634" t="s">
        <v>11</v>
      </c>
      <c r="R8" s="634"/>
      <c r="S8" s="636"/>
      <c r="T8" s="12" t="s">
        <v>8</v>
      </c>
      <c r="U8" s="13" t="s">
        <v>12</v>
      </c>
    </row>
    <row r="9" spans="1:21" ht="15" customHeight="1">
      <c r="A9" s="152"/>
      <c r="B9" s="120"/>
      <c r="C9" s="250" t="s">
        <v>917</v>
      </c>
      <c r="D9" s="257" t="s">
        <v>1382</v>
      </c>
      <c r="E9" s="66">
        <v>2750</v>
      </c>
      <c r="F9" s="91">
        <v>0</v>
      </c>
      <c r="G9" s="378"/>
      <c r="H9" s="366" t="s">
        <v>934</v>
      </c>
      <c r="I9" s="44"/>
      <c r="J9" s="71">
        <v>1950</v>
      </c>
      <c r="K9" s="28"/>
      <c r="L9" s="48"/>
      <c r="M9" s="44"/>
      <c r="N9" s="75"/>
      <c r="O9" s="15"/>
      <c r="P9" s="382"/>
      <c r="Q9" s="366" t="s">
        <v>934</v>
      </c>
      <c r="R9" s="44"/>
      <c r="S9" s="75">
        <v>550</v>
      </c>
      <c r="T9" s="15"/>
      <c r="U9" s="62"/>
    </row>
    <row r="10" spans="1:21" ht="15" customHeight="1">
      <c r="A10" s="148"/>
      <c r="B10" s="121"/>
      <c r="C10" s="251" t="s">
        <v>918</v>
      </c>
      <c r="D10" s="258" t="s">
        <v>1382</v>
      </c>
      <c r="E10" s="67">
        <v>1800</v>
      </c>
      <c r="F10" s="92"/>
      <c r="G10" s="379"/>
      <c r="H10" s="367" t="s">
        <v>923</v>
      </c>
      <c r="I10" s="42"/>
      <c r="J10" s="72">
        <v>500</v>
      </c>
      <c r="K10" s="17"/>
      <c r="L10" s="49"/>
      <c r="M10" s="42"/>
      <c r="N10" s="72"/>
      <c r="O10" s="17"/>
      <c r="P10" s="372"/>
      <c r="Q10" s="375" t="s">
        <v>937</v>
      </c>
      <c r="R10" s="42"/>
      <c r="S10" s="72">
        <v>600</v>
      </c>
      <c r="T10" s="17"/>
      <c r="U10" s="65"/>
    </row>
    <row r="11" spans="1:21" ht="15" customHeight="1">
      <c r="A11" s="150"/>
      <c r="B11" s="121"/>
      <c r="C11" s="251" t="s">
        <v>919</v>
      </c>
      <c r="D11" s="258" t="s">
        <v>1382</v>
      </c>
      <c r="E11" s="67">
        <v>1350</v>
      </c>
      <c r="F11" s="92"/>
      <c r="G11" s="379"/>
      <c r="H11" s="367" t="s">
        <v>935</v>
      </c>
      <c r="I11" s="42"/>
      <c r="J11" s="72">
        <v>1300</v>
      </c>
      <c r="K11" s="17"/>
      <c r="L11" s="49"/>
      <c r="M11" s="42"/>
      <c r="N11" s="72"/>
      <c r="O11" s="17"/>
      <c r="P11" s="372"/>
      <c r="Q11" s="375"/>
      <c r="R11" s="42"/>
      <c r="S11" s="72"/>
      <c r="T11" s="17"/>
      <c r="U11" s="65"/>
    </row>
    <row r="12" spans="1:21" ht="15" customHeight="1">
      <c r="A12" s="150"/>
      <c r="B12" s="121"/>
      <c r="C12" s="251" t="s">
        <v>920</v>
      </c>
      <c r="D12" s="258" t="s">
        <v>1382</v>
      </c>
      <c r="E12" s="67">
        <v>1700</v>
      </c>
      <c r="F12" s="92"/>
      <c r="G12" s="379"/>
      <c r="H12" s="367" t="s">
        <v>936</v>
      </c>
      <c r="I12" s="42"/>
      <c r="J12" s="72">
        <v>350</v>
      </c>
      <c r="K12" s="17"/>
      <c r="L12" s="49"/>
      <c r="M12" s="42"/>
      <c r="N12" s="72"/>
      <c r="O12" s="17"/>
      <c r="P12" s="372"/>
      <c r="Q12" s="375"/>
      <c r="R12" s="42"/>
      <c r="S12" s="72"/>
      <c r="T12" s="17"/>
      <c r="U12" s="65"/>
    </row>
    <row r="13" spans="1:21" ht="15" customHeight="1">
      <c r="A13" s="150"/>
      <c r="B13" s="121"/>
      <c r="C13" s="251" t="s">
        <v>921</v>
      </c>
      <c r="D13" s="258" t="s">
        <v>1382</v>
      </c>
      <c r="E13" s="67">
        <v>1600</v>
      </c>
      <c r="F13" s="92"/>
      <c r="G13" s="379"/>
      <c r="H13" s="367" t="s">
        <v>928</v>
      </c>
      <c r="I13" s="42"/>
      <c r="J13" s="72">
        <v>550</v>
      </c>
      <c r="K13" s="17"/>
      <c r="L13" s="49"/>
      <c r="M13" s="42"/>
      <c r="N13" s="72"/>
      <c r="O13" s="17"/>
      <c r="P13" s="372"/>
      <c r="Q13" s="375"/>
      <c r="R13" s="42"/>
      <c r="S13" s="72"/>
      <c r="T13" s="17"/>
      <c r="U13" s="65"/>
    </row>
    <row r="14" spans="1:21" ht="15" customHeight="1">
      <c r="A14" s="150"/>
      <c r="B14" s="121"/>
      <c r="C14" s="251" t="s">
        <v>922</v>
      </c>
      <c r="D14" s="258" t="s">
        <v>1382</v>
      </c>
      <c r="E14" s="67">
        <v>1600</v>
      </c>
      <c r="F14" s="92"/>
      <c r="G14" s="379"/>
      <c r="H14" s="367"/>
      <c r="I14" s="42"/>
      <c r="J14" s="72"/>
      <c r="K14" s="17"/>
      <c r="L14" s="49"/>
      <c r="M14" s="42"/>
      <c r="N14" s="72"/>
      <c r="O14" s="17"/>
      <c r="P14" s="372"/>
      <c r="Q14" s="375"/>
      <c r="R14" s="42"/>
      <c r="S14" s="72"/>
      <c r="T14" s="17"/>
      <c r="U14" s="65"/>
    </row>
    <row r="15" spans="1:21" ht="15" customHeight="1">
      <c r="A15" s="150"/>
      <c r="B15" s="121"/>
      <c r="C15" s="251" t="s">
        <v>923</v>
      </c>
      <c r="D15" s="258" t="s">
        <v>1382</v>
      </c>
      <c r="E15" s="67">
        <v>1600</v>
      </c>
      <c r="F15" s="92"/>
      <c r="G15" s="379"/>
      <c r="H15" s="367"/>
      <c r="I15" s="42"/>
      <c r="J15" s="72"/>
      <c r="K15" s="17"/>
      <c r="L15" s="49"/>
      <c r="M15" s="42"/>
      <c r="N15" s="72"/>
      <c r="O15" s="17"/>
      <c r="P15" s="372"/>
      <c r="Q15" s="375"/>
      <c r="R15" s="42"/>
      <c r="S15" s="72"/>
      <c r="T15" s="17"/>
      <c r="U15" s="65"/>
    </row>
    <row r="16" spans="1:21" ht="15" customHeight="1">
      <c r="A16" s="150"/>
      <c r="B16" s="121"/>
      <c r="C16" s="251" t="s">
        <v>924</v>
      </c>
      <c r="D16" s="258" t="s">
        <v>1382</v>
      </c>
      <c r="E16" s="67">
        <v>1750</v>
      </c>
      <c r="F16" s="92"/>
      <c r="G16" s="379"/>
      <c r="H16" s="367"/>
      <c r="I16" s="42"/>
      <c r="J16" s="72"/>
      <c r="K16" s="17"/>
      <c r="L16" s="49"/>
      <c r="M16" s="42"/>
      <c r="N16" s="72"/>
      <c r="O16" s="17"/>
      <c r="P16" s="372"/>
      <c r="Q16" s="375"/>
      <c r="R16" s="42"/>
      <c r="S16" s="72"/>
      <c r="T16" s="17"/>
      <c r="U16" s="65"/>
    </row>
    <row r="17" spans="1:22" ht="15" customHeight="1">
      <c r="A17" s="150"/>
      <c r="B17" s="121"/>
      <c r="C17" s="251" t="s">
        <v>925</v>
      </c>
      <c r="D17" s="258" t="s">
        <v>1382</v>
      </c>
      <c r="E17" s="67">
        <v>5650</v>
      </c>
      <c r="F17" s="92"/>
      <c r="G17" s="379"/>
      <c r="H17" s="367"/>
      <c r="I17" s="42"/>
      <c r="J17" s="72"/>
      <c r="K17" s="17"/>
      <c r="L17" s="49"/>
      <c r="M17" s="42"/>
      <c r="N17" s="72"/>
      <c r="O17" s="17"/>
      <c r="P17" s="372"/>
      <c r="Q17" s="375"/>
      <c r="R17" s="42"/>
      <c r="S17" s="72"/>
      <c r="T17" s="17"/>
      <c r="U17" s="65"/>
    </row>
    <row r="18" spans="1:22" ht="15" customHeight="1">
      <c r="A18" s="150"/>
      <c r="B18" s="121"/>
      <c r="C18" s="251" t="s">
        <v>926</v>
      </c>
      <c r="D18" s="258" t="s">
        <v>1382</v>
      </c>
      <c r="E18" s="67">
        <v>2200</v>
      </c>
      <c r="F18" s="92"/>
      <c r="G18" s="379"/>
      <c r="H18" s="367"/>
      <c r="I18" s="42"/>
      <c r="J18" s="72"/>
      <c r="K18" s="17"/>
      <c r="L18" s="49"/>
      <c r="M18" s="42"/>
      <c r="N18" s="72"/>
      <c r="O18" s="17"/>
      <c r="P18" s="372"/>
      <c r="Q18" s="375"/>
      <c r="R18" s="42"/>
      <c r="S18" s="72"/>
      <c r="T18" s="17"/>
      <c r="U18" s="65"/>
    </row>
    <row r="19" spans="1:22" ht="15" customHeight="1">
      <c r="A19" s="150"/>
      <c r="B19" s="121"/>
      <c r="C19" s="251" t="s">
        <v>927</v>
      </c>
      <c r="D19" s="258" t="s">
        <v>1382</v>
      </c>
      <c r="E19" s="67">
        <v>1600</v>
      </c>
      <c r="F19" s="92"/>
      <c r="G19" s="379"/>
      <c r="H19" s="367"/>
      <c r="I19" s="42"/>
      <c r="J19" s="72"/>
      <c r="K19" s="17"/>
      <c r="L19" s="49"/>
      <c r="M19" s="42"/>
      <c r="N19" s="72"/>
      <c r="O19" s="17"/>
      <c r="P19" s="372"/>
      <c r="Q19" s="375"/>
      <c r="R19" s="42"/>
      <c r="S19" s="72"/>
      <c r="T19" s="17"/>
      <c r="U19" s="65"/>
    </row>
    <row r="20" spans="1:22" ht="15" customHeight="1">
      <c r="A20" s="149"/>
      <c r="B20" s="121"/>
      <c r="C20" s="251" t="s">
        <v>928</v>
      </c>
      <c r="D20" s="258" t="s">
        <v>1382</v>
      </c>
      <c r="E20" s="67">
        <v>5900</v>
      </c>
      <c r="F20" s="92"/>
      <c r="G20" s="379"/>
      <c r="H20" s="367"/>
      <c r="I20" s="42"/>
      <c r="J20" s="72"/>
      <c r="K20" s="17"/>
      <c r="L20" s="49"/>
      <c r="M20" s="42"/>
      <c r="N20" s="72"/>
      <c r="O20" s="17"/>
      <c r="P20" s="372"/>
      <c r="Q20" s="375"/>
      <c r="R20" s="42"/>
      <c r="S20" s="72"/>
      <c r="T20" s="17"/>
      <c r="U20" s="63"/>
    </row>
    <row r="21" spans="1:22" ht="15" customHeight="1">
      <c r="A21" s="148"/>
      <c r="B21" s="121"/>
      <c r="C21" s="251" t="s">
        <v>929</v>
      </c>
      <c r="D21" s="258" t="s">
        <v>1382</v>
      </c>
      <c r="E21" s="67">
        <v>2300</v>
      </c>
      <c r="F21" s="92"/>
      <c r="G21" s="379"/>
      <c r="H21" s="367"/>
      <c r="I21" s="42"/>
      <c r="J21" s="72"/>
      <c r="K21" s="17"/>
      <c r="L21" s="49"/>
      <c r="M21" s="42"/>
      <c r="N21" s="72"/>
      <c r="O21" s="17"/>
      <c r="P21" s="372"/>
      <c r="Q21" s="375"/>
      <c r="R21" s="42"/>
      <c r="S21" s="72"/>
      <c r="T21" s="17"/>
      <c r="U21" s="63"/>
    </row>
    <row r="22" spans="1:22" ht="15" customHeight="1">
      <c r="A22" s="150"/>
      <c r="B22" s="121"/>
      <c r="C22" s="251" t="s">
        <v>930</v>
      </c>
      <c r="D22" s="258" t="s">
        <v>1382</v>
      </c>
      <c r="E22" s="67">
        <v>4000</v>
      </c>
      <c r="F22" s="92"/>
      <c r="G22" s="379"/>
      <c r="H22" s="367"/>
      <c r="I22" s="42"/>
      <c r="J22" s="72"/>
      <c r="K22" s="17"/>
      <c r="L22" s="49"/>
      <c r="M22" s="42"/>
      <c r="N22" s="72"/>
      <c r="O22" s="17"/>
      <c r="P22" s="372"/>
      <c r="Q22" s="375"/>
      <c r="R22" s="42"/>
      <c r="S22" s="72"/>
      <c r="T22" s="17"/>
      <c r="U22" s="63"/>
    </row>
    <row r="23" spans="1:22" ht="15" customHeight="1">
      <c r="A23" s="150"/>
      <c r="B23" s="121"/>
      <c r="C23" s="251" t="s">
        <v>931</v>
      </c>
      <c r="D23" s="258" t="s">
        <v>1382</v>
      </c>
      <c r="E23" s="67">
        <v>1550</v>
      </c>
      <c r="F23" s="92"/>
      <c r="G23" s="379"/>
      <c r="H23" s="367"/>
      <c r="I23" s="42"/>
      <c r="J23" s="72"/>
      <c r="K23" s="17"/>
      <c r="L23" s="49"/>
      <c r="M23" s="42"/>
      <c r="N23" s="72"/>
      <c r="O23" s="17"/>
      <c r="P23" s="372"/>
      <c r="Q23" s="375"/>
      <c r="R23" s="42"/>
      <c r="S23" s="72"/>
      <c r="T23" s="17"/>
      <c r="U23" s="63"/>
    </row>
    <row r="24" spans="1:22">
      <c r="A24" s="149"/>
      <c r="B24" s="121" t="s">
        <v>933</v>
      </c>
      <c r="C24" s="251" t="s">
        <v>932</v>
      </c>
      <c r="D24" s="258" t="s">
        <v>1382</v>
      </c>
      <c r="E24" s="67">
        <v>1600</v>
      </c>
      <c r="F24" s="92"/>
      <c r="G24" s="379"/>
      <c r="H24" s="367"/>
      <c r="I24" s="42"/>
      <c r="J24" s="72"/>
      <c r="K24" s="17"/>
      <c r="L24" s="49"/>
      <c r="M24" s="42"/>
      <c r="N24" s="72"/>
      <c r="O24" s="17"/>
      <c r="P24" s="372"/>
      <c r="Q24" s="375"/>
      <c r="R24" s="42"/>
      <c r="S24" s="72"/>
      <c r="T24" s="17"/>
      <c r="U24" s="63" t="s">
        <v>1399</v>
      </c>
    </row>
    <row r="25" spans="1:22" ht="14.25" customHeight="1">
      <c r="A25" s="148"/>
      <c r="B25" s="121"/>
      <c r="C25" s="251"/>
      <c r="D25" s="258"/>
      <c r="E25" s="67"/>
      <c r="F25" s="92">
        <v>0</v>
      </c>
      <c r="G25" s="379"/>
      <c r="H25" s="367"/>
      <c r="I25" s="42"/>
      <c r="J25" s="72"/>
      <c r="K25" s="17"/>
      <c r="L25" s="49"/>
      <c r="M25" s="42"/>
      <c r="N25" s="72"/>
      <c r="O25" s="17"/>
      <c r="P25" s="372"/>
      <c r="Q25" s="375"/>
      <c r="R25" s="42"/>
      <c r="S25" s="72"/>
      <c r="T25" s="17"/>
      <c r="U25" s="63"/>
    </row>
    <row r="26" spans="1:22" ht="14.25" customHeight="1">
      <c r="A26" s="150"/>
      <c r="B26" s="122"/>
      <c r="C26" s="252"/>
      <c r="D26" s="259"/>
      <c r="E26" s="80"/>
      <c r="F26" s="93"/>
      <c r="G26" s="402"/>
      <c r="H26" s="367"/>
      <c r="I26" s="42"/>
      <c r="J26" s="81"/>
      <c r="K26" s="82"/>
      <c r="L26" s="49"/>
      <c r="M26" s="42"/>
      <c r="N26" s="81"/>
      <c r="O26" s="82"/>
      <c r="P26" s="4"/>
      <c r="Q26" s="375"/>
      <c r="R26" s="42"/>
      <c r="S26" s="81"/>
      <c r="T26" s="82"/>
      <c r="U26" s="63"/>
    </row>
    <row r="27" spans="1:22" ht="14.25" customHeight="1">
      <c r="A27" s="149"/>
      <c r="B27" s="122"/>
      <c r="C27" s="252"/>
      <c r="D27" s="259"/>
      <c r="E27" s="80"/>
      <c r="F27" s="93"/>
      <c r="G27" s="401"/>
      <c r="H27" s="367"/>
      <c r="I27" s="42"/>
      <c r="J27" s="81"/>
      <c r="K27" s="82"/>
      <c r="L27" s="49"/>
      <c r="M27" s="42"/>
      <c r="N27" s="81"/>
      <c r="O27" s="82"/>
      <c r="P27" s="403"/>
      <c r="Q27" s="375"/>
      <c r="R27" s="42"/>
      <c r="S27" s="81"/>
      <c r="T27" s="82"/>
      <c r="U27" s="63"/>
    </row>
    <row r="28" spans="1:22" ht="14.25" customHeight="1" thickBot="1">
      <c r="A28" s="151"/>
      <c r="B28" s="123"/>
      <c r="C28" s="253"/>
      <c r="D28" s="260"/>
      <c r="E28" s="68"/>
      <c r="F28" s="94"/>
      <c r="G28" s="18"/>
      <c r="H28" s="368"/>
      <c r="I28" s="45"/>
      <c r="J28" s="73"/>
      <c r="K28" s="20"/>
      <c r="L28" s="50"/>
      <c r="M28" s="45"/>
      <c r="N28" s="73"/>
      <c r="O28" s="20"/>
      <c r="P28" s="374"/>
      <c r="Q28" s="376"/>
      <c r="R28" s="45"/>
      <c r="S28" s="73"/>
      <c r="T28" s="20"/>
      <c r="U28" s="63"/>
    </row>
    <row r="29" spans="1:22" ht="15" customHeight="1" thickBot="1">
      <c r="A29" s="151"/>
      <c r="B29" s="124"/>
      <c r="C29" s="39" t="s">
        <v>180</v>
      </c>
      <c r="D29" s="22"/>
      <c r="E29" s="90">
        <f>SUM(E9:E28)</f>
        <v>38950</v>
      </c>
      <c r="F29" s="23">
        <f>SUM(F9:F28)</f>
        <v>0</v>
      </c>
      <c r="G29" s="381"/>
      <c r="H29" s="410" t="s">
        <v>34</v>
      </c>
      <c r="I29" s="411"/>
      <c r="J29" s="74">
        <f>SUM(J9:J28)</f>
        <v>4650</v>
      </c>
      <c r="K29" s="24">
        <f>SUM(K9:K28)</f>
        <v>0</v>
      </c>
      <c r="L29" s="247"/>
      <c r="M29" s="248"/>
      <c r="N29" s="76">
        <f>SUM(N9:N28)</f>
        <v>0</v>
      </c>
      <c r="O29" s="33">
        <f>SUM(O9:O28)</f>
        <v>0</v>
      </c>
      <c r="P29" s="7"/>
      <c r="Q29" s="410" t="s">
        <v>92</v>
      </c>
      <c r="R29" s="248"/>
      <c r="S29" s="76">
        <f>SUM(S9:S28)</f>
        <v>1150</v>
      </c>
      <c r="T29" s="33">
        <f>SUM(T9:T28)</f>
        <v>0</v>
      </c>
      <c r="U29" s="64"/>
    </row>
    <row r="30" spans="1:22" ht="22.5" customHeight="1" thickTop="1" thickBot="1">
      <c r="B30" s="5"/>
      <c r="C30" s="706" t="s">
        <v>876</v>
      </c>
      <c r="D30" s="706"/>
      <c r="E30" s="706"/>
      <c r="F30" s="648" t="s">
        <v>1358</v>
      </c>
      <c r="G30" s="648"/>
      <c r="H30" s="57">
        <f>E42+J42+N42+S42</f>
        <v>18050</v>
      </c>
      <c r="I30" s="34"/>
      <c r="J30" s="34" t="s">
        <v>4</v>
      </c>
      <c r="K30" s="5"/>
      <c r="L30" s="5"/>
      <c r="M30" s="5"/>
      <c r="N30" s="5"/>
      <c r="O30" s="5"/>
      <c r="P30" s="5"/>
      <c r="Q30" s="5"/>
      <c r="R30" s="5"/>
      <c r="S30" s="5"/>
      <c r="T30" s="5"/>
      <c r="U30" s="5"/>
      <c r="V30" s="5"/>
    </row>
    <row r="31" spans="1:22" ht="16.5" customHeight="1" thickTop="1" thickBot="1">
      <c r="A31" s="181" t="s">
        <v>1193</v>
      </c>
      <c r="B31" s="632" t="s">
        <v>7</v>
      </c>
      <c r="C31" s="632"/>
      <c r="D31" s="632"/>
      <c r="E31" s="633"/>
      <c r="F31" s="405" t="s">
        <v>8</v>
      </c>
      <c r="G31" s="369"/>
      <c r="H31" s="634" t="s">
        <v>9</v>
      </c>
      <c r="I31" s="634"/>
      <c r="J31" s="635"/>
      <c r="K31" s="12" t="s">
        <v>8</v>
      </c>
      <c r="L31" s="712" t="s">
        <v>10</v>
      </c>
      <c r="M31" s="634"/>
      <c r="N31" s="635"/>
      <c r="O31" s="12" t="s">
        <v>8</v>
      </c>
      <c r="P31" s="413"/>
      <c r="Q31" s="634" t="s">
        <v>11</v>
      </c>
      <c r="R31" s="634"/>
      <c r="S31" s="636"/>
      <c r="T31" s="12" t="s">
        <v>8</v>
      </c>
      <c r="U31" s="13" t="s">
        <v>12</v>
      </c>
    </row>
    <row r="32" spans="1:22" ht="15" customHeight="1">
      <c r="A32" s="152"/>
      <c r="B32" s="120" t="s">
        <v>26</v>
      </c>
      <c r="C32" s="250" t="s">
        <v>938</v>
      </c>
      <c r="D32" s="257" t="s">
        <v>1382</v>
      </c>
      <c r="E32" s="66">
        <v>5550</v>
      </c>
      <c r="F32" s="27"/>
      <c r="G32" s="378"/>
      <c r="H32" s="366" t="s">
        <v>943</v>
      </c>
      <c r="I32" s="44"/>
      <c r="J32" s="75">
        <v>2750</v>
      </c>
      <c r="K32" s="15"/>
      <c r="L32" s="48"/>
      <c r="M32" s="59"/>
      <c r="N32" s="75"/>
      <c r="O32" s="15"/>
      <c r="P32" s="372"/>
      <c r="Q32" s="366" t="s">
        <v>943</v>
      </c>
      <c r="R32" s="44"/>
      <c r="S32" s="75">
        <v>650</v>
      </c>
      <c r="T32" s="15"/>
      <c r="U32" s="281" t="s">
        <v>1673</v>
      </c>
    </row>
    <row r="33" spans="1:21" ht="15" customHeight="1">
      <c r="A33" s="149"/>
      <c r="B33" s="126"/>
      <c r="C33" s="251" t="s">
        <v>939</v>
      </c>
      <c r="D33" s="258" t="s">
        <v>1382</v>
      </c>
      <c r="E33" s="67">
        <v>2350</v>
      </c>
      <c r="F33" s="16"/>
      <c r="G33" s="379"/>
      <c r="H33" s="367"/>
      <c r="I33" s="42"/>
      <c r="J33" s="72"/>
      <c r="K33" s="17"/>
      <c r="L33" s="271"/>
      <c r="M33" s="60"/>
      <c r="N33" s="72"/>
      <c r="O33" s="17"/>
      <c r="P33" s="372"/>
      <c r="Q33" s="367" t="s">
        <v>1692</v>
      </c>
      <c r="R33" s="42"/>
      <c r="S33" s="72">
        <v>100</v>
      </c>
      <c r="T33" s="17"/>
      <c r="U33" s="307" t="s">
        <v>1674</v>
      </c>
    </row>
    <row r="34" spans="1:21" ht="15" customHeight="1">
      <c r="A34" s="149"/>
      <c r="B34" s="126"/>
      <c r="C34" s="251" t="s">
        <v>940</v>
      </c>
      <c r="D34" s="258" t="s">
        <v>1382</v>
      </c>
      <c r="E34" s="67">
        <v>2250</v>
      </c>
      <c r="F34" s="16"/>
      <c r="G34" s="379"/>
      <c r="H34" s="367"/>
      <c r="I34" s="42"/>
      <c r="J34" s="72"/>
      <c r="K34" s="17"/>
      <c r="L34" s="49"/>
      <c r="M34" s="60"/>
      <c r="N34" s="72"/>
      <c r="O34" s="17"/>
      <c r="P34" s="372"/>
      <c r="Q34" s="367"/>
      <c r="R34" s="42"/>
      <c r="S34" s="72"/>
      <c r="T34" s="17"/>
      <c r="U34" s="267"/>
    </row>
    <row r="35" spans="1:21" ht="15" customHeight="1">
      <c r="A35" s="149"/>
      <c r="B35" s="126"/>
      <c r="C35" s="251" t="s">
        <v>941</v>
      </c>
      <c r="D35" s="258" t="s">
        <v>1382</v>
      </c>
      <c r="E35" s="67">
        <v>1300</v>
      </c>
      <c r="F35" s="16"/>
      <c r="G35" s="379"/>
      <c r="H35" s="367"/>
      <c r="I35" s="42"/>
      <c r="J35" s="72"/>
      <c r="K35" s="17"/>
      <c r="L35" s="49"/>
      <c r="M35" s="60"/>
      <c r="N35" s="72"/>
      <c r="O35" s="17"/>
      <c r="P35" s="372"/>
      <c r="Q35" s="367"/>
      <c r="R35" s="42"/>
      <c r="S35" s="72"/>
      <c r="T35" s="17"/>
      <c r="U35" s="63"/>
    </row>
    <row r="36" spans="1:21" ht="15" customHeight="1">
      <c r="A36" s="149"/>
      <c r="B36" s="126"/>
      <c r="C36" s="251" t="s">
        <v>942</v>
      </c>
      <c r="D36" s="258" t="s">
        <v>1382</v>
      </c>
      <c r="E36" s="67">
        <v>1700</v>
      </c>
      <c r="F36" s="16"/>
      <c r="G36" s="379"/>
      <c r="H36" s="367"/>
      <c r="I36" s="42"/>
      <c r="J36" s="72"/>
      <c r="K36" s="17"/>
      <c r="L36" s="49"/>
      <c r="M36" s="60"/>
      <c r="N36" s="72"/>
      <c r="O36" s="17"/>
      <c r="P36" s="372"/>
      <c r="Q36" s="367"/>
      <c r="R36" s="42"/>
      <c r="S36" s="72"/>
      <c r="T36" s="17"/>
      <c r="U36" s="63"/>
    </row>
    <row r="37" spans="1:21" ht="15" customHeight="1">
      <c r="A37" s="149"/>
      <c r="B37" s="126"/>
      <c r="C37" s="251" t="s">
        <v>1194</v>
      </c>
      <c r="D37" s="258" t="s">
        <v>1382</v>
      </c>
      <c r="E37" s="67">
        <v>1400</v>
      </c>
      <c r="F37" s="16"/>
      <c r="G37" s="379"/>
      <c r="H37" s="367"/>
      <c r="I37" s="42"/>
      <c r="J37" s="72"/>
      <c r="K37" s="17"/>
      <c r="L37" s="49"/>
      <c r="M37" s="60"/>
      <c r="N37" s="72"/>
      <c r="O37" s="17"/>
      <c r="P37" s="372"/>
      <c r="Q37" s="367"/>
      <c r="R37" s="42"/>
      <c r="S37" s="72"/>
      <c r="T37" s="17"/>
      <c r="U37" s="63"/>
    </row>
    <row r="38" spans="1:21" ht="15" customHeight="1">
      <c r="A38" s="148"/>
      <c r="B38" s="126"/>
      <c r="C38" s="251"/>
      <c r="D38" s="29"/>
      <c r="E38" s="67"/>
      <c r="F38" s="16"/>
      <c r="G38" s="379"/>
      <c r="H38" s="367"/>
      <c r="I38" s="42"/>
      <c r="J38" s="72"/>
      <c r="K38" s="17"/>
      <c r="L38" s="49"/>
      <c r="M38" s="60"/>
      <c r="N38" s="72"/>
      <c r="O38" s="17"/>
      <c r="P38" s="372"/>
      <c r="Q38" s="367"/>
      <c r="R38" s="42"/>
      <c r="S38" s="72"/>
      <c r="T38" s="17"/>
      <c r="U38" s="63"/>
    </row>
    <row r="39" spans="1:21" ht="14.25" customHeight="1">
      <c r="A39" s="150"/>
      <c r="B39" s="126"/>
      <c r="C39" s="251"/>
      <c r="D39" s="29"/>
      <c r="E39" s="67"/>
      <c r="F39" s="16"/>
      <c r="G39" s="379"/>
      <c r="H39" s="367"/>
      <c r="I39" s="42"/>
      <c r="J39" s="72"/>
      <c r="K39" s="17"/>
      <c r="L39" s="49"/>
      <c r="M39" s="60"/>
      <c r="N39" s="72"/>
      <c r="O39" s="17"/>
      <c r="P39" s="372"/>
      <c r="Q39" s="367"/>
      <c r="R39" s="42"/>
      <c r="S39" s="72"/>
      <c r="T39" s="17"/>
      <c r="U39" s="63"/>
    </row>
    <row r="40" spans="1:21" ht="14.25" customHeight="1">
      <c r="A40" s="150"/>
      <c r="B40" s="126"/>
      <c r="C40" s="251"/>
      <c r="D40" s="29"/>
      <c r="E40" s="67"/>
      <c r="F40" s="16"/>
      <c r="G40" s="379"/>
      <c r="H40" s="367"/>
      <c r="I40" s="42"/>
      <c r="J40" s="72"/>
      <c r="K40" s="17"/>
      <c r="L40" s="49"/>
      <c r="M40" s="60"/>
      <c r="N40" s="72"/>
      <c r="O40" s="17"/>
      <c r="P40" s="372"/>
      <c r="Q40" s="367"/>
      <c r="R40" s="42"/>
      <c r="S40" s="72"/>
      <c r="T40" s="17"/>
      <c r="U40" s="63"/>
    </row>
    <row r="41" spans="1:21" ht="14.25" customHeight="1" thickBot="1">
      <c r="A41" s="223"/>
      <c r="B41" s="127"/>
      <c r="C41" s="253"/>
      <c r="D41" s="31"/>
      <c r="E41" s="70"/>
      <c r="F41" s="19"/>
      <c r="G41" s="380"/>
      <c r="H41" s="368"/>
      <c r="I41" s="45"/>
      <c r="J41" s="73"/>
      <c r="K41" s="20"/>
      <c r="L41" s="50"/>
      <c r="M41" s="61"/>
      <c r="N41" s="73"/>
      <c r="O41" s="20"/>
      <c r="P41" s="7"/>
      <c r="Q41" s="368"/>
      <c r="R41" s="45"/>
      <c r="S41" s="73"/>
      <c r="T41" s="20"/>
      <c r="U41" s="63"/>
    </row>
    <row r="42" spans="1:21" ht="15" customHeight="1" thickBot="1">
      <c r="A42" s="151"/>
      <c r="B42" s="124"/>
      <c r="C42" s="39" t="s">
        <v>224</v>
      </c>
      <c r="D42" s="22"/>
      <c r="E42" s="69">
        <f>SUM(E32:E41)</f>
        <v>14550</v>
      </c>
      <c r="F42" s="23">
        <f>SUM(F32:F41)</f>
        <v>0</v>
      </c>
      <c r="G42" s="381"/>
      <c r="H42" s="410" t="s">
        <v>294</v>
      </c>
      <c r="I42" s="411"/>
      <c r="J42" s="74">
        <f>SUM(J32:J41)</f>
        <v>2750</v>
      </c>
      <c r="K42" s="24">
        <f>SUM(K32:K41)</f>
        <v>0</v>
      </c>
      <c r="L42" s="247"/>
      <c r="M42" s="248"/>
      <c r="N42" s="76">
        <f>SUM(N32:N41)</f>
        <v>0</v>
      </c>
      <c r="O42" s="33">
        <f>SUM(O32:O41)</f>
        <v>0</v>
      </c>
      <c r="P42" s="7"/>
      <c r="Q42" s="410" t="s">
        <v>92</v>
      </c>
      <c r="R42" s="248"/>
      <c r="S42" s="76">
        <f>SUM(S32:S41)</f>
        <v>750</v>
      </c>
      <c r="T42" s="33">
        <f>SUM(T32:T41)</f>
        <v>0</v>
      </c>
      <c r="U42" s="64"/>
    </row>
    <row r="43" spans="1:21">
      <c r="A43" s="697" t="str">
        <f>刈谷市・高浜市・碧南市!A43</f>
        <v>平成29年9月</v>
      </c>
      <c r="B43" s="697"/>
      <c r="C43" s="108"/>
      <c r="U43" s="108" t="s">
        <v>203</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592" t="s">
        <v>0</v>
      </c>
      <c r="B1" s="125"/>
      <c r="C1" s="1"/>
      <c r="D1" s="2"/>
      <c r="E1" s="2"/>
      <c r="F1" s="2"/>
      <c r="G1" s="617" t="s">
        <v>1356</v>
      </c>
      <c r="H1" s="618"/>
      <c r="I1" s="623"/>
      <c r="J1" s="623"/>
      <c r="K1" s="623"/>
      <c r="L1" s="623"/>
      <c r="M1" s="623"/>
      <c r="N1" s="623"/>
      <c r="O1" s="624"/>
      <c r="P1" s="607" t="s">
        <v>1359</v>
      </c>
      <c r="Q1" s="601"/>
      <c r="R1" s="601"/>
      <c r="S1" s="601"/>
      <c r="T1" s="601"/>
      <c r="U1" s="602"/>
      <c r="V1" s="583" t="s">
        <v>2</v>
      </c>
      <c r="W1" s="4"/>
    </row>
    <row r="2" spans="1:26" ht="8.25" customHeight="1">
      <c r="A2" s="594"/>
      <c r="B2" s="5"/>
      <c r="C2" s="5"/>
      <c r="D2" s="5"/>
      <c r="E2" s="5"/>
      <c r="F2" s="5"/>
      <c r="G2" s="619"/>
      <c r="H2" s="620"/>
      <c r="I2" s="625"/>
      <c r="J2" s="625"/>
      <c r="K2" s="625"/>
      <c r="L2" s="625"/>
      <c r="M2" s="625"/>
      <c r="N2" s="625"/>
      <c r="O2" s="626"/>
      <c r="P2" s="609"/>
      <c r="Q2" s="603"/>
      <c r="R2" s="603"/>
      <c r="S2" s="603"/>
      <c r="T2" s="603"/>
      <c r="U2" s="604"/>
      <c r="V2" s="731"/>
    </row>
    <row r="3" spans="1:26" ht="8.25" customHeight="1" thickBot="1">
      <c r="A3" s="426"/>
      <c r="B3" s="579"/>
      <c r="C3" s="579"/>
      <c r="D3" s="579" t="s">
        <v>1370</v>
      </c>
      <c r="E3" s="579"/>
      <c r="F3" s="581" t="s">
        <v>1371</v>
      </c>
      <c r="G3" s="621"/>
      <c r="H3" s="622"/>
      <c r="I3" s="627"/>
      <c r="J3" s="627"/>
      <c r="K3" s="627"/>
      <c r="L3" s="627"/>
      <c r="M3" s="627"/>
      <c r="N3" s="627"/>
      <c r="O3" s="628"/>
      <c r="P3" s="611"/>
      <c r="Q3" s="605"/>
      <c r="R3" s="605"/>
      <c r="S3" s="605"/>
      <c r="T3" s="605"/>
      <c r="U3" s="606"/>
      <c r="V3" s="585"/>
    </row>
    <row r="4" spans="1:26" ht="8.25" customHeight="1">
      <c r="A4" s="426"/>
      <c r="B4" s="579"/>
      <c r="C4" s="579"/>
      <c r="D4" s="579"/>
      <c r="E4" s="579"/>
      <c r="F4" s="581"/>
      <c r="G4" s="617" t="s">
        <v>1357</v>
      </c>
      <c r="H4" s="618"/>
      <c r="I4" s="623"/>
      <c r="J4" s="623"/>
      <c r="K4" s="623"/>
      <c r="L4" s="623"/>
      <c r="M4" s="623"/>
      <c r="N4" s="623"/>
      <c r="O4" s="624"/>
      <c r="P4" s="607" t="s">
        <v>3</v>
      </c>
      <c r="Q4" s="596">
        <f>F42+K42+P42+U42</f>
        <v>0</v>
      </c>
      <c r="R4" s="596"/>
      <c r="S4" s="596"/>
      <c r="T4" s="596"/>
      <c r="U4" s="613" t="s">
        <v>4</v>
      </c>
      <c r="V4" s="585"/>
    </row>
    <row r="5" spans="1:26" ht="8.2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6" ht="8.2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6" ht="21" customHeight="1" thickBot="1">
      <c r="A7" s="213"/>
      <c r="C7" s="720" t="s">
        <v>877</v>
      </c>
      <c r="D7" s="720"/>
      <c r="E7" s="720"/>
      <c r="F7" s="616" t="s">
        <v>1358</v>
      </c>
      <c r="G7" s="616"/>
      <c r="H7" s="733">
        <f>O7+豊田市・みよし市!H7</f>
        <v>101150</v>
      </c>
      <c r="I7" s="733"/>
      <c r="J7" s="34" t="s">
        <v>4</v>
      </c>
      <c r="K7" s="5"/>
      <c r="L7" s="9"/>
      <c r="M7" s="9"/>
      <c r="N7" s="9" t="s">
        <v>944</v>
      </c>
      <c r="O7" s="732">
        <f>E42+J42+O42+T42</f>
        <v>88950</v>
      </c>
      <c r="P7" s="634"/>
      <c r="Q7" s="394"/>
      <c r="R7" s="9" t="s">
        <v>945</v>
      </c>
      <c r="S7" s="9"/>
      <c r="T7" s="9"/>
      <c r="U7" s="9"/>
    </row>
    <row r="8" spans="1:26" ht="15" customHeight="1" thickTop="1" thickBot="1">
      <c r="A8" s="181" t="s">
        <v>540</v>
      </c>
      <c r="B8" s="632" t="s">
        <v>7</v>
      </c>
      <c r="C8" s="632"/>
      <c r="D8" s="632"/>
      <c r="E8" s="633"/>
      <c r="F8" s="409" t="s">
        <v>8</v>
      </c>
      <c r="G8" s="369"/>
      <c r="H8" s="634" t="s">
        <v>9</v>
      </c>
      <c r="I8" s="634"/>
      <c r="J8" s="635"/>
      <c r="K8" s="12" t="s">
        <v>8</v>
      </c>
      <c r="L8" s="410"/>
      <c r="M8" s="634" t="s">
        <v>10</v>
      </c>
      <c r="N8" s="634"/>
      <c r="O8" s="635"/>
      <c r="P8" s="12" t="s">
        <v>8</v>
      </c>
      <c r="Q8" s="410"/>
      <c r="R8" s="634" t="s">
        <v>11</v>
      </c>
      <c r="S8" s="634"/>
      <c r="T8" s="636"/>
      <c r="U8" s="12" t="s">
        <v>8</v>
      </c>
      <c r="V8" s="13" t="s">
        <v>12</v>
      </c>
    </row>
    <row r="9" spans="1:26" ht="15" customHeight="1">
      <c r="A9" s="214"/>
      <c r="B9" s="204"/>
      <c r="C9" s="98" t="s">
        <v>955</v>
      </c>
      <c r="D9" s="261" t="s">
        <v>1414</v>
      </c>
      <c r="E9" s="177">
        <v>1800</v>
      </c>
      <c r="F9" s="14"/>
      <c r="G9" s="364"/>
      <c r="H9" s="98" t="s">
        <v>985</v>
      </c>
      <c r="I9" s="89"/>
      <c r="J9" s="75">
        <v>2400</v>
      </c>
      <c r="K9" s="15"/>
      <c r="L9" s="364"/>
      <c r="M9" s="98" t="s">
        <v>988</v>
      </c>
      <c r="N9" s="89"/>
      <c r="O9" s="75">
        <v>1000</v>
      </c>
      <c r="P9" s="15"/>
      <c r="Q9" s="364"/>
      <c r="R9" s="98" t="s">
        <v>971</v>
      </c>
      <c r="S9" s="89"/>
      <c r="T9" s="75">
        <v>400</v>
      </c>
      <c r="U9" s="15"/>
      <c r="V9" s="63" t="s">
        <v>1002</v>
      </c>
    </row>
    <row r="10" spans="1:26" ht="15" customHeight="1">
      <c r="A10" s="215"/>
      <c r="B10" s="126"/>
      <c r="C10" s="99" t="s">
        <v>956</v>
      </c>
      <c r="D10" s="261" t="s">
        <v>1414</v>
      </c>
      <c r="E10" s="169">
        <v>1400</v>
      </c>
      <c r="F10" s="16"/>
      <c r="G10" s="383"/>
      <c r="H10" s="303" t="s">
        <v>1545</v>
      </c>
      <c r="I10" s="29"/>
      <c r="J10" s="72">
        <v>2350</v>
      </c>
      <c r="K10" s="17"/>
      <c r="L10" s="383"/>
      <c r="M10" s="99" t="s">
        <v>989</v>
      </c>
      <c r="N10" s="29"/>
      <c r="O10" s="72">
        <v>700</v>
      </c>
      <c r="P10" s="17"/>
      <c r="Q10" s="383"/>
      <c r="R10" s="99" t="s">
        <v>990</v>
      </c>
      <c r="S10" s="29"/>
      <c r="T10" s="72">
        <v>600</v>
      </c>
      <c r="U10" s="17"/>
      <c r="V10" s="133" t="s">
        <v>1003</v>
      </c>
    </row>
    <row r="11" spans="1:26" ht="15" customHeight="1">
      <c r="A11" s="216"/>
      <c r="B11" s="126"/>
      <c r="C11" s="246" t="s">
        <v>957</v>
      </c>
      <c r="D11" s="261" t="s">
        <v>1414</v>
      </c>
      <c r="E11" s="169">
        <v>1450</v>
      </c>
      <c r="F11" s="16"/>
      <c r="G11" s="383"/>
      <c r="H11" s="99" t="s">
        <v>986</v>
      </c>
      <c r="I11" s="29"/>
      <c r="J11" s="72">
        <v>1100</v>
      </c>
      <c r="K11" s="17"/>
      <c r="L11" s="383"/>
      <c r="M11" s="99"/>
      <c r="N11" s="29"/>
      <c r="O11" s="72"/>
      <c r="P11" s="17"/>
      <c r="Q11" s="383"/>
      <c r="R11" s="99" t="s">
        <v>987</v>
      </c>
      <c r="S11" s="29"/>
      <c r="T11" s="72">
        <v>300</v>
      </c>
      <c r="U11" s="17"/>
      <c r="V11" s="65" t="s">
        <v>1418</v>
      </c>
    </row>
    <row r="12" spans="1:26" ht="15" customHeight="1">
      <c r="A12" s="215"/>
      <c r="B12" s="126"/>
      <c r="C12" s="99" t="s">
        <v>958</v>
      </c>
      <c r="D12" s="261" t="s">
        <v>1414</v>
      </c>
      <c r="E12" s="169">
        <v>1300</v>
      </c>
      <c r="F12" s="16"/>
      <c r="G12" s="383"/>
      <c r="H12" s="99" t="s">
        <v>987</v>
      </c>
      <c r="I12" s="29"/>
      <c r="J12" s="72">
        <v>400</v>
      </c>
      <c r="K12" s="17"/>
      <c r="L12" s="383"/>
      <c r="M12" s="99"/>
      <c r="N12" s="29"/>
      <c r="O12" s="72"/>
      <c r="P12" s="17"/>
      <c r="Q12" s="383"/>
      <c r="R12" s="99" t="s">
        <v>991</v>
      </c>
      <c r="S12" s="29"/>
      <c r="T12" s="72">
        <v>750</v>
      </c>
      <c r="U12" s="17"/>
      <c r="V12" s="307" t="s">
        <v>1419</v>
      </c>
    </row>
    <row r="13" spans="1:26" ht="15" customHeight="1">
      <c r="A13" s="217"/>
      <c r="B13" s="126"/>
      <c r="C13" s="99" t="s">
        <v>959</v>
      </c>
      <c r="D13" s="261" t="s">
        <v>1414</v>
      </c>
      <c r="E13" s="169">
        <v>1500</v>
      </c>
      <c r="F13" s="16"/>
      <c r="G13" s="383"/>
      <c r="H13" s="99"/>
      <c r="I13" s="29"/>
      <c r="J13" s="72"/>
      <c r="K13" s="17"/>
      <c r="L13" s="383"/>
      <c r="M13" s="99"/>
      <c r="N13" s="29"/>
      <c r="O13" s="72"/>
      <c r="P13" s="17"/>
      <c r="Q13" s="383"/>
      <c r="R13" s="99" t="s">
        <v>992</v>
      </c>
      <c r="S13" s="29"/>
      <c r="T13" s="72">
        <v>700</v>
      </c>
      <c r="U13" s="17"/>
      <c r="V13" s="65"/>
      <c r="X13" s="5"/>
    </row>
    <row r="14" spans="1:26" ht="15" customHeight="1">
      <c r="A14" s="217"/>
      <c r="B14" s="126"/>
      <c r="C14" s="99" t="s">
        <v>960</v>
      </c>
      <c r="D14" s="261" t="s">
        <v>1414</v>
      </c>
      <c r="E14" s="169">
        <v>1950</v>
      </c>
      <c r="F14" s="16"/>
      <c r="G14" s="383"/>
      <c r="H14" s="99"/>
      <c r="I14" s="29"/>
      <c r="J14" s="72"/>
      <c r="K14" s="17"/>
      <c r="L14" s="383"/>
      <c r="M14" s="99"/>
      <c r="N14" s="29"/>
      <c r="O14" s="72"/>
      <c r="P14" s="17"/>
      <c r="Q14" s="383"/>
      <c r="R14" s="129" t="s">
        <v>972</v>
      </c>
      <c r="S14" s="29"/>
      <c r="T14" s="72">
        <v>300</v>
      </c>
      <c r="U14" s="17"/>
      <c r="V14" s="63"/>
      <c r="Y14" s="5"/>
      <c r="Z14" s="5"/>
    </row>
    <row r="15" spans="1:26" ht="15" customHeight="1">
      <c r="A15" s="216"/>
      <c r="B15" s="126"/>
      <c r="C15" s="99" t="s">
        <v>961</v>
      </c>
      <c r="D15" s="261" t="s">
        <v>1414</v>
      </c>
      <c r="E15" s="169">
        <v>3350</v>
      </c>
      <c r="F15" s="16"/>
      <c r="G15" s="383"/>
      <c r="H15" s="99"/>
      <c r="I15" s="29"/>
      <c r="J15" s="72"/>
      <c r="K15" s="17"/>
      <c r="L15" s="383"/>
      <c r="M15" s="99"/>
      <c r="N15" s="29"/>
      <c r="O15" s="72"/>
      <c r="P15" s="17"/>
      <c r="Q15" s="383"/>
      <c r="R15" s="99" t="s">
        <v>986</v>
      </c>
      <c r="S15" s="29"/>
      <c r="T15" s="72">
        <v>450</v>
      </c>
      <c r="U15" s="17"/>
      <c r="V15" s="63"/>
      <c r="Y15" s="5"/>
      <c r="Z15" s="5"/>
    </row>
    <row r="16" spans="1:26" ht="15" customHeight="1">
      <c r="A16" s="216"/>
      <c r="B16" s="126"/>
      <c r="C16" s="99" t="s">
        <v>962</v>
      </c>
      <c r="D16" s="261" t="s">
        <v>1414</v>
      </c>
      <c r="E16" s="169">
        <v>2550</v>
      </c>
      <c r="F16" s="16"/>
      <c r="G16" s="383"/>
      <c r="H16" s="99"/>
      <c r="I16" s="29"/>
      <c r="J16" s="72"/>
      <c r="K16" s="17"/>
      <c r="L16" s="383"/>
      <c r="M16" s="99"/>
      <c r="N16" s="29"/>
      <c r="O16" s="72"/>
      <c r="P16" s="17"/>
      <c r="Q16" s="383"/>
      <c r="R16" s="99" t="s">
        <v>993</v>
      </c>
      <c r="S16" s="29"/>
      <c r="T16" s="72">
        <v>300</v>
      </c>
      <c r="U16" s="17"/>
      <c r="V16" s="63"/>
    </row>
    <row r="17" spans="1:22" ht="15" customHeight="1">
      <c r="A17" s="215"/>
      <c r="B17" s="126"/>
      <c r="C17" s="99" t="s">
        <v>963</v>
      </c>
      <c r="D17" s="261" t="s">
        <v>1382</v>
      </c>
      <c r="E17" s="169">
        <v>2200</v>
      </c>
      <c r="F17" s="16"/>
      <c r="G17" s="383"/>
      <c r="H17" s="99"/>
      <c r="I17" s="29"/>
      <c r="J17" s="72"/>
      <c r="K17" s="17"/>
      <c r="L17" s="383"/>
      <c r="M17" s="99"/>
      <c r="N17" s="29"/>
      <c r="O17" s="72"/>
      <c r="P17" s="17"/>
      <c r="Q17" s="383"/>
      <c r="R17" s="99" t="s">
        <v>964</v>
      </c>
      <c r="S17" s="29"/>
      <c r="T17" s="72">
        <v>1000</v>
      </c>
      <c r="U17" s="17"/>
      <c r="V17" s="63"/>
    </row>
    <row r="18" spans="1:22" ht="15" customHeight="1">
      <c r="A18" s="216"/>
      <c r="B18" s="126"/>
      <c r="C18" s="99" t="s">
        <v>964</v>
      </c>
      <c r="D18" s="261" t="s">
        <v>1382</v>
      </c>
      <c r="E18" s="169">
        <v>2300</v>
      </c>
      <c r="F18" s="16"/>
      <c r="G18" s="383"/>
      <c r="H18" s="99"/>
      <c r="I18" s="29"/>
      <c r="J18" s="72"/>
      <c r="K18" s="17"/>
      <c r="L18" s="383"/>
      <c r="M18" s="99"/>
      <c r="N18" s="29"/>
      <c r="O18" s="72"/>
      <c r="P18" s="17"/>
      <c r="Q18" s="383"/>
      <c r="R18" s="99" t="s">
        <v>994</v>
      </c>
      <c r="S18" s="29"/>
      <c r="T18" s="72">
        <v>200</v>
      </c>
      <c r="U18" s="17"/>
      <c r="V18" s="63"/>
    </row>
    <row r="19" spans="1:22" ht="15" customHeight="1">
      <c r="A19" s="215"/>
      <c r="B19" s="126"/>
      <c r="C19" s="255" t="s">
        <v>1546</v>
      </c>
      <c r="D19" s="261" t="s">
        <v>1382</v>
      </c>
      <c r="E19" s="169">
        <v>1950</v>
      </c>
      <c r="F19" s="16"/>
      <c r="G19" s="383"/>
      <c r="H19" s="99"/>
      <c r="I19" s="29"/>
      <c r="J19" s="72"/>
      <c r="K19" s="17"/>
      <c r="L19" s="383"/>
      <c r="M19" s="99"/>
      <c r="N19" s="29"/>
      <c r="O19" s="72"/>
      <c r="P19" s="17"/>
      <c r="Q19" s="383"/>
      <c r="R19" s="99" t="s">
        <v>989</v>
      </c>
      <c r="S19" s="29"/>
      <c r="T19" s="72">
        <v>750</v>
      </c>
      <c r="U19" s="17"/>
      <c r="V19" s="63"/>
    </row>
    <row r="20" spans="1:22" ht="15" customHeight="1">
      <c r="A20" s="217"/>
      <c r="B20" s="126"/>
      <c r="C20" s="99" t="s">
        <v>965</v>
      </c>
      <c r="D20" s="261" t="s">
        <v>1382</v>
      </c>
      <c r="E20" s="169">
        <v>5200</v>
      </c>
      <c r="F20" s="16"/>
      <c r="G20" s="383"/>
      <c r="H20" s="99"/>
      <c r="I20" s="29"/>
      <c r="J20" s="72"/>
      <c r="K20" s="17"/>
      <c r="L20" s="383"/>
      <c r="M20" s="99"/>
      <c r="N20" s="29"/>
      <c r="O20" s="72"/>
      <c r="P20" s="17"/>
      <c r="Q20" s="383"/>
      <c r="R20" s="99" t="s">
        <v>995</v>
      </c>
      <c r="S20" s="29"/>
      <c r="T20" s="72">
        <v>300</v>
      </c>
      <c r="U20" s="17"/>
      <c r="V20" s="63"/>
    </row>
    <row r="21" spans="1:22" ht="15" customHeight="1">
      <c r="A21" s="217"/>
      <c r="B21" s="126"/>
      <c r="C21" s="99" t="s">
        <v>966</v>
      </c>
      <c r="D21" s="261" t="s">
        <v>1382</v>
      </c>
      <c r="E21" s="169">
        <v>2350</v>
      </c>
      <c r="F21" s="16"/>
      <c r="G21" s="383"/>
      <c r="H21" s="99"/>
      <c r="I21" s="29"/>
      <c r="J21" s="72"/>
      <c r="K21" s="17"/>
      <c r="L21" s="383"/>
      <c r="M21" s="99"/>
      <c r="N21" s="29"/>
      <c r="O21" s="72"/>
      <c r="P21" s="17"/>
      <c r="Q21" s="383"/>
      <c r="R21" s="99" t="s">
        <v>996</v>
      </c>
      <c r="S21" s="29"/>
      <c r="T21" s="72">
        <v>750</v>
      </c>
      <c r="U21" s="17"/>
      <c r="V21" s="63"/>
    </row>
    <row r="22" spans="1:22" ht="15" customHeight="1">
      <c r="A22" s="217"/>
      <c r="B22" s="126"/>
      <c r="C22" s="99" t="s">
        <v>967</v>
      </c>
      <c r="D22" s="261" t="s">
        <v>1382</v>
      </c>
      <c r="E22" s="169">
        <v>2150</v>
      </c>
      <c r="F22" s="16"/>
      <c r="G22" s="383"/>
      <c r="H22" s="99"/>
      <c r="I22" s="29"/>
      <c r="J22" s="72"/>
      <c r="K22" s="17"/>
      <c r="L22" s="383"/>
      <c r="M22" s="99"/>
      <c r="N22" s="29"/>
      <c r="O22" s="72"/>
      <c r="P22" s="17"/>
      <c r="Q22" s="383"/>
      <c r="R22" s="99"/>
      <c r="S22" s="29"/>
      <c r="T22" s="72"/>
      <c r="U22" s="17"/>
      <c r="V22" s="63"/>
    </row>
    <row r="23" spans="1:22" ht="15" customHeight="1">
      <c r="A23" s="216"/>
      <c r="B23" s="126"/>
      <c r="C23" s="304" t="s">
        <v>968</v>
      </c>
      <c r="D23" s="261" t="s">
        <v>1414</v>
      </c>
      <c r="E23" s="169">
        <v>6000</v>
      </c>
      <c r="F23" s="16"/>
      <c r="G23" s="383"/>
      <c r="H23" s="99"/>
      <c r="I23" s="29"/>
      <c r="J23" s="72"/>
      <c r="K23" s="17"/>
      <c r="L23" s="383"/>
      <c r="M23" s="99"/>
      <c r="N23" s="29"/>
      <c r="O23" s="72"/>
      <c r="P23" s="17"/>
      <c r="Q23" s="383"/>
      <c r="R23" s="99"/>
      <c r="S23" s="29"/>
      <c r="T23" s="72"/>
      <c r="U23" s="17"/>
      <c r="V23" s="63"/>
    </row>
    <row r="24" spans="1:22" ht="15" customHeight="1">
      <c r="A24" s="215"/>
      <c r="B24" s="126"/>
      <c r="C24" s="99" t="s">
        <v>969</v>
      </c>
      <c r="D24" s="261" t="s">
        <v>1382</v>
      </c>
      <c r="E24" s="169">
        <v>1150</v>
      </c>
      <c r="F24" s="16"/>
      <c r="G24" s="383"/>
      <c r="H24" s="99"/>
      <c r="I24" s="29"/>
      <c r="J24" s="72"/>
      <c r="K24" s="17"/>
      <c r="L24" s="383"/>
      <c r="M24" s="99"/>
      <c r="N24" s="29"/>
      <c r="O24" s="72"/>
      <c r="P24" s="17"/>
      <c r="Q24" s="383"/>
      <c r="R24" s="99"/>
      <c r="S24" s="29"/>
      <c r="T24" s="72"/>
      <c r="U24" s="17"/>
      <c r="V24" s="63"/>
    </row>
    <row r="25" spans="1:22" ht="15" customHeight="1">
      <c r="A25" s="216"/>
      <c r="B25" s="126"/>
      <c r="C25" s="99" t="s">
        <v>970</v>
      </c>
      <c r="D25" s="261" t="s">
        <v>1382</v>
      </c>
      <c r="E25" s="169">
        <v>1800</v>
      </c>
      <c r="F25" s="16"/>
      <c r="G25" s="383"/>
      <c r="H25" s="99"/>
      <c r="I25" s="29"/>
      <c r="J25" s="72"/>
      <c r="K25" s="17"/>
      <c r="L25" s="383"/>
      <c r="M25" s="99"/>
      <c r="N25" s="29"/>
      <c r="O25" s="72"/>
      <c r="P25" s="17"/>
      <c r="Q25" s="383"/>
      <c r="R25" s="99"/>
      <c r="S25" s="29"/>
      <c r="T25" s="72"/>
      <c r="U25" s="17"/>
      <c r="V25" s="63"/>
    </row>
    <row r="26" spans="1:22" ht="15" customHeight="1">
      <c r="A26" s="216"/>
      <c r="B26" s="126"/>
      <c r="C26" s="99" t="s">
        <v>971</v>
      </c>
      <c r="D26" s="261" t="s">
        <v>1382</v>
      </c>
      <c r="E26" s="169">
        <v>1350</v>
      </c>
      <c r="F26" s="16"/>
      <c r="G26" s="383"/>
      <c r="H26" s="99"/>
      <c r="I26" s="29"/>
      <c r="J26" s="72"/>
      <c r="K26" s="17"/>
      <c r="L26" s="383"/>
      <c r="M26" s="99"/>
      <c r="N26" s="29"/>
      <c r="O26" s="72"/>
      <c r="P26" s="17"/>
      <c r="Q26" s="383"/>
      <c r="R26" s="99"/>
      <c r="S26" s="29"/>
      <c r="T26" s="72"/>
      <c r="U26" s="17"/>
      <c r="V26" s="103"/>
    </row>
    <row r="27" spans="1:22" ht="15" customHeight="1">
      <c r="A27" s="282"/>
      <c r="B27" s="126"/>
      <c r="C27" s="99" t="s">
        <v>972</v>
      </c>
      <c r="D27" s="261" t="s">
        <v>1382</v>
      </c>
      <c r="E27" s="169">
        <v>1900</v>
      </c>
      <c r="F27" s="16"/>
      <c r="G27" s="383"/>
      <c r="H27" s="99"/>
      <c r="I27" s="29"/>
      <c r="J27" s="72"/>
      <c r="K27" s="17"/>
      <c r="L27" s="383"/>
      <c r="M27" s="99"/>
      <c r="N27" s="29"/>
      <c r="O27" s="72"/>
      <c r="P27" s="17"/>
      <c r="Q27" s="383"/>
      <c r="R27" s="99"/>
      <c r="S27" s="29"/>
      <c r="T27" s="72"/>
      <c r="U27" s="17"/>
      <c r="V27" s="63"/>
    </row>
    <row r="28" spans="1:22" ht="15" customHeight="1">
      <c r="A28" s="195"/>
      <c r="B28" s="126"/>
      <c r="C28" s="99" t="s">
        <v>973</v>
      </c>
      <c r="D28" s="261" t="s">
        <v>1382</v>
      </c>
      <c r="E28" s="169">
        <v>2000</v>
      </c>
      <c r="F28" s="16"/>
      <c r="G28" s="383"/>
      <c r="H28" s="99"/>
      <c r="I28" s="29"/>
      <c r="J28" s="72"/>
      <c r="K28" s="17"/>
      <c r="L28" s="383"/>
      <c r="M28" s="99"/>
      <c r="N28" s="29"/>
      <c r="O28" s="72"/>
      <c r="P28" s="17"/>
      <c r="Q28" s="383"/>
      <c r="R28" s="99"/>
      <c r="S28" s="29"/>
      <c r="T28" s="72"/>
      <c r="U28" s="17"/>
      <c r="V28" s="63"/>
    </row>
    <row r="29" spans="1:22" ht="15" customHeight="1">
      <c r="A29" s="216"/>
      <c r="B29" s="126"/>
      <c r="C29" s="99" t="s">
        <v>974</v>
      </c>
      <c r="D29" s="261" t="s">
        <v>1382</v>
      </c>
      <c r="E29" s="169">
        <v>1950</v>
      </c>
      <c r="F29" s="16"/>
      <c r="G29" s="383"/>
      <c r="H29" s="99"/>
      <c r="I29" s="29"/>
      <c r="J29" s="72"/>
      <c r="K29" s="17"/>
      <c r="L29" s="383"/>
      <c r="M29" s="99"/>
      <c r="N29" s="29"/>
      <c r="O29" s="72"/>
      <c r="P29" s="17"/>
      <c r="Q29" s="383"/>
      <c r="R29" s="99"/>
      <c r="S29" s="29"/>
      <c r="T29" s="72"/>
      <c r="U29" s="17"/>
      <c r="V29" s="63"/>
    </row>
    <row r="30" spans="1:22" ht="15" customHeight="1">
      <c r="A30" s="218"/>
      <c r="B30" s="126"/>
      <c r="C30" s="99" t="s">
        <v>975</v>
      </c>
      <c r="D30" s="258" t="s">
        <v>1403</v>
      </c>
      <c r="E30" s="169">
        <v>4450</v>
      </c>
      <c r="F30" s="16"/>
      <c r="G30" s="383"/>
      <c r="H30" s="99"/>
      <c r="I30" s="29"/>
      <c r="J30" s="72"/>
      <c r="K30" s="17"/>
      <c r="L30" s="383"/>
      <c r="M30" s="99"/>
      <c r="N30" s="29"/>
      <c r="O30" s="72"/>
      <c r="P30" s="17"/>
      <c r="Q30" s="383"/>
      <c r="R30" s="99"/>
      <c r="S30" s="29"/>
      <c r="T30" s="72"/>
      <c r="U30" s="17"/>
      <c r="V30" s="63"/>
    </row>
    <row r="31" spans="1:22" ht="15" customHeight="1">
      <c r="A31" s="217"/>
      <c r="B31" s="126"/>
      <c r="C31" s="99" t="s">
        <v>976</v>
      </c>
      <c r="D31" s="258" t="s">
        <v>1382</v>
      </c>
      <c r="E31" s="169">
        <v>2050</v>
      </c>
      <c r="F31" s="16"/>
      <c r="G31" s="383"/>
      <c r="H31" s="99"/>
      <c r="I31" s="29"/>
      <c r="J31" s="72"/>
      <c r="K31" s="17"/>
      <c r="L31" s="383"/>
      <c r="M31" s="99"/>
      <c r="N31" s="29"/>
      <c r="O31" s="72"/>
      <c r="P31" s="17"/>
      <c r="Q31" s="383"/>
      <c r="R31" s="99"/>
      <c r="S31" s="29"/>
      <c r="T31" s="72"/>
      <c r="U31" s="17"/>
      <c r="V31" s="63"/>
    </row>
    <row r="32" spans="1:22" ht="15" customHeight="1">
      <c r="A32" s="217"/>
      <c r="B32" s="126"/>
      <c r="C32" s="99" t="s">
        <v>977</v>
      </c>
      <c r="D32" s="258" t="s">
        <v>1382</v>
      </c>
      <c r="E32" s="169">
        <v>1750</v>
      </c>
      <c r="F32" s="16"/>
      <c r="G32" s="383"/>
      <c r="H32" s="99"/>
      <c r="I32" s="29"/>
      <c r="J32" s="72"/>
      <c r="K32" s="17"/>
      <c r="L32" s="383"/>
      <c r="M32" s="99"/>
      <c r="N32" s="29"/>
      <c r="O32" s="72"/>
      <c r="P32" s="17"/>
      <c r="Q32" s="383"/>
      <c r="R32" s="99"/>
      <c r="S32" s="29"/>
      <c r="T32" s="72"/>
      <c r="U32" s="17"/>
      <c r="V32" s="63"/>
    </row>
    <row r="33" spans="1:22" ht="15" customHeight="1">
      <c r="A33" s="217"/>
      <c r="B33" s="126"/>
      <c r="C33" s="99" t="s">
        <v>978</v>
      </c>
      <c r="D33" s="258" t="s">
        <v>1382</v>
      </c>
      <c r="E33" s="169">
        <v>3100</v>
      </c>
      <c r="F33" s="16"/>
      <c r="G33" s="383"/>
      <c r="H33" s="99"/>
      <c r="I33" s="29"/>
      <c r="J33" s="72"/>
      <c r="K33" s="17"/>
      <c r="L33" s="383"/>
      <c r="M33" s="99"/>
      <c r="N33" s="29"/>
      <c r="O33" s="72"/>
      <c r="P33" s="17"/>
      <c r="Q33" s="383"/>
      <c r="R33" s="99"/>
      <c r="S33" s="29"/>
      <c r="T33" s="72"/>
      <c r="U33" s="17"/>
      <c r="V33" s="63"/>
    </row>
    <row r="34" spans="1:22" ht="15" customHeight="1">
      <c r="A34" s="217"/>
      <c r="B34" s="126"/>
      <c r="C34" s="99" t="s">
        <v>979</v>
      </c>
      <c r="D34" s="258" t="s">
        <v>1382</v>
      </c>
      <c r="E34" s="169">
        <v>1700</v>
      </c>
      <c r="F34" s="16"/>
      <c r="G34" s="383"/>
      <c r="H34" s="99"/>
      <c r="I34" s="29"/>
      <c r="J34" s="72"/>
      <c r="K34" s="17"/>
      <c r="L34" s="383"/>
      <c r="M34" s="99"/>
      <c r="N34" s="29"/>
      <c r="O34" s="72"/>
      <c r="P34" s="17"/>
      <c r="Q34" s="383"/>
      <c r="R34" s="99"/>
      <c r="S34" s="29"/>
      <c r="T34" s="72"/>
      <c r="U34" s="17"/>
      <c r="V34" s="63"/>
    </row>
    <row r="35" spans="1:22" ht="15" customHeight="1">
      <c r="A35" s="216"/>
      <c r="B35" s="126"/>
      <c r="C35" s="99" t="s">
        <v>980</v>
      </c>
      <c r="D35" s="261" t="s">
        <v>1414</v>
      </c>
      <c r="E35" s="169">
        <v>2150</v>
      </c>
      <c r="F35" s="16"/>
      <c r="G35" s="383"/>
      <c r="H35" s="99"/>
      <c r="I35" s="29"/>
      <c r="J35" s="72"/>
      <c r="K35" s="17"/>
      <c r="L35" s="383"/>
      <c r="M35" s="99"/>
      <c r="N35" s="29"/>
      <c r="O35" s="72"/>
      <c r="P35" s="17"/>
      <c r="Q35" s="383"/>
      <c r="R35" s="99"/>
      <c r="S35" s="29"/>
      <c r="T35" s="72"/>
      <c r="U35" s="17"/>
      <c r="V35" s="63"/>
    </row>
    <row r="36" spans="1:22" ht="15" customHeight="1">
      <c r="A36" s="216"/>
      <c r="B36" s="126"/>
      <c r="C36" s="99" t="s">
        <v>1506</v>
      </c>
      <c r="D36" s="261" t="s">
        <v>1382</v>
      </c>
      <c r="E36" s="169">
        <v>5800</v>
      </c>
      <c r="F36" s="16"/>
      <c r="G36" s="383"/>
      <c r="H36" s="99"/>
      <c r="I36" s="29"/>
      <c r="J36" s="72"/>
      <c r="K36" s="17"/>
      <c r="L36" s="383"/>
      <c r="M36" s="99"/>
      <c r="N36" s="29"/>
      <c r="O36" s="72"/>
      <c r="P36" s="17"/>
      <c r="Q36" s="383"/>
      <c r="R36" s="99"/>
      <c r="S36" s="29"/>
      <c r="T36" s="72"/>
      <c r="U36" s="17"/>
      <c r="V36" s="63"/>
    </row>
    <row r="37" spans="1:22" ht="15" customHeight="1">
      <c r="A37" s="215"/>
      <c r="B37" s="126"/>
      <c r="C37" s="303" t="s">
        <v>981</v>
      </c>
      <c r="D37" s="261" t="s">
        <v>1382</v>
      </c>
      <c r="E37" s="169">
        <v>1550</v>
      </c>
      <c r="F37" s="16"/>
      <c r="G37" s="383"/>
      <c r="H37" s="99"/>
      <c r="I37" s="29"/>
      <c r="J37" s="72"/>
      <c r="K37" s="17"/>
      <c r="L37" s="383"/>
      <c r="M37" s="99"/>
      <c r="N37" s="29"/>
      <c r="O37" s="72"/>
      <c r="P37" s="17"/>
      <c r="Q37" s="383"/>
      <c r="R37" s="99"/>
      <c r="S37" s="29"/>
      <c r="T37" s="72"/>
      <c r="U37" s="17"/>
      <c r="V37" s="63"/>
    </row>
    <row r="38" spans="1:22" ht="15" customHeight="1">
      <c r="A38" s="217"/>
      <c r="B38" s="126"/>
      <c r="C38" s="99" t="s">
        <v>982</v>
      </c>
      <c r="D38" s="261" t="s">
        <v>1382</v>
      </c>
      <c r="E38" s="169">
        <v>1950</v>
      </c>
      <c r="F38" s="16"/>
      <c r="G38" s="383"/>
      <c r="H38" s="99"/>
      <c r="I38" s="29"/>
      <c r="J38" s="72"/>
      <c r="K38" s="17"/>
      <c r="L38" s="383"/>
      <c r="M38" s="99"/>
      <c r="N38" s="29"/>
      <c r="O38" s="72"/>
      <c r="P38" s="17"/>
      <c r="Q38" s="383"/>
      <c r="R38" s="99"/>
      <c r="S38" s="29"/>
      <c r="T38" s="72"/>
      <c r="U38" s="17"/>
      <c r="V38" s="63"/>
    </row>
    <row r="39" spans="1:22" ht="15" customHeight="1">
      <c r="A39" s="216"/>
      <c r="B39" s="126"/>
      <c r="C39" s="99" t="s">
        <v>983</v>
      </c>
      <c r="D39" s="258" t="s">
        <v>1403</v>
      </c>
      <c r="E39" s="169">
        <v>2100</v>
      </c>
      <c r="F39" s="16"/>
      <c r="G39" s="383"/>
      <c r="H39" s="99"/>
      <c r="I39" s="29"/>
      <c r="J39" s="72"/>
      <c r="K39" s="17"/>
      <c r="L39" s="383"/>
      <c r="M39" s="99"/>
      <c r="N39" s="29"/>
      <c r="O39" s="72"/>
      <c r="P39" s="17"/>
      <c r="Q39" s="383"/>
      <c r="R39" s="99"/>
      <c r="S39" s="29"/>
      <c r="T39" s="72"/>
      <c r="U39" s="17"/>
      <c r="V39" s="63"/>
    </row>
    <row r="40" spans="1:22" ht="12.75" customHeight="1">
      <c r="A40" s="215"/>
      <c r="B40" s="126"/>
      <c r="C40" s="99"/>
      <c r="D40" s="258"/>
      <c r="E40" s="169"/>
      <c r="F40" s="16"/>
      <c r="G40" s="383"/>
      <c r="H40" s="99"/>
      <c r="I40" s="29"/>
      <c r="J40" s="72"/>
      <c r="K40" s="17"/>
      <c r="L40" s="383"/>
      <c r="M40" s="99"/>
      <c r="N40" s="29"/>
      <c r="O40" s="72"/>
      <c r="P40" s="17"/>
      <c r="Q40" s="383"/>
      <c r="R40" s="99"/>
      <c r="S40" s="29"/>
      <c r="T40" s="72"/>
      <c r="U40" s="17"/>
      <c r="V40" s="63"/>
    </row>
    <row r="41" spans="1:22" ht="12.75" customHeight="1" thickBot="1">
      <c r="A41" s="219"/>
      <c r="B41" s="127"/>
      <c r="C41" s="100"/>
      <c r="D41" s="260"/>
      <c r="E41" s="170"/>
      <c r="F41" s="19"/>
      <c r="G41" s="123"/>
      <c r="H41" s="100"/>
      <c r="I41" s="31"/>
      <c r="J41" s="73"/>
      <c r="K41" s="20"/>
      <c r="L41" s="123"/>
      <c r="M41" s="100"/>
      <c r="N41" s="31"/>
      <c r="O41" s="73"/>
      <c r="P41" s="20"/>
      <c r="Q41" s="123"/>
      <c r="R41" s="100"/>
      <c r="S41" s="31"/>
      <c r="T41" s="73"/>
      <c r="U41" s="20"/>
      <c r="V41" s="63"/>
    </row>
    <row r="42" spans="1:22" ht="15" customHeight="1" thickBot="1">
      <c r="A42" s="175"/>
      <c r="B42" s="124"/>
      <c r="C42" s="278" t="s">
        <v>1463</v>
      </c>
      <c r="D42" s="22"/>
      <c r="E42" s="178">
        <f>SUM(E9:E41)</f>
        <v>74200</v>
      </c>
      <c r="F42" s="23">
        <f>SUM(F9:F41)</f>
        <v>0</v>
      </c>
      <c r="G42" s="381"/>
      <c r="H42" s="410" t="s">
        <v>41</v>
      </c>
      <c r="I42" s="248"/>
      <c r="J42" s="74">
        <f>SUM(J9:J41)</f>
        <v>6250</v>
      </c>
      <c r="K42" s="24">
        <f>SUM(K9:K41)</f>
        <v>0</v>
      </c>
      <c r="L42" s="213"/>
      <c r="M42" s="455" t="s">
        <v>92</v>
      </c>
      <c r="N42" s="248"/>
      <c r="O42" s="74">
        <f>SUM(O9:O41)</f>
        <v>1700</v>
      </c>
      <c r="P42" s="24">
        <f>SUM(P9:P41)</f>
        <v>0</v>
      </c>
      <c r="Q42" s="213"/>
      <c r="R42" s="410" t="s">
        <v>837</v>
      </c>
      <c r="S42" s="248"/>
      <c r="T42" s="74">
        <f>SUM(T9:T41)</f>
        <v>6800</v>
      </c>
      <c r="U42" s="24">
        <f>SUM(U9:U41)</f>
        <v>0</v>
      </c>
      <c r="V42" s="64"/>
    </row>
    <row r="43" spans="1:22">
      <c r="A43" s="108" t="str">
        <f>安城市・知立市!A43</f>
        <v>平成29年9月</v>
      </c>
      <c r="C43" s="108"/>
      <c r="R43" s="2"/>
      <c r="S43" s="2"/>
      <c r="V43" s="108" t="s">
        <v>203</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592" t="s">
        <v>0</v>
      </c>
      <c r="B1" s="125"/>
      <c r="C1" s="1"/>
      <c r="D1" s="2"/>
      <c r="E1" s="2"/>
      <c r="F1" s="2"/>
      <c r="G1" s="617" t="s">
        <v>1356</v>
      </c>
      <c r="H1" s="618"/>
      <c r="I1" s="623"/>
      <c r="J1" s="623"/>
      <c r="K1" s="623"/>
      <c r="L1" s="623"/>
      <c r="M1" s="623"/>
      <c r="N1" s="624"/>
      <c r="O1" s="607" t="s">
        <v>1359</v>
      </c>
      <c r="P1" s="601"/>
      <c r="Q1" s="601"/>
      <c r="R1" s="601"/>
      <c r="S1" s="601"/>
      <c r="T1" s="602"/>
      <c r="U1" s="583" t="s">
        <v>2</v>
      </c>
    </row>
    <row r="2" spans="1:21" ht="10.5" customHeight="1">
      <c r="A2" s="708"/>
      <c r="B2" s="5"/>
      <c r="C2" s="5"/>
      <c r="D2" s="5"/>
      <c r="E2" s="5"/>
      <c r="F2" s="5"/>
      <c r="G2" s="619"/>
      <c r="H2" s="620"/>
      <c r="I2" s="625"/>
      <c r="J2" s="625"/>
      <c r="K2" s="625"/>
      <c r="L2" s="625"/>
      <c r="M2" s="625"/>
      <c r="N2" s="626"/>
      <c r="O2" s="609"/>
      <c r="P2" s="603"/>
      <c r="Q2" s="603"/>
      <c r="R2" s="603"/>
      <c r="S2" s="603"/>
      <c r="T2" s="604"/>
      <c r="U2" s="584"/>
    </row>
    <row r="3" spans="1:21"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10.5" customHeight="1">
      <c r="A4" s="4"/>
      <c r="B4" s="579"/>
      <c r="C4" s="579"/>
      <c r="D4" s="579"/>
      <c r="E4" s="579"/>
      <c r="F4" s="581"/>
      <c r="G4" s="617" t="s">
        <v>1357</v>
      </c>
      <c r="H4" s="618"/>
      <c r="I4" s="623"/>
      <c r="J4" s="623"/>
      <c r="K4" s="623"/>
      <c r="L4" s="623"/>
      <c r="M4" s="623"/>
      <c r="N4" s="624"/>
      <c r="O4" s="607" t="s">
        <v>3</v>
      </c>
      <c r="P4" s="596">
        <f>F26+K26+O26+T26+F40+K40+O40+T40</f>
        <v>0</v>
      </c>
      <c r="Q4" s="596"/>
      <c r="R4" s="596"/>
      <c r="S4" s="596"/>
      <c r="T4" s="613" t="s">
        <v>4</v>
      </c>
      <c r="U4" s="585"/>
    </row>
    <row r="5" spans="1:21"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1" ht="10.5" customHeight="1" thickBot="1">
      <c r="A6" s="7"/>
      <c r="B6" s="9"/>
      <c r="C6" s="9"/>
      <c r="D6" s="580"/>
      <c r="E6" s="580"/>
      <c r="F6" s="582"/>
      <c r="G6" s="621"/>
      <c r="H6" s="622"/>
      <c r="I6" s="627"/>
      <c r="J6" s="627"/>
      <c r="K6" s="627"/>
      <c r="L6" s="627"/>
      <c r="M6" s="627"/>
      <c r="N6" s="628"/>
      <c r="O6" s="611"/>
      <c r="P6" s="598"/>
      <c r="Q6" s="598"/>
      <c r="R6" s="598"/>
      <c r="S6" s="598"/>
      <c r="T6" s="615"/>
      <c r="U6" s="586"/>
    </row>
    <row r="7" spans="1:21" ht="27" customHeight="1" thickBot="1">
      <c r="C7" s="705" t="s">
        <v>877</v>
      </c>
      <c r="D7" s="705"/>
      <c r="E7" s="705"/>
      <c r="G7" s="213" t="s">
        <v>1360</v>
      </c>
      <c r="H7" s="306">
        <f>E26+S26</f>
        <v>12200</v>
      </c>
      <c r="I7" s="26"/>
      <c r="J7" s="305" t="s">
        <v>945</v>
      </c>
    </row>
    <row r="8" spans="1:21" ht="16.5" customHeight="1" thickTop="1" thickBot="1">
      <c r="A8" s="181" t="s">
        <v>1193</v>
      </c>
      <c r="B8" s="632" t="s">
        <v>7</v>
      </c>
      <c r="C8" s="632"/>
      <c r="D8" s="632"/>
      <c r="E8" s="633"/>
      <c r="F8" s="405" t="s">
        <v>8</v>
      </c>
      <c r="G8" s="369"/>
      <c r="H8" s="634" t="s">
        <v>9</v>
      </c>
      <c r="I8" s="634"/>
      <c r="J8" s="635"/>
      <c r="K8" s="12" t="s">
        <v>8</v>
      </c>
      <c r="L8" s="712" t="s">
        <v>10</v>
      </c>
      <c r="M8" s="634"/>
      <c r="N8" s="635"/>
      <c r="O8" s="12" t="s">
        <v>8</v>
      </c>
      <c r="P8" s="413"/>
      <c r="Q8" s="634" t="s">
        <v>11</v>
      </c>
      <c r="R8" s="634"/>
      <c r="S8" s="636"/>
      <c r="T8" s="12" t="s">
        <v>8</v>
      </c>
      <c r="U8" s="13" t="s">
        <v>12</v>
      </c>
    </row>
    <row r="9" spans="1:21" ht="15" customHeight="1">
      <c r="A9" s="152"/>
      <c r="B9" s="120"/>
      <c r="C9" s="250" t="s">
        <v>946</v>
      </c>
      <c r="D9" s="257" t="s">
        <v>1403</v>
      </c>
      <c r="E9" s="66">
        <v>2350</v>
      </c>
      <c r="F9" s="91"/>
      <c r="G9" s="378"/>
      <c r="H9" s="366"/>
      <c r="I9" s="44"/>
      <c r="J9" s="71"/>
      <c r="K9" s="28"/>
      <c r="L9" s="48"/>
      <c r="M9" s="44"/>
      <c r="N9" s="75"/>
      <c r="O9" s="15"/>
      <c r="P9" s="372"/>
      <c r="Q9" s="366" t="s">
        <v>997</v>
      </c>
      <c r="R9" s="44"/>
      <c r="S9" s="75">
        <v>300</v>
      </c>
      <c r="T9" s="15"/>
      <c r="U9" s="62"/>
    </row>
    <row r="10" spans="1:21" ht="15" customHeight="1">
      <c r="A10" s="148"/>
      <c r="B10" s="121"/>
      <c r="C10" s="251" t="s">
        <v>947</v>
      </c>
      <c r="D10" s="258" t="s">
        <v>1403</v>
      </c>
      <c r="E10" s="67">
        <v>2100</v>
      </c>
      <c r="F10" s="92"/>
      <c r="G10" s="364"/>
      <c r="H10" s="255"/>
      <c r="I10" s="42"/>
      <c r="J10" s="72"/>
      <c r="K10" s="17"/>
      <c r="L10" s="49"/>
      <c r="M10" s="42"/>
      <c r="N10" s="72"/>
      <c r="O10" s="17"/>
      <c r="P10" s="372"/>
      <c r="Q10" s="375"/>
      <c r="R10" s="42"/>
      <c r="S10" s="72"/>
      <c r="T10" s="17"/>
      <c r="U10" s="65"/>
    </row>
    <row r="11" spans="1:21" ht="15" customHeight="1">
      <c r="A11" s="150"/>
      <c r="B11" s="121"/>
      <c r="C11" s="251" t="s">
        <v>948</v>
      </c>
      <c r="D11" s="258" t="s">
        <v>1403</v>
      </c>
      <c r="E11" s="67">
        <v>900</v>
      </c>
      <c r="F11" s="92"/>
      <c r="G11" s="377"/>
      <c r="H11" s="367"/>
      <c r="I11" s="42"/>
      <c r="J11" s="72"/>
      <c r="K11" s="17"/>
      <c r="L11" s="49"/>
      <c r="M11" s="42"/>
      <c r="N11" s="72"/>
      <c r="O11" s="17"/>
      <c r="P11" s="372"/>
      <c r="Q11" s="375"/>
      <c r="R11" s="42"/>
      <c r="S11" s="72"/>
      <c r="T11" s="17"/>
      <c r="U11" s="65"/>
    </row>
    <row r="12" spans="1:21" ht="15" customHeight="1">
      <c r="A12" s="150"/>
      <c r="B12" s="121"/>
      <c r="C12" s="251" t="s">
        <v>949</v>
      </c>
      <c r="D12" s="258" t="s">
        <v>1403</v>
      </c>
      <c r="E12" s="67">
        <v>2600</v>
      </c>
      <c r="F12" s="92"/>
      <c r="G12" s="379"/>
      <c r="H12" s="367"/>
      <c r="I12" s="42"/>
      <c r="J12" s="72"/>
      <c r="K12" s="17"/>
      <c r="L12" s="49"/>
      <c r="M12" s="42"/>
      <c r="N12" s="72"/>
      <c r="O12" s="17"/>
      <c r="P12" s="372"/>
      <c r="Q12" s="375"/>
      <c r="R12" s="42"/>
      <c r="S12" s="72"/>
      <c r="T12" s="17"/>
      <c r="U12" s="65"/>
    </row>
    <row r="13" spans="1:21" ht="15" customHeight="1">
      <c r="A13" s="150"/>
      <c r="B13" s="121"/>
      <c r="C13" s="251" t="s">
        <v>950</v>
      </c>
      <c r="D13" s="258" t="s">
        <v>1403</v>
      </c>
      <c r="E13" s="67">
        <v>1250</v>
      </c>
      <c r="F13" s="92"/>
      <c r="G13" s="379"/>
      <c r="H13" s="367"/>
      <c r="I13" s="42"/>
      <c r="J13" s="72"/>
      <c r="K13" s="17"/>
      <c r="L13" s="49"/>
      <c r="M13" s="42"/>
      <c r="N13" s="72"/>
      <c r="O13" s="17"/>
      <c r="P13" s="372"/>
      <c r="Q13" s="375"/>
      <c r="R13" s="42"/>
      <c r="S13" s="72"/>
      <c r="T13" s="17"/>
      <c r="U13" s="65"/>
    </row>
    <row r="14" spans="1:21" ht="15" customHeight="1">
      <c r="A14" s="150"/>
      <c r="B14" s="121"/>
      <c r="C14" s="251" t="s">
        <v>1524</v>
      </c>
      <c r="D14" s="258" t="s">
        <v>1403</v>
      </c>
      <c r="E14" s="67">
        <v>500</v>
      </c>
      <c r="F14" s="92"/>
      <c r="G14" s="379"/>
      <c r="H14" s="367"/>
      <c r="I14" s="42"/>
      <c r="J14" s="72"/>
      <c r="K14" s="17"/>
      <c r="L14" s="49"/>
      <c r="M14" s="42"/>
      <c r="N14" s="72"/>
      <c r="O14" s="17"/>
      <c r="P14" s="372"/>
      <c r="Q14" s="375"/>
      <c r="R14" s="42"/>
      <c r="S14" s="72"/>
      <c r="T14" s="17"/>
      <c r="U14" s="65"/>
    </row>
    <row r="15" spans="1:21" ht="15" customHeight="1">
      <c r="A15" s="150"/>
      <c r="B15" s="121" t="s">
        <v>1004</v>
      </c>
      <c r="C15" s="251" t="s">
        <v>951</v>
      </c>
      <c r="D15" s="258" t="s">
        <v>546</v>
      </c>
      <c r="E15" s="67">
        <v>200</v>
      </c>
      <c r="F15" s="92"/>
      <c r="G15" s="379"/>
      <c r="H15" s="367"/>
      <c r="I15" s="42"/>
      <c r="J15" s="72"/>
      <c r="K15" s="17"/>
      <c r="L15" s="49"/>
      <c r="M15" s="42"/>
      <c r="N15" s="72"/>
      <c r="O15" s="17"/>
      <c r="P15" s="372"/>
      <c r="Q15" s="375"/>
      <c r="R15" s="42"/>
      <c r="S15" s="72"/>
      <c r="T15" s="17"/>
      <c r="U15" s="133" t="s">
        <v>1005</v>
      </c>
    </row>
    <row r="16" spans="1:21" ht="15" customHeight="1">
      <c r="A16" s="150"/>
      <c r="B16" s="460"/>
      <c r="C16" s="251" t="s">
        <v>952</v>
      </c>
      <c r="D16" s="258" t="s">
        <v>1403</v>
      </c>
      <c r="E16" s="67">
        <v>700</v>
      </c>
      <c r="F16" s="92"/>
      <c r="G16" s="379"/>
      <c r="H16" s="367"/>
      <c r="I16" s="42"/>
      <c r="J16" s="72"/>
      <c r="K16" s="17"/>
      <c r="L16" s="49"/>
      <c r="M16" s="42"/>
      <c r="N16" s="72"/>
      <c r="O16" s="17"/>
      <c r="P16" s="372"/>
      <c r="Q16" s="375"/>
      <c r="R16" s="42"/>
      <c r="S16" s="72"/>
      <c r="T16" s="17"/>
      <c r="U16" s="65" t="s">
        <v>1006</v>
      </c>
    </row>
    <row r="17" spans="1:22" ht="15" customHeight="1" thickBot="1">
      <c r="A17" s="150"/>
      <c r="B17" s="284"/>
      <c r="C17" s="253" t="s">
        <v>954</v>
      </c>
      <c r="D17" s="260" t="s">
        <v>1403</v>
      </c>
      <c r="E17" s="70">
        <v>1300</v>
      </c>
      <c r="F17" s="19"/>
      <c r="G17" s="377"/>
      <c r="H17" s="367"/>
      <c r="I17" s="42"/>
      <c r="J17" s="72"/>
      <c r="K17" s="17"/>
      <c r="L17" s="49"/>
      <c r="M17" s="42"/>
      <c r="N17" s="72"/>
      <c r="O17" s="17"/>
      <c r="P17" s="372"/>
      <c r="Q17" s="375"/>
      <c r="R17" s="42"/>
      <c r="S17" s="72"/>
      <c r="T17" s="17"/>
      <c r="U17" s="65"/>
    </row>
    <row r="18" spans="1:22" ht="15" customHeight="1">
      <c r="A18" s="150"/>
      <c r="B18" s="283"/>
      <c r="C18" s="299" t="s">
        <v>953</v>
      </c>
      <c r="D18" s="257"/>
      <c r="E18" s="95">
        <f>SUM(E9:E17)</f>
        <v>11900</v>
      </c>
      <c r="F18" s="285">
        <f>SUM(F9:F17)</f>
        <v>0</v>
      </c>
      <c r="G18" s="379"/>
      <c r="H18" s="367"/>
      <c r="I18" s="42"/>
      <c r="J18" s="72"/>
      <c r="K18" s="17"/>
      <c r="L18" s="49"/>
      <c r="M18" s="42"/>
      <c r="N18" s="72"/>
      <c r="O18" s="17"/>
      <c r="P18" s="372"/>
      <c r="Q18" s="375"/>
      <c r="R18" s="42"/>
      <c r="S18" s="72"/>
      <c r="T18" s="17"/>
      <c r="U18" s="196"/>
    </row>
    <row r="19" spans="1:22" ht="15" customHeight="1">
      <c r="A19" s="150"/>
      <c r="B19" s="121"/>
      <c r="C19" s="251"/>
      <c r="D19" s="258"/>
      <c r="E19" s="67"/>
      <c r="F19" s="92"/>
      <c r="G19" s="379"/>
      <c r="H19" s="367"/>
      <c r="I19" s="42"/>
      <c r="J19" s="72"/>
      <c r="K19" s="17"/>
      <c r="L19" s="49"/>
      <c r="M19" s="42"/>
      <c r="N19" s="72"/>
      <c r="O19" s="17"/>
      <c r="P19" s="372"/>
      <c r="Q19" s="375"/>
      <c r="R19" s="42"/>
      <c r="S19" s="72"/>
      <c r="T19" s="17"/>
      <c r="U19" s="65"/>
    </row>
    <row r="20" spans="1:22" ht="15" customHeight="1">
      <c r="A20" s="149"/>
      <c r="B20" s="121"/>
      <c r="C20" s="251"/>
      <c r="D20" s="258"/>
      <c r="E20" s="67"/>
      <c r="F20" s="92"/>
      <c r="G20" s="379"/>
      <c r="H20" s="367"/>
      <c r="I20" s="42"/>
      <c r="J20" s="72"/>
      <c r="K20" s="17"/>
      <c r="L20" s="49"/>
      <c r="M20" s="42"/>
      <c r="N20" s="72"/>
      <c r="O20" s="17"/>
      <c r="P20" s="372"/>
      <c r="Q20" s="375"/>
      <c r="R20" s="42"/>
      <c r="S20" s="72"/>
      <c r="T20" s="17"/>
      <c r="U20" s="63"/>
    </row>
    <row r="21" spans="1:22" ht="15" customHeight="1">
      <c r="A21" s="148"/>
      <c r="B21" s="121"/>
      <c r="C21" s="300"/>
      <c r="D21" s="258"/>
      <c r="E21" s="67"/>
      <c r="F21" s="92"/>
      <c r="G21" s="379"/>
      <c r="H21" s="367"/>
      <c r="I21" s="42"/>
      <c r="J21" s="72"/>
      <c r="K21" s="17"/>
      <c r="L21" s="49"/>
      <c r="M21" s="42"/>
      <c r="N21" s="72"/>
      <c r="O21" s="17"/>
      <c r="P21" s="372"/>
      <c r="Q21" s="375"/>
      <c r="R21" s="42"/>
      <c r="S21" s="72"/>
      <c r="T21" s="17"/>
      <c r="U21" s="63"/>
    </row>
    <row r="22" spans="1:22" ht="15" customHeight="1">
      <c r="A22" s="150"/>
      <c r="B22" s="41"/>
      <c r="C22" s="251"/>
      <c r="D22" s="258"/>
      <c r="E22" s="67"/>
      <c r="F22" s="92"/>
      <c r="G22" s="377"/>
      <c r="H22" s="367"/>
      <c r="I22" s="42"/>
      <c r="J22" s="72"/>
      <c r="K22" s="17"/>
      <c r="L22" s="49"/>
      <c r="M22" s="42"/>
      <c r="N22" s="72"/>
      <c r="O22" s="17"/>
      <c r="P22" s="372"/>
      <c r="Q22" s="375"/>
      <c r="R22" s="42"/>
      <c r="S22" s="72"/>
      <c r="T22" s="17"/>
      <c r="U22" s="63"/>
    </row>
    <row r="23" spans="1:22" ht="15" customHeight="1">
      <c r="A23" s="150"/>
      <c r="B23" s="283"/>
      <c r="C23" s="301"/>
      <c r="D23" s="261"/>
      <c r="E23" s="95">
        <f>SUM(E22)</f>
        <v>0</v>
      </c>
      <c r="F23" s="285">
        <f>SUM(F22)</f>
        <v>0</v>
      </c>
      <c r="G23" s="379"/>
      <c r="H23" s="367"/>
      <c r="I23" s="42"/>
      <c r="J23" s="72"/>
      <c r="K23" s="17"/>
      <c r="L23" s="49"/>
      <c r="M23" s="42"/>
      <c r="N23" s="72"/>
      <c r="O23" s="17"/>
      <c r="P23" s="372"/>
      <c r="Q23" s="375"/>
      <c r="R23" s="42"/>
      <c r="S23" s="72"/>
      <c r="T23" s="17"/>
      <c r="U23" s="63"/>
    </row>
    <row r="24" spans="1:22" ht="15" customHeight="1">
      <c r="A24" s="149"/>
      <c r="B24" s="121"/>
      <c r="C24" s="251"/>
      <c r="D24" s="258"/>
      <c r="E24" s="67"/>
      <c r="F24" s="92"/>
      <c r="G24" s="379"/>
      <c r="H24" s="367"/>
      <c r="I24" s="42"/>
      <c r="J24" s="72"/>
      <c r="K24" s="17"/>
      <c r="L24" s="49"/>
      <c r="M24" s="42"/>
      <c r="N24" s="72"/>
      <c r="O24" s="17"/>
      <c r="P24" s="372"/>
      <c r="Q24" s="375"/>
      <c r="R24" s="42"/>
      <c r="S24" s="72"/>
      <c r="T24" s="17"/>
      <c r="U24" s="63"/>
    </row>
    <row r="25" spans="1:22" ht="15" customHeight="1" thickBot="1">
      <c r="A25" s="148"/>
      <c r="B25" s="284"/>
      <c r="C25" s="253"/>
      <c r="D25" s="260"/>
      <c r="E25" s="70"/>
      <c r="F25" s="94"/>
      <c r="G25" s="18"/>
      <c r="H25" s="240"/>
      <c r="I25" s="207"/>
      <c r="J25" s="73"/>
      <c r="K25" s="20"/>
      <c r="L25" s="206"/>
      <c r="M25" s="207"/>
      <c r="N25" s="73"/>
      <c r="O25" s="20"/>
      <c r="P25" s="374"/>
      <c r="Q25" s="423"/>
      <c r="R25" s="207"/>
      <c r="S25" s="73"/>
      <c r="T25" s="20"/>
      <c r="U25" s="63"/>
    </row>
    <row r="26" spans="1:22" ht="15" customHeight="1" thickBot="1">
      <c r="A26" s="175"/>
      <c r="B26" s="293"/>
      <c r="C26" s="302" t="s">
        <v>495</v>
      </c>
      <c r="D26" s="264"/>
      <c r="E26" s="294">
        <f>E18+E23</f>
        <v>11900</v>
      </c>
      <c r="F26" s="295">
        <f>F18+F23</f>
        <v>0</v>
      </c>
      <c r="G26" s="381"/>
      <c r="H26" s="422"/>
      <c r="I26" s="297"/>
      <c r="J26" s="74">
        <f>SUM(J9:J25)</f>
        <v>0</v>
      </c>
      <c r="K26" s="24">
        <f>SUM(K9:K25)</f>
        <v>0</v>
      </c>
      <c r="L26" s="296"/>
      <c r="M26" s="297"/>
      <c r="N26" s="74">
        <f>SUM(N9:N25)</f>
        <v>0</v>
      </c>
      <c r="O26" s="24">
        <f>SUM(O9:O25)</f>
        <v>0</v>
      </c>
      <c r="P26" s="373"/>
      <c r="Q26" s="424" t="s">
        <v>998</v>
      </c>
      <c r="R26" s="297"/>
      <c r="S26" s="74">
        <f>SUM(S9:S25)</f>
        <v>300</v>
      </c>
      <c r="T26" s="24">
        <f>SUM(T9:T25)</f>
        <v>0</v>
      </c>
      <c r="U26" s="63"/>
    </row>
    <row r="27" spans="1:22" ht="15" customHeight="1">
      <c r="A27" s="220"/>
      <c r="B27" s="286"/>
      <c r="C27" s="287"/>
      <c r="D27" s="288"/>
      <c r="E27" s="289"/>
      <c r="F27" s="290"/>
      <c r="G27" s="378"/>
      <c r="H27" s="367"/>
      <c r="I27" s="42"/>
      <c r="J27" s="291"/>
      <c r="K27" s="30"/>
      <c r="L27" s="49"/>
      <c r="M27" s="42"/>
      <c r="N27" s="291"/>
      <c r="O27" s="30"/>
      <c r="P27" s="382"/>
      <c r="Q27" s="375"/>
      <c r="R27" s="42"/>
      <c r="S27" s="291"/>
      <c r="T27" s="30"/>
      <c r="U27" s="63"/>
    </row>
    <row r="28" spans="1:22" ht="15" customHeight="1" thickBot="1">
      <c r="A28" s="151"/>
      <c r="B28" s="123"/>
      <c r="C28" s="38"/>
      <c r="D28" s="260"/>
      <c r="E28" s="68"/>
      <c r="F28" s="94"/>
      <c r="G28" s="380"/>
      <c r="H28" s="368"/>
      <c r="I28" s="45"/>
      <c r="J28" s="73"/>
      <c r="K28" s="20"/>
      <c r="L28" s="50"/>
      <c r="M28" s="45"/>
      <c r="N28" s="73"/>
      <c r="O28" s="20"/>
      <c r="P28" s="7"/>
      <c r="Q28" s="376"/>
      <c r="R28" s="45"/>
      <c r="S28" s="73"/>
      <c r="T28" s="20"/>
      <c r="U28" s="63"/>
    </row>
    <row r="29" spans="1:22" ht="15" customHeight="1" thickBot="1">
      <c r="A29" s="151"/>
      <c r="B29" s="124"/>
      <c r="C29" s="39" t="s">
        <v>1539</v>
      </c>
      <c r="D29" s="22"/>
      <c r="E29" s="90">
        <f>豊田市!E42+豊田市・みよし市!E26</f>
        <v>86100</v>
      </c>
      <c r="F29" s="23">
        <f>豊田市!F42+豊田市・みよし市!F26</f>
        <v>0</v>
      </c>
      <c r="G29" s="381"/>
      <c r="H29" s="410"/>
      <c r="I29" s="411"/>
      <c r="J29" s="74">
        <f>豊田市!J42+豊田市・みよし市!J26</f>
        <v>6250</v>
      </c>
      <c r="K29" s="24">
        <f>豊田市!K42</f>
        <v>0</v>
      </c>
      <c r="L29" s="247"/>
      <c r="M29" s="248"/>
      <c r="N29" s="76">
        <f>豊田市!O42+豊田市・みよし市!N26</f>
        <v>1700</v>
      </c>
      <c r="O29" s="33">
        <f>豊田市!P42</f>
        <v>0</v>
      </c>
      <c r="P29" s="7"/>
      <c r="Q29" s="410" t="s">
        <v>264</v>
      </c>
      <c r="R29" s="248"/>
      <c r="S29" s="76">
        <f>豊田市!T42+豊田市・みよし市!S26</f>
        <v>7100</v>
      </c>
      <c r="T29" s="33">
        <f>豊田市!U42+豊田市・みよし市!T26</f>
        <v>0</v>
      </c>
      <c r="U29" s="64"/>
    </row>
    <row r="30" spans="1:22" ht="27" customHeight="1" thickTop="1" thickBot="1">
      <c r="B30" s="5"/>
      <c r="C30" s="706" t="s">
        <v>878</v>
      </c>
      <c r="D30" s="706"/>
      <c r="E30" s="706"/>
      <c r="F30" s="648" t="s">
        <v>1358</v>
      </c>
      <c r="G30" s="648"/>
      <c r="H30" s="57">
        <f>E40+J40+N40+S40</f>
        <v>14900</v>
      </c>
      <c r="I30" s="34"/>
      <c r="J30" s="34" t="s">
        <v>4</v>
      </c>
      <c r="K30" s="5"/>
      <c r="L30" s="5"/>
      <c r="M30" s="5"/>
      <c r="N30" s="5"/>
      <c r="O30" s="5"/>
      <c r="P30" s="5"/>
      <c r="Q30" s="5"/>
      <c r="R30" s="5"/>
      <c r="S30" s="5"/>
      <c r="T30" s="5"/>
      <c r="U30" s="5"/>
      <c r="V30" s="5"/>
    </row>
    <row r="31" spans="1:22" ht="16.5" customHeight="1" thickTop="1" thickBot="1">
      <c r="A31" s="181" t="s">
        <v>1193</v>
      </c>
      <c r="B31" s="632" t="s">
        <v>7</v>
      </c>
      <c r="C31" s="632"/>
      <c r="D31" s="632"/>
      <c r="E31" s="633"/>
      <c r="F31" s="11" t="s">
        <v>8</v>
      </c>
      <c r="G31" s="410"/>
      <c r="H31" s="634" t="s">
        <v>9</v>
      </c>
      <c r="I31" s="634"/>
      <c r="J31" s="635"/>
      <c r="K31" s="12" t="s">
        <v>8</v>
      </c>
      <c r="L31" s="712" t="s">
        <v>10</v>
      </c>
      <c r="M31" s="634"/>
      <c r="N31" s="635"/>
      <c r="O31" s="12" t="s">
        <v>8</v>
      </c>
      <c r="P31" s="413"/>
      <c r="Q31" s="634" t="s">
        <v>11</v>
      </c>
      <c r="R31" s="634"/>
      <c r="S31" s="636"/>
      <c r="T31" s="12" t="s">
        <v>8</v>
      </c>
      <c r="U31" s="13" t="s">
        <v>12</v>
      </c>
    </row>
    <row r="32" spans="1:22" ht="15" customHeight="1">
      <c r="A32" s="152"/>
      <c r="B32" s="120"/>
      <c r="C32" s="46" t="s">
        <v>999</v>
      </c>
      <c r="D32" s="257" t="s">
        <v>1382</v>
      </c>
      <c r="E32" s="66">
        <v>5150</v>
      </c>
      <c r="F32" s="27"/>
      <c r="G32" s="378"/>
      <c r="H32" s="366" t="s">
        <v>1428</v>
      </c>
      <c r="I32" s="44"/>
      <c r="J32" s="75">
        <v>1500</v>
      </c>
      <c r="K32" s="15"/>
      <c r="L32" s="48"/>
      <c r="M32" s="59"/>
      <c r="N32" s="75"/>
      <c r="O32" s="15"/>
      <c r="P32" s="372"/>
      <c r="Q32" s="366" t="s">
        <v>999</v>
      </c>
      <c r="R32" s="44"/>
      <c r="S32" s="75">
        <v>650</v>
      </c>
      <c r="T32" s="15"/>
      <c r="U32" s="62"/>
    </row>
    <row r="33" spans="1:21" ht="15" customHeight="1">
      <c r="A33" s="149"/>
      <c r="B33" s="126"/>
      <c r="C33" s="47" t="s">
        <v>1000</v>
      </c>
      <c r="D33" s="258" t="s">
        <v>1382</v>
      </c>
      <c r="E33" s="67">
        <v>1800</v>
      </c>
      <c r="F33" s="16"/>
      <c r="G33" s="379"/>
      <c r="H33" s="367"/>
      <c r="I33" s="42"/>
      <c r="J33" s="72"/>
      <c r="K33" s="17"/>
      <c r="L33" s="271"/>
      <c r="M33" s="60"/>
      <c r="N33" s="72"/>
      <c r="O33" s="17"/>
      <c r="P33" s="372"/>
      <c r="Q33" s="367"/>
      <c r="R33" s="42"/>
      <c r="S33" s="72"/>
      <c r="T33" s="17"/>
      <c r="U33" s="146"/>
    </row>
    <row r="34" spans="1:21" ht="15" customHeight="1">
      <c r="A34" s="149"/>
      <c r="B34" s="126"/>
      <c r="C34" s="47" t="s">
        <v>1001</v>
      </c>
      <c r="D34" s="258" t="s">
        <v>1382</v>
      </c>
      <c r="E34" s="67">
        <v>5800</v>
      </c>
      <c r="F34" s="16"/>
      <c r="G34" s="379"/>
      <c r="H34" s="367"/>
      <c r="I34" s="42"/>
      <c r="J34" s="72"/>
      <c r="K34" s="17"/>
      <c r="L34" s="49"/>
      <c r="M34" s="60"/>
      <c r="N34" s="72"/>
      <c r="O34" s="17"/>
      <c r="P34" s="372"/>
      <c r="Q34" s="367"/>
      <c r="R34" s="42"/>
      <c r="S34" s="72"/>
      <c r="T34" s="17"/>
      <c r="U34" s="267"/>
    </row>
    <row r="35" spans="1:21" ht="15" customHeight="1">
      <c r="A35" s="149"/>
      <c r="B35" s="126"/>
      <c r="C35" s="47"/>
      <c r="D35" s="258"/>
      <c r="E35" s="67"/>
      <c r="F35" s="16"/>
      <c r="G35" s="379"/>
      <c r="H35" s="367"/>
      <c r="I35" s="42"/>
      <c r="J35" s="72"/>
      <c r="K35" s="17"/>
      <c r="L35" s="49"/>
      <c r="M35" s="60"/>
      <c r="N35" s="72"/>
      <c r="O35" s="17"/>
      <c r="P35" s="372"/>
      <c r="Q35" s="367"/>
      <c r="R35" s="42"/>
      <c r="S35" s="72"/>
      <c r="T35" s="17"/>
      <c r="U35" s="63"/>
    </row>
    <row r="36" spans="1:21" ht="15" customHeight="1">
      <c r="A36" s="149"/>
      <c r="B36" s="126"/>
      <c r="C36" s="47"/>
      <c r="D36" s="258"/>
      <c r="E36" s="67"/>
      <c r="F36" s="16"/>
      <c r="G36" s="379"/>
      <c r="H36" s="367"/>
      <c r="I36" s="42"/>
      <c r="J36" s="72"/>
      <c r="K36" s="17"/>
      <c r="L36" s="49"/>
      <c r="M36" s="60"/>
      <c r="N36" s="72"/>
      <c r="O36" s="17"/>
      <c r="P36" s="372"/>
      <c r="Q36" s="367"/>
      <c r="R36" s="42"/>
      <c r="S36" s="72"/>
      <c r="T36" s="17"/>
      <c r="U36" s="63"/>
    </row>
    <row r="37" spans="1:21" ht="15" customHeight="1">
      <c r="A37" s="148"/>
      <c r="B37" s="126"/>
      <c r="C37" s="47"/>
      <c r="D37" s="29"/>
      <c r="E37" s="67"/>
      <c r="F37" s="16"/>
      <c r="G37" s="379"/>
      <c r="H37" s="367"/>
      <c r="I37" s="42"/>
      <c r="J37" s="72"/>
      <c r="K37" s="17"/>
      <c r="L37" s="49"/>
      <c r="M37" s="60"/>
      <c r="N37" s="72"/>
      <c r="O37" s="17"/>
      <c r="P37" s="372"/>
      <c r="Q37" s="367"/>
      <c r="R37" s="42"/>
      <c r="S37" s="72"/>
      <c r="T37" s="17"/>
      <c r="U37" s="63"/>
    </row>
    <row r="38" spans="1:21" ht="15" customHeight="1">
      <c r="A38" s="150"/>
      <c r="B38" s="126"/>
      <c r="C38" s="47"/>
      <c r="D38" s="29"/>
      <c r="E38" s="67"/>
      <c r="F38" s="16"/>
      <c r="G38" s="379"/>
      <c r="H38" s="367"/>
      <c r="I38" s="42"/>
      <c r="J38" s="72"/>
      <c r="K38" s="17"/>
      <c r="L38" s="49"/>
      <c r="M38" s="60"/>
      <c r="N38" s="72"/>
      <c r="O38" s="17"/>
      <c r="P38" s="372"/>
      <c r="Q38" s="367"/>
      <c r="R38" s="42"/>
      <c r="S38" s="72"/>
      <c r="T38" s="17"/>
      <c r="U38" s="63"/>
    </row>
    <row r="39" spans="1:21" ht="15" customHeight="1" thickBot="1">
      <c r="A39" s="223"/>
      <c r="B39" s="127"/>
      <c r="C39" s="53"/>
      <c r="D39" s="31"/>
      <c r="E39" s="70"/>
      <c r="F39" s="19"/>
      <c r="G39" s="380"/>
      <c r="H39" s="368"/>
      <c r="I39" s="45"/>
      <c r="J39" s="73"/>
      <c r="K39" s="20"/>
      <c r="L39" s="50"/>
      <c r="M39" s="61"/>
      <c r="N39" s="73"/>
      <c r="O39" s="20"/>
      <c r="P39" s="7"/>
      <c r="Q39" s="368"/>
      <c r="R39" s="45"/>
      <c r="S39" s="73"/>
      <c r="T39" s="20"/>
      <c r="U39" s="63"/>
    </row>
    <row r="40" spans="1:21" ht="15" customHeight="1" thickBot="1">
      <c r="A40" s="151"/>
      <c r="B40" s="124"/>
      <c r="C40" s="39" t="s">
        <v>65</v>
      </c>
      <c r="D40" s="22"/>
      <c r="E40" s="69">
        <f>SUM(E32:E39)</f>
        <v>12750</v>
      </c>
      <c r="F40" s="23">
        <f>SUM(F32:F39)</f>
        <v>0</v>
      </c>
      <c r="G40" s="381"/>
      <c r="H40" s="410" t="s">
        <v>294</v>
      </c>
      <c r="I40" s="411"/>
      <c r="J40" s="74">
        <f>SUM(J32:J39)</f>
        <v>1500</v>
      </c>
      <c r="K40" s="24">
        <f>SUM(K32:K39)</f>
        <v>0</v>
      </c>
      <c r="L40" s="247"/>
      <c r="M40" s="248"/>
      <c r="N40" s="76">
        <f>SUM(N32:N39)</f>
        <v>0</v>
      </c>
      <c r="O40" s="33">
        <f>SUM(O32:O39)</f>
        <v>0</v>
      </c>
      <c r="P40" s="7"/>
      <c r="Q40" s="410" t="s">
        <v>294</v>
      </c>
      <c r="R40" s="248"/>
      <c r="S40" s="76">
        <f>SUM(S32:S39)</f>
        <v>650</v>
      </c>
      <c r="T40" s="33">
        <f>SUM(T32:T39)</f>
        <v>0</v>
      </c>
      <c r="U40" s="64"/>
    </row>
    <row r="41" spans="1:21">
      <c r="A41" s="697" t="str">
        <f>豊田市!A43</f>
        <v>平成29年9月</v>
      </c>
      <c r="B41" s="697"/>
      <c r="C41" s="108"/>
      <c r="U41" s="108" t="s">
        <v>203</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4" t="s">
        <v>1278</v>
      </c>
    </row>
    <row r="2" spans="1:4" ht="15.75" customHeight="1">
      <c r="D2" s="354"/>
    </row>
    <row r="3" spans="1:4">
      <c r="A3" s="357">
        <v>1</v>
      </c>
      <c r="B3" t="s">
        <v>1259</v>
      </c>
    </row>
    <row r="4" spans="1:4">
      <c r="A4" s="357"/>
    </row>
    <row r="5" spans="1:4">
      <c r="A5">
        <v>2</v>
      </c>
      <c r="B5" t="s">
        <v>1260</v>
      </c>
    </row>
    <row r="7" spans="1:4">
      <c r="A7">
        <v>3</v>
      </c>
      <c r="B7" t="s">
        <v>1261</v>
      </c>
    </row>
    <row r="8" spans="1:4">
      <c r="B8" t="s">
        <v>1262</v>
      </c>
    </row>
    <row r="9" spans="1:4">
      <c r="B9" t="s">
        <v>1263</v>
      </c>
    </row>
    <row r="11" spans="1:4" ht="15" customHeight="1">
      <c r="B11" t="s">
        <v>1264</v>
      </c>
    </row>
    <row r="12" spans="1:4" ht="15" customHeight="1">
      <c r="B12" s="344" t="s">
        <v>540</v>
      </c>
      <c r="C12" s="344" t="s">
        <v>1265</v>
      </c>
      <c r="D12" s="335" t="s">
        <v>1266</v>
      </c>
    </row>
    <row r="13" spans="1:4" ht="15" customHeight="1">
      <c r="B13" s="344" t="s">
        <v>1267</v>
      </c>
      <c r="C13" s="344" t="s">
        <v>1210</v>
      </c>
      <c r="D13" s="335" t="s">
        <v>1123</v>
      </c>
    </row>
    <row r="14" spans="1:4" ht="15" customHeight="1">
      <c r="B14" s="344" t="s">
        <v>1268</v>
      </c>
      <c r="C14" s="344" t="s">
        <v>1269</v>
      </c>
      <c r="D14" s="335" t="s">
        <v>1271</v>
      </c>
    </row>
    <row r="15" spans="1:4" ht="15" customHeight="1">
      <c r="B15" s="344" t="s">
        <v>1268</v>
      </c>
      <c r="C15" s="344" t="s">
        <v>1270</v>
      </c>
      <c r="D15" s="335" t="s">
        <v>1272</v>
      </c>
    </row>
    <row r="17" spans="1:4" ht="15" customHeight="1">
      <c r="B17" s="355" t="s">
        <v>1273</v>
      </c>
    </row>
    <row r="18" spans="1:4" ht="15" customHeight="1">
      <c r="B18" s="356" t="s">
        <v>540</v>
      </c>
      <c r="C18" s="356" t="s">
        <v>1265</v>
      </c>
      <c r="D18" s="335" t="s">
        <v>1266</v>
      </c>
    </row>
    <row r="19" spans="1:4" ht="15" customHeight="1">
      <c r="B19" s="356" t="s">
        <v>1268</v>
      </c>
      <c r="C19" s="356" t="s">
        <v>1269</v>
      </c>
      <c r="D19" s="335" t="s">
        <v>1274</v>
      </c>
    </row>
    <row r="21" spans="1:4" ht="15" customHeight="1">
      <c r="B21" t="s">
        <v>1275</v>
      </c>
    </row>
    <row r="22" spans="1:4" ht="15" customHeight="1">
      <c r="B22" s="344" t="s">
        <v>540</v>
      </c>
      <c r="C22" s="573" t="s">
        <v>1265</v>
      </c>
      <c r="D22" s="573"/>
    </row>
    <row r="23" spans="1:4" ht="15" customHeight="1">
      <c r="B23" s="344" t="s">
        <v>1267</v>
      </c>
      <c r="C23" s="574" t="s">
        <v>1276</v>
      </c>
      <c r="D23" s="574"/>
    </row>
    <row r="25" spans="1:4" ht="15" customHeight="1">
      <c r="B25" t="s">
        <v>1277</v>
      </c>
    </row>
    <row r="26" spans="1:4" ht="15" customHeight="1">
      <c r="B26" s="344" t="s">
        <v>540</v>
      </c>
      <c r="C26" s="344" t="s">
        <v>1265</v>
      </c>
      <c r="D26" s="335" t="s">
        <v>1266</v>
      </c>
    </row>
    <row r="27" spans="1:4" ht="15" customHeight="1">
      <c r="B27" s="344" t="s">
        <v>1267</v>
      </c>
      <c r="C27" s="344" t="s">
        <v>1210</v>
      </c>
      <c r="D27" s="335" t="s">
        <v>1124</v>
      </c>
    </row>
    <row r="29" spans="1:4">
      <c r="A29">
        <v>4</v>
      </c>
      <c r="B29" t="s">
        <v>1279</v>
      </c>
    </row>
    <row r="31" spans="1:4">
      <c r="A31">
        <v>5</v>
      </c>
      <c r="B31" t="s">
        <v>1280</v>
      </c>
    </row>
    <row r="32" spans="1:4">
      <c r="B32" t="s">
        <v>1281</v>
      </c>
    </row>
    <row r="33" spans="1:4">
      <c r="B33" t="s">
        <v>1282</v>
      </c>
    </row>
    <row r="34" spans="1:4">
      <c r="B34" t="s">
        <v>1283</v>
      </c>
    </row>
    <row r="35" spans="1:4">
      <c r="B35" t="s">
        <v>1284</v>
      </c>
    </row>
    <row r="36" spans="1:4">
      <c r="B36" t="s">
        <v>1285</v>
      </c>
    </row>
    <row r="37" spans="1:4">
      <c r="B37" t="s">
        <v>1286</v>
      </c>
    </row>
    <row r="38" spans="1:4">
      <c r="B38" t="s">
        <v>1287</v>
      </c>
    </row>
    <row r="39" spans="1:4">
      <c r="B39" t="s">
        <v>1288</v>
      </c>
    </row>
    <row r="40" spans="1:4">
      <c r="B40" t="s">
        <v>1289</v>
      </c>
    </row>
    <row r="42" spans="1:4">
      <c r="A42">
        <v>6</v>
      </c>
      <c r="B42" t="s">
        <v>1290</v>
      </c>
    </row>
    <row r="43" spans="1:4" ht="14.25" thickBot="1"/>
    <row r="44" spans="1:4" ht="12" customHeight="1">
      <c r="B44" s="575" t="s">
        <v>1291</v>
      </c>
      <c r="C44" s="576"/>
    </row>
    <row r="45" spans="1:4" ht="12" customHeight="1" thickBot="1">
      <c r="B45" s="577"/>
      <c r="C45" s="578"/>
    </row>
    <row r="47" spans="1:4">
      <c r="B47" t="s">
        <v>1292</v>
      </c>
      <c r="D47" t="s">
        <v>1298</v>
      </c>
    </row>
    <row r="48" spans="1:4">
      <c r="B48" t="s">
        <v>1293</v>
      </c>
      <c r="D48" t="s">
        <v>1299</v>
      </c>
    </row>
    <row r="49" spans="2:4">
      <c r="B49" t="s">
        <v>1294</v>
      </c>
      <c r="D49" t="s">
        <v>1300</v>
      </c>
    </row>
    <row r="50" spans="2:4">
      <c r="B50" t="s">
        <v>1295</v>
      </c>
      <c r="D50" t="s">
        <v>1301</v>
      </c>
    </row>
    <row r="51" spans="2:4">
      <c r="B51" t="s">
        <v>1296</v>
      </c>
    </row>
    <row r="52" spans="2:4">
      <c r="B52" t="s">
        <v>1297</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592" t="s">
        <v>0</v>
      </c>
      <c r="B1" s="593"/>
      <c r="C1" s="1"/>
      <c r="D1" s="2"/>
      <c r="E1" s="2"/>
      <c r="F1" s="2"/>
      <c r="G1" s="617" t="s">
        <v>1356</v>
      </c>
      <c r="H1" s="618"/>
      <c r="I1" s="623"/>
      <c r="J1" s="623"/>
      <c r="K1" s="623"/>
      <c r="L1" s="623"/>
      <c r="M1" s="623"/>
      <c r="N1" s="623"/>
      <c r="O1" s="624"/>
      <c r="P1" s="607" t="s">
        <v>1359</v>
      </c>
      <c r="Q1" s="601"/>
      <c r="R1" s="601"/>
      <c r="S1" s="601"/>
      <c r="T1" s="601"/>
      <c r="U1" s="602"/>
      <c r="V1" s="583" t="s">
        <v>2</v>
      </c>
      <c r="W1" s="4"/>
    </row>
    <row r="2" spans="1:26" ht="8.25" customHeight="1">
      <c r="A2" s="594"/>
      <c r="B2" s="595"/>
      <c r="C2" s="5"/>
      <c r="D2" s="5"/>
      <c r="E2" s="5"/>
      <c r="F2" s="5"/>
      <c r="G2" s="619"/>
      <c r="H2" s="620"/>
      <c r="I2" s="625"/>
      <c r="J2" s="625"/>
      <c r="K2" s="625"/>
      <c r="L2" s="625"/>
      <c r="M2" s="625"/>
      <c r="N2" s="625"/>
      <c r="O2" s="626"/>
      <c r="P2" s="609"/>
      <c r="Q2" s="603"/>
      <c r="R2" s="603"/>
      <c r="S2" s="603"/>
      <c r="T2" s="603"/>
      <c r="U2" s="604"/>
      <c r="V2" s="584"/>
    </row>
    <row r="3" spans="1:26" ht="8.25" customHeight="1" thickBot="1">
      <c r="A3" s="426"/>
      <c r="B3" s="579"/>
      <c r="C3" s="579"/>
      <c r="D3" s="579" t="s">
        <v>1370</v>
      </c>
      <c r="E3" s="579"/>
      <c r="F3" s="581" t="s">
        <v>1371</v>
      </c>
      <c r="G3" s="621"/>
      <c r="H3" s="622"/>
      <c r="I3" s="627"/>
      <c r="J3" s="627"/>
      <c r="K3" s="627"/>
      <c r="L3" s="627"/>
      <c r="M3" s="627"/>
      <c r="N3" s="627"/>
      <c r="O3" s="628"/>
      <c r="P3" s="611"/>
      <c r="Q3" s="605"/>
      <c r="R3" s="605"/>
      <c r="S3" s="605"/>
      <c r="T3" s="605"/>
      <c r="U3" s="606"/>
      <c r="V3" s="585"/>
    </row>
    <row r="4" spans="1:26" ht="8.25" customHeight="1">
      <c r="A4" s="426"/>
      <c r="B4" s="579"/>
      <c r="C4" s="579"/>
      <c r="D4" s="579"/>
      <c r="E4" s="579"/>
      <c r="F4" s="581"/>
      <c r="G4" s="617" t="s">
        <v>1357</v>
      </c>
      <c r="H4" s="618"/>
      <c r="I4" s="623"/>
      <c r="J4" s="623"/>
      <c r="K4" s="623"/>
      <c r="L4" s="623"/>
      <c r="M4" s="623"/>
      <c r="N4" s="623"/>
      <c r="O4" s="624"/>
      <c r="P4" s="607" t="s">
        <v>3</v>
      </c>
      <c r="Q4" s="596">
        <f>F43+K43+P43+U43</f>
        <v>0</v>
      </c>
      <c r="R4" s="596"/>
      <c r="S4" s="596"/>
      <c r="T4" s="596"/>
      <c r="U4" s="613" t="s">
        <v>4</v>
      </c>
      <c r="V4" s="585"/>
    </row>
    <row r="5" spans="1:26" ht="8.2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6" ht="8.2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6" ht="21" customHeight="1" thickBot="1">
      <c r="A7" s="213"/>
      <c r="C7" s="720" t="s">
        <v>879</v>
      </c>
      <c r="D7" s="720"/>
      <c r="E7" s="720"/>
      <c r="F7" s="616" t="s">
        <v>1358</v>
      </c>
      <c r="G7" s="616"/>
      <c r="H7" s="212">
        <f>E43+J43+O43+T43</f>
        <v>93150</v>
      </c>
      <c r="I7" s="34"/>
      <c r="J7" s="34" t="s">
        <v>4</v>
      </c>
      <c r="K7" s="5"/>
      <c r="L7" s="9"/>
      <c r="M7" s="9"/>
      <c r="N7" s="9"/>
      <c r="O7" s="9"/>
      <c r="P7" s="9"/>
      <c r="Q7" s="9"/>
      <c r="R7" s="9"/>
      <c r="S7" s="9"/>
      <c r="T7" s="9"/>
      <c r="U7" s="9"/>
    </row>
    <row r="8" spans="1:26" ht="15" customHeight="1" thickTop="1" thickBot="1">
      <c r="A8" s="181" t="s">
        <v>1036</v>
      </c>
      <c r="B8" s="632" t="s">
        <v>7</v>
      </c>
      <c r="C8" s="632"/>
      <c r="D8" s="632"/>
      <c r="E8" s="633"/>
      <c r="F8" s="409" t="s">
        <v>8</v>
      </c>
      <c r="G8" s="369"/>
      <c r="H8" s="634" t="s">
        <v>9</v>
      </c>
      <c r="I8" s="634"/>
      <c r="J8" s="635"/>
      <c r="K8" s="12" t="s">
        <v>8</v>
      </c>
      <c r="L8" s="410"/>
      <c r="M8" s="634" t="s">
        <v>10</v>
      </c>
      <c r="N8" s="634"/>
      <c r="O8" s="635"/>
      <c r="P8" s="12" t="s">
        <v>8</v>
      </c>
      <c r="Q8" s="410"/>
      <c r="R8" s="634" t="s">
        <v>11</v>
      </c>
      <c r="S8" s="634"/>
      <c r="T8" s="636"/>
      <c r="U8" s="12" t="s">
        <v>8</v>
      </c>
      <c r="V8" s="13" t="s">
        <v>12</v>
      </c>
    </row>
    <row r="9" spans="1:26" ht="15" customHeight="1">
      <c r="A9" s="214"/>
      <c r="B9" s="204"/>
      <c r="C9" s="308" t="s">
        <v>1007</v>
      </c>
      <c r="D9" s="261" t="s">
        <v>1414</v>
      </c>
      <c r="E9" s="177">
        <v>7700</v>
      </c>
      <c r="F9" s="14"/>
      <c r="G9" s="364"/>
      <c r="H9" s="98" t="s">
        <v>1037</v>
      </c>
      <c r="I9" s="89"/>
      <c r="J9" s="75">
        <v>2100</v>
      </c>
      <c r="K9" s="15"/>
      <c r="L9" s="364"/>
      <c r="M9" s="98" t="s">
        <v>1018</v>
      </c>
      <c r="N9" s="89"/>
      <c r="O9" s="75">
        <v>1600</v>
      </c>
      <c r="P9" s="15"/>
      <c r="Q9" s="364"/>
      <c r="R9" s="98" t="s">
        <v>1041</v>
      </c>
      <c r="S9" s="89"/>
      <c r="T9" s="75">
        <v>250</v>
      </c>
      <c r="U9" s="15"/>
      <c r="V9" s="63" t="s">
        <v>1045</v>
      </c>
    </row>
    <row r="10" spans="1:26" ht="15" customHeight="1">
      <c r="A10" s="215"/>
      <c r="B10" s="126"/>
      <c r="C10" s="99" t="s">
        <v>1008</v>
      </c>
      <c r="D10" s="261" t="s">
        <v>1414</v>
      </c>
      <c r="E10" s="169">
        <v>4300</v>
      </c>
      <c r="F10" s="16"/>
      <c r="G10" s="383"/>
      <c r="H10" s="99" t="s">
        <v>1038</v>
      </c>
      <c r="I10" s="29"/>
      <c r="J10" s="72">
        <v>1000</v>
      </c>
      <c r="K10" s="17"/>
      <c r="L10" s="383"/>
      <c r="M10" s="99" t="s">
        <v>1011</v>
      </c>
      <c r="N10" s="29"/>
      <c r="O10" s="72">
        <v>2250</v>
      </c>
      <c r="P10" s="17"/>
      <c r="Q10" s="383"/>
      <c r="R10" s="99" t="s">
        <v>1042</v>
      </c>
      <c r="S10" s="29"/>
      <c r="T10" s="72">
        <v>400</v>
      </c>
      <c r="U10" s="17"/>
      <c r="V10" s="65" t="s">
        <v>1540</v>
      </c>
    </row>
    <row r="11" spans="1:26" ht="15" customHeight="1">
      <c r="A11" s="216"/>
      <c r="B11" s="126"/>
      <c r="C11" s="246" t="s">
        <v>1009</v>
      </c>
      <c r="D11" s="261" t="s">
        <v>1414</v>
      </c>
      <c r="E11" s="169">
        <v>2000</v>
      </c>
      <c r="F11" s="16"/>
      <c r="G11" s="383"/>
      <c r="H11" s="99" t="s">
        <v>1039</v>
      </c>
      <c r="I11" s="29"/>
      <c r="J11" s="72">
        <v>1800</v>
      </c>
      <c r="K11" s="17"/>
      <c r="L11" s="383"/>
      <c r="M11" s="99"/>
      <c r="N11" s="29"/>
      <c r="O11" s="72"/>
      <c r="P11" s="17"/>
      <c r="Q11" s="383"/>
      <c r="R11" s="99" t="s">
        <v>1037</v>
      </c>
      <c r="S11" s="29"/>
      <c r="T11" s="72">
        <v>300</v>
      </c>
      <c r="U11" s="17"/>
      <c r="V11" s="104" t="s">
        <v>1046</v>
      </c>
    </row>
    <row r="12" spans="1:26" ht="15" customHeight="1">
      <c r="A12" s="215"/>
      <c r="B12" s="126"/>
      <c r="C12" s="303" t="s">
        <v>1010</v>
      </c>
      <c r="D12" s="261" t="s">
        <v>1414</v>
      </c>
      <c r="E12" s="169">
        <v>2550</v>
      </c>
      <c r="F12" s="16"/>
      <c r="G12" s="383"/>
      <c r="H12" s="99" t="s">
        <v>1040</v>
      </c>
      <c r="I12" s="29"/>
      <c r="J12" s="72">
        <v>400</v>
      </c>
      <c r="K12" s="17"/>
      <c r="L12" s="383"/>
      <c r="M12" s="99"/>
      <c r="N12" s="29"/>
      <c r="O12" s="72"/>
      <c r="P12" s="17"/>
      <c r="Q12" s="383"/>
      <c r="R12" s="99" t="s">
        <v>1039</v>
      </c>
      <c r="S12" s="29"/>
      <c r="T12" s="72">
        <v>700</v>
      </c>
      <c r="U12" s="17"/>
      <c r="V12" s="104"/>
    </row>
    <row r="13" spans="1:26" ht="15" customHeight="1">
      <c r="A13" s="217"/>
      <c r="B13" s="126"/>
      <c r="C13" s="99" t="s">
        <v>1011</v>
      </c>
      <c r="D13" s="261" t="s">
        <v>1414</v>
      </c>
      <c r="E13" s="169">
        <v>6050</v>
      </c>
      <c r="F13" s="16"/>
      <c r="G13" s="383"/>
      <c r="H13" s="99" t="s">
        <v>1009</v>
      </c>
      <c r="I13" s="29"/>
      <c r="J13" s="72">
        <v>700</v>
      </c>
      <c r="K13" s="17"/>
      <c r="L13" s="383"/>
      <c r="M13" s="99"/>
      <c r="N13" s="29"/>
      <c r="O13" s="72"/>
      <c r="P13" s="17"/>
      <c r="Q13" s="383"/>
      <c r="R13" s="99" t="s">
        <v>1043</v>
      </c>
      <c r="S13" s="29"/>
      <c r="T13" s="72">
        <v>550</v>
      </c>
      <c r="U13" s="17"/>
      <c r="V13" s="104"/>
      <c r="X13" s="5"/>
    </row>
    <row r="14" spans="1:26" ht="15" customHeight="1">
      <c r="A14" s="217"/>
      <c r="B14" s="126"/>
      <c r="C14" s="99" t="s">
        <v>1012</v>
      </c>
      <c r="D14" s="261" t="s">
        <v>1382</v>
      </c>
      <c r="E14" s="169">
        <v>12000</v>
      </c>
      <c r="F14" s="16"/>
      <c r="G14" s="383"/>
      <c r="H14" s="99" t="s">
        <v>1011</v>
      </c>
      <c r="I14" s="29"/>
      <c r="J14" s="72">
        <v>850</v>
      </c>
      <c r="K14" s="17"/>
      <c r="L14" s="383"/>
      <c r="M14" s="99"/>
      <c r="N14" s="29"/>
      <c r="O14" s="72"/>
      <c r="P14" s="17"/>
      <c r="Q14" s="383"/>
      <c r="R14" s="99" t="s">
        <v>1044</v>
      </c>
      <c r="S14" s="29"/>
      <c r="T14" s="72">
        <v>400</v>
      </c>
      <c r="U14" s="17"/>
      <c r="V14" s="63"/>
      <c r="Y14" s="5"/>
      <c r="Z14" s="5"/>
    </row>
    <row r="15" spans="1:26" ht="15" customHeight="1">
      <c r="A15" s="216"/>
      <c r="B15" s="126"/>
      <c r="C15" s="99" t="s">
        <v>1013</v>
      </c>
      <c r="D15" s="261" t="s">
        <v>1414</v>
      </c>
      <c r="E15" s="169">
        <v>2150</v>
      </c>
      <c r="F15" s="16"/>
      <c r="G15" s="383"/>
      <c r="H15" s="99"/>
      <c r="I15" s="29"/>
      <c r="J15" s="72"/>
      <c r="K15" s="17"/>
      <c r="L15" s="383"/>
      <c r="M15" s="99"/>
      <c r="N15" s="29"/>
      <c r="O15" s="72"/>
      <c r="P15" s="17"/>
      <c r="Q15" s="383"/>
      <c r="R15" s="99" t="s">
        <v>1526</v>
      </c>
      <c r="S15" s="29"/>
      <c r="T15" s="72">
        <v>650</v>
      </c>
      <c r="U15" s="17"/>
      <c r="V15" s="63"/>
      <c r="Y15" s="5"/>
      <c r="Z15" s="5"/>
    </row>
    <row r="16" spans="1:26" ht="15" customHeight="1">
      <c r="A16" s="216"/>
      <c r="B16" s="126"/>
      <c r="C16" s="99" t="s">
        <v>1014</v>
      </c>
      <c r="D16" s="261" t="s">
        <v>1414</v>
      </c>
      <c r="E16" s="169">
        <v>1800</v>
      </c>
      <c r="F16" s="16"/>
      <c r="G16" s="383"/>
      <c r="H16" s="99"/>
      <c r="I16" s="29"/>
      <c r="J16" s="72"/>
      <c r="K16" s="17"/>
      <c r="L16" s="383"/>
      <c r="M16" s="99"/>
      <c r="N16" s="29"/>
      <c r="O16" s="72"/>
      <c r="P16" s="17"/>
      <c r="Q16" s="383"/>
      <c r="R16" s="99"/>
      <c r="S16" s="29"/>
      <c r="T16" s="72"/>
      <c r="U16" s="17"/>
      <c r="V16" s="63"/>
    </row>
    <row r="17" spans="1:22" ht="15" customHeight="1">
      <c r="A17" s="215"/>
      <c r="B17" s="126"/>
      <c r="C17" s="99" t="s">
        <v>1015</v>
      </c>
      <c r="D17" s="261" t="s">
        <v>1382</v>
      </c>
      <c r="E17" s="169">
        <v>1050</v>
      </c>
      <c r="F17" s="16"/>
      <c r="G17" s="383"/>
      <c r="H17" s="99"/>
      <c r="I17" s="29"/>
      <c r="J17" s="72"/>
      <c r="K17" s="17"/>
      <c r="L17" s="383"/>
      <c r="M17" s="99"/>
      <c r="N17" s="29"/>
      <c r="O17" s="72"/>
      <c r="P17" s="17"/>
      <c r="Q17" s="383"/>
      <c r="R17" s="99"/>
      <c r="S17" s="29"/>
      <c r="T17" s="72"/>
      <c r="U17" s="17"/>
      <c r="V17" s="63"/>
    </row>
    <row r="18" spans="1:22" ht="15" customHeight="1">
      <c r="A18" s="216"/>
      <c r="B18" s="126"/>
      <c r="C18" s="99" t="s">
        <v>1016</v>
      </c>
      <c r="D18" s="261" t="s">
        <v>1382</v>
      </c>
      <c r="E18" s="169">
        <v>1800</v>
      </c>
      <c r="F18" s="16"/>
      <c r="G18" s="383"/>
      <c r="H18" s="99"/>
      <c r="I18" s="29"/>
      <c r="J18" s="72"/>
      <c r="K18" s="17"/>
      <c r="L18" s="383"/>
      <c r="M18" s="99"/>
      <c r="N18" s="29"/>
      <c r="O18" s="72"/>
      <c r="P18" s="17"/>
      <c r="Q18" s="383"/>
      <c r="R18" s="99"/>
      <c r="S18" s="29"/>
      <c r="T18" s="72"/>
      <c r="U18" s="17"/>
      <c r="V18" s="63"/>
    </row>
    <row r="19" spans="1:22" ht="15" customHeight="1">
      <c r="A19" s="215"/>
      <c r="B19" s="126"/>
      <c r="C19" s="99" t="s">
        <v>1017</v>
      </c>
      <c r="D19" s="261" t="s">
        <v>1382</v>
      </c>
      <c r="E19" s="169">
        <v>1300</v>
      </c>
      <c r="F19" s="16"/>
      <c r="G19" s="383"/>
      <c r="H19" s="99"/>
      <c r="I19" s="29"/>
      <c r="J19" s="72"/>
      <c r="K19" s="17"/>
      <c r="L19" s="383"/>
      <c r="M19" s="99"/>
      <c r="N19" s="29"/>
      <c r="O19" s="72"/>
      <c r="P19" s="17"/>
      <c r="Q19" s="383"/>
      <c r="R19" s="99"/>
      <c r="S19" s="29"/>
      <c r="T19" s="72"/>
      <c r="U19" s="17"/>
      <c r="V19" s="63"/>
    </row>
    <row r="20" spans="1:22" ht="15" customHeight="1">
      <c r="A20" s="217"/>
      <c r="B20" s="126"/>
      <c r="C20" s="99" t="s">
        <v>1018</v>
      </c>
      <c r="D20" s="261" t="s">
        <v>1414</v>
      </c>
      <c r="E20" s="169">
        <v>2050</v>
      </c>
      <c r="F20" s="16"/>
      <c r="G20" s="383"/>
      <c r="H20" s="99"/>
      <c r="I20" s="29"/>
      <c r="J20" s="72"/>
      <c r="K20" s="17"/>
      <c r="L20" s="383"/>
      <c r="M20" s="99"/>
      <c r="N20" s="29"/>
      <c r="O20" s="72"/>
      <c r="P20" s="17"/>
      <c r="Q20" s="383"/>
      <c r="R20" s="99"/>
      <c r="S20" s="29"/>
      <c r="T20" s="72"/>
      <c r="U20" s="17"/>
      <c r="V20" s="63"/>
    </row>
    <row r="21" spans="1:22" ht="15" customHeight="1">
      <c r="A21" s="217"/>
      <c r="B21" s="126"/>
      <c r="C21" s="99" t="s">
        <v>1019</v>
      </c>
      <c r="D21" s="261" t="s">
        <v>1414</v>
      </c>
      <c r="E21" s="169">
        <v>1600</v>
      </c>
      <c r="F21" s="16"/>
      <c r="G21" s="383"/>
      <c r="H21" s="99"/>
      <c r="I21" s="29"/>
      <c r="J21" s="72"/>
      <c r="K21" s="17"/>
      <c r="L21" s="383"/>
      <c r="M21" s="99"/>
      <c r="N21" s="29"/>
      <c r="O21" s="72"/>
      <c r="P21" s="17"/>
      <c r="Q21" s="383"/>
      <c r="R21" s="99"/>
      <c r="S21" s="29"/>
      <c r="T21" s="72"/>
      <c r="U21" s="17"/>
      <c r="V21" s="63"/>
    </row>
    <row r="22" spans="1:22" ht="15" customHeight="1">
      <c r="A22" s="217"/>
      <c r="B22" s="126"/>
      <c r="C22" s="99" t="s">
        <v>1020</v>
      </c>
      <c r="D22" s="261" t="s">
        <v>1382</v>
      </c>
      <c r="E22" s="169">
        <v>1400</v>
      </c>
      <c r="F22" s="16"/>
      <c r="G22" s="383"/>
      <c r="H22" s="99"/>
      <c r="I22" s="29"/>
      <c r="J22" s="72"/>
      <c r="K22" s="17"/>
      <c r="L22" s="383"/>
      <c r="M22" s="99"/>
      <c r="N22" s="29"/>
      <c r="O22" s="72"/>
      <c r="P22" s="17"/>
      <c r="Q22" s="383"/>
      <c r="R22" s="99"/>
      <c r="S22" s="29"/>
      <c r="T22" s="72"/>
      <c r="U22" s="17"/>
      <c r="V22" s="63"/>
    </row>
    <row r="23" spans="1:22" ht="15" customHeight="1">
      <c r="A23" s="216"/>
      <c r="B23" s="126"/>
      <c r="C23" s="99" t="s">
        <v>1021</v>
      </c>
      <c r="D23" s="261" t="s">
        <v>1382</v>
      </c>
      <c r="E23" s="169">
        <v>1850</v>
      </c>
      <c r="F23" s="16"/>
      <c r="G23" s="383"/>
      <c r="H23" s="99"/>
      <c r="I23" s="29"/>
      <c r="J23" s="72"/>
      <c r="K23" s="17"/>
      <c r="L23" s="383"/>
      <c r="M23" s="99"/>
      <c r="N23" s="29"/>
      <c r="O23" s="72"/>
      <c r="P23" s="17"/>
      <c r="Q23" s="383"/>
      <c r="R23" s="99"/>
      <c r="S23" s="29"/>
      <c r="T23" s="72"/>
      <c r="U23" s="17"/>
      <c r="V23" s="63"/>
    </row>
    <row r="24" spans="1:22" ht="15" customHeight="1">
      <c r="A24" s="215"/>
      <c r="B24" s="126"/>
      <c r="C24" s="99" t="s">
        <v>1022</v>
      </c>
      <c r="D24" s="261" t="s">
        <v>1414</v>
      </c>
      <c r="E24" s="169">
        <v>1800</v>
      </c>
      <c r="F24" s="16"/>
      <c r="G24" s="383"/>
      <c r="H24" s="99"/>
      <c r="I24" s="29"/>
      <c r="J24" s="72"/>
      <c r="K24" s="17"/>
      <c r="L24" s="383"/>
      <c r="M24" s="99"/>
      <c r="N24" s="29"/>
      <c r="O24" s="72"/>
      <c r="P24" s="17"/>
      <c r="Q24" s="383"/>
      <c r="R24" s="99"/>
      <c r="S24" s="29"/>
      <c r="T24" s="72"/>
      <c r="U24" s="17"/>
      <c r="V24" s="63"/>
    </row>
    <row r="25" spans="1:22" ht="15" customHeight="1">
      <c r="A25" s="216"/>
      <c r="B25" s="126"/>
      <c r="C25" s="99" t="s">
        <v>1195</v>
      </c>
      <c r="D25" s="261" t="s">
        <v>1414</v>
      </c>
      <c r="E25" s="169">
        <v>1750</v>
      </c>
      <c r="F25" s="16"/>
      <c r="G25" s="383"/>
      <c r="H25" s="99"/>
      <c r="I25" s="29"/>
      <c r="J25" s="72"/>
      <c r="K25" s="17"/>
      <c r="L25" s="383"/>
      <c r="M25" s="99"/>
      <c r="N25" s="29"/>
      <c r="O25" s="72"/>
      <c r="P25" s="17"/>
      <c r="Q25" s="383"/>
      <c r="R25" s="99"/>
      <c r="S25" s="29"/>
      <c r="T25" s="72"/>
      <c r="U25" s="17"/>
      <c r="V25" s="63"/>
    </row>
    <row r="26" spans="1:22" ht="15" customHeight="1">
      <c r="A26" s="216"/>
      <c r="B26" s="126"/>
      <c r="C26" s="99" t="s">
        <v>1023</v>
      </c>
      <c r="D26" s="261" t="s">
        <v>1414</v>
      </c>
      <c r="E26" s="169">
        <v>1850</v>
      </c>
      <c r="F26" s="16"/>
      <c r="G26" s="383"/>
      <c r="H26" s="99"/>
      <c r="I26" s="29"/>
      <c r="J26" s="72"/>
      <c r="K26" s="17"/>
      <c r="L26" s="383"/>
      <c r="M26" s="99"/>
      <c r="N26" s="29"/>
      <c r="O26" s="72"/>
      <c r="P26" s="17"/>
      <c r="Q26" s="383"/>
      <c r="R26" s="99"/>
      <c r="S26" s="29"/>
      <c r="T26" s="72"/>
      <c r="U26" s="17"/>
      <c r="V26" s="103"/>
    </row>
    <row r="27" spans="1:22" ht="15" customHeight="1">
      <c r="A27" s="282"/>
      <c r="B27" s="126"/>
      <c r="C27" s="99" t="s">
        <v>1024</v>
      </c>
      <c r="D27" s="261" t="s">
        <v>1414</v>
      </c>
      <c r="E27" s="169">
        <v>1950</v>
      </c>
      <c r="F27" s="16"/>
      <c r="G27" s="383"/>
      <c r="H27" s="99"/>
      <c r="I27" s="29"/>
      <c r="J27" s="72"/>
      <c r="K27" s="17"/>
      <c r="L27" s="383"/>
      <c r="M27" s="99"/>
      <c r="N27" s="29"/>
      <c r="O27" s="72"/>
      <c r="P27" s="17"/>
      <c r="Q27" s="383"/>
      <c r="R27" s="99"/>
      <c r="S27" s="29"/>
      <c r="T27" s="72"/>
      <c r="U27" s="17"/>
      <c r="V27" s="63"/>
    </row>
    <row r="28" spans="1:22" ht="15" customHeight="1">
      <c r="A28" s="249"/>
      <c r="B28" s="126" t="s">
        <v>1004</v>
      </c>
      <c r="C28" s="99" t="s">
        <v>1025</v>
      </c>
      <c r="D28" s="258" t="s">
        <v>1382</v>
      </c>
      <c r="E28" s="169">
        <v>4750</v>
      </c>
      <c r="F28" s="16"/>
      <c r="G28" s="383"/>
      <c r="H28" s="99"/>
      <c r="I28" s="29"/>
      <c r="J28" s="72"/>
      <c r="K28" s="17"/>
      <c r="L28" s="383"/>
      <c r="M28" s="99"/>
      <c r="N28" s="29"/>
      <c r="O28" s="72"/>
      <c r="P28" s="17"/>
      <c r="Q28" s="383"/>
      <c r="R28" s="99"/>
      <c r="S28" s="29"/>
      <c r="T28" s="72"/>
      <c r="U28" s="17"/>
      <c r="V28" s="63" t="s">
        <v>1420</v>
      </c>
    </row>
    <row r="29" spans="1:22" ht="15" customHeight="1">
      <c r="A29" s="217"/>
      <c r="B29" s="126"/>
      <c r="C29" s="99" t="s">
        <v>1026</v>
      </c>
      <c r="D29" s="258" t="s">
        <v>1382</v>
      </c>
      <c r="E29" s="169">
        <v>1350</v>
      </c>
      <c r="F29" s="16"/>
      <c r="G29" s="383"/>
      <c r="H29" s="99"/>
      <c r="I29" s="29"/>
      <c r="J29" s="72"/>
      <c r="K29" s="17"/>
      <c r="L29" s="383"/>
      <c r="M29" s="99"/>
      <c r="N29" s="29"/>
      <c r="O29" s="72"/>
      <c r="P29" s="17"/>
      <c r="Q29" s="383"/>
      <c r="R29" s="99"/>
      <c r="S29" s="29"/>
      <c r="T29" s="72"/>
      <c r="U29" s="17"/>
      <c r="V29" s="63"/>
    </row>
    <row r="30" spans="1:22" ht="15" customHeight="1">
      <c r="A30" s="216"/>
      <c r="B30" s="54" t="s">
        <v>1035</v>
      </c>
      <c r="C30" s="99" t="s">
        <v>1027</v>
      </c>
      <c r="D30" s="258" t="s">
        <v>1382</v>
      </c>
      <c r="E30" s="169">
        <v>4700</v>
      </c>
      <c r="F30" s="16"/>
      <c r="G30" s="421"/>
      <c r="H30" s="99"/>
      <c r="I30" s="29"/>
      <c r="J30" s="72"/>
      <c r="K30" s="17"/>
      <c r="L30" s="383"/>
      <c r="M30" s="99"/>
      <c r="N30" s="29"/>
      <c r="O30" s="72"/>
      <c r="P30" s="17"/>
      <c r="Q30" s="383"/>
      <c r="R30" s="99"/>
      <c r="S30" s="29"/>
      <c r="T30" s="72"/>
      <c r="U30" s="17"/>
      <c r="V30" s="103" t="s">
        <v>1048</v>
      </c>
    </row>
    <row r="31" spans="1:22" ht="15" customHeight="1">
      <c r="A31" s="217"/>
      <c r="B31" s="126"/>
      <c r="C31" s="99" t="s">
        <v>1028</v>
      </c>
      <c r="D31" s="261" t="s">
        <v>1416</v>
      </c>
      <c r="E31" s="169">
        <v>3000</v>
      </c>
      <c r="F31" s="14"/>
      <c r="G31" s="377"/>
      <c r="H31" s="99"/>
      <c r="I31" s="29"/>
      <c r="J31" s="72"/>
      <c r="K31" s="17"/>
      <c r="L31" s="383"/>
      <c r="M31" s="99"/>
      <c r="N31" s="29"/>
      <c r="O31" s="72"/>
      <c r="P31" s="17"/>
      <c r="Q31" s="383"/>
      <c r="R31" s="99"/>
      <c r="S31" s="29"/>
      <c r="T31" s="72"/>
      <c r="U31" s="17"/>
      <c r="V31" s="63" t="s">
        <v>1047</v>
      </c>
    </row>
    <row r="32" spans="1:22" ht="15" customHeight="1">
      <c r="A32" s="217"/>
      <c r="B32" s="126"/>
      <c r="C32" s="99" t="s">
        <v>1029</v>
      </c>
      <c r="D32" s="261" t="s">
        <v>1416</v>
      </c>
      <c r="E32" s="169">
        <v>1750</v>
      </c>
      <c r="F32" s="16"/>
      <c r="G32" s="383"/>
      <c r="H32" s="99"/>
      <c r="I32" s="29"/>
      <c r="J32" s="72"/>
      <c r="K32" s="17"/>
      <c r="L32" s="383"/>
      <c r="M32" s="99"/>
      <c r="N32" s="29"/>
      <c r="O32" s="72"/>
      <c r="P32" s="17"/>
      <c r="Q32" s="383"/>
      <c r="R32" s="99"/>
      <c r="S32" s="29"/>
      <c r="T32" s="72"/>
      <c r="U32" s="17"/>
      <c r="V32" s="63"/>
    </row>
    <row r="33" spans="1:22" ht="15" customHeight="1">
      <c r="A33" s="217"/>
      <c r="B33" s="126"/>
      <c r="C33" s="99" t="s">
        <v>1030</v>
      </c>
      <c r="D33" s="261" t="s">
        <v>1416</v>
      </c>
      <c r="E33" s="169">
        <v>4050</v>
      </c>
      <c r="F33" s="16"/>
      <c r="G33" s="383"/>
      <c r="H33" s="99"/>
      <c r="I33" s="29"/>
      <c r="J33" s="72"/>
      <c r="K33" s="17"/>
      <c r="L33" s="383"/>
      <c r="M33" s="99"/>
      <c r="N33" s="29"/>
      <c r="O33" s="72"/>
      <c r="P33" s="17"/>
      <c r="Q33" s="383"/>
      <c r="R33" s="99"/>
      <c r="S33" s="29"/>
      <c r="T33" s="72"/>
      <c r="U33" s="17"/>
      <c r="V33" s="63"/>
    </row>
    <row r="34" spans="1:22" ht="15" customHeight="1">
      <c r="A34" s="217"/>
      <c r="B34" s="126"/>
      <c r="C34" s="99" t="s">
        <v>1031</v>
      </c>
      <c r="D34" s="261" t="s">
        <v>1403</v>
      </c>
      <c r="E34" s="169">
        <v>1200</v>
      </c>
      <c r="F34" s="16"/>
      <c r="G34" s="383"/>
      <c r="H34" s="99"/>
      <c r="I34" s="29"/>
      <c r="J34" s="72"/>
      <c r="K34" s="17"/>
      <c r="L34" s="383"/>
      <c r="M34" s="99"/>
      <c r="N34" s="29"/>
      <c r="O34" s="72"/>
      <c r="P34" s="17"/>
      <c r="Q34" s="383"/>
      <c r="R34" s="99"/>
      <c r="S34" s="29"/>
      <c r="T34" s="72"/>
      <c r="U34" s="17"/>
      <c r="V34" s="63"/>
    </row>
    <row r="35" spans="1:22" ht="15" customHeight="1">
      <c r="A35" s="217"/>
      <c r="B35" s="126"/>
      <c r="C35" s="99" t="s">
        <v>1032</v>
      </c>
      <c r="D35" s="261" t="s">
        <v>1403</v>
      </c>
      <c r="E35" s="169">
        <v>1100</v>
      </c>
      <c r="F35" s="16"/>
      <c r="G35" s="383"/>
      <c r="H35" s="99"/>
      <c r="I35" s="29"/>
      <c r="J35" s="72"/>
      <c r="K35" s="17"/>
      <c r="L35" s="383"/>
      <c r="M35" s="99"/>
      <c r="N35" s="29"/>
      <c r="O35" s="72"/>
      <c r="P35" s="17"/>
      <c r="Q35" s="383"/>
      <c r="R35" s="99"/>
      <c r="S35" s="29"/>
      <c r="T35" s="72"/>
      <c r="U35" s="17"/>
      <c r="V35" s="63"/>
    </row>
    <row r="36" spans="1:22" ht="15" customHeight="1">
      <c r="A36" s="216"/>
      <c r="B36" s="54"/>
      <c r="C36" s="99" t="s">
        <v>1033</v>
      </c>
      <c r="D36" s="258" t="s">
        <v>1403</v>
      </c>
      <c r="E36" s="169">
        <v>350</v>
      </c>
      <c r="F36" s="16"/>
      <c r="G36" s="383"/>
      <c r="H36" s="99"/>
      <c r="I36" s="29"/>
      <c r="J36" s="72"/>
      <c r="K36" s="17"/>
      <c r="L36" s="383"/>
      <c r="M36" s="99"/>
      <c r="N36" s="29"/>
      <c r="O36" s="72"/>
      <c r="P36" s="17"/>
      <c r="Q36" s="383"/>
      <c r="R36" s="99"/>
      <c r="S36" s="29"/>
      <c r="T36" s="72"/>
      <c r="U36" s="17"/>
      <c r="V36" s="63"/>
    </row>
    <row r="37" spans="1:22" ht="15" customHeight="1">
      <c r="A37" s="216"/>
      <c r="B37" s="204"/>
      <c r="C37" s="98"/>
      <c r="D37" s="261"/>
      <c r="E37" s="177"/>
      <c r="F37" s="16"/>
      <c r="G37" s="383"/>
      <c r="H37" s="99"/>
      <c r="I37" s="29"/>
      <c r="J37" s="72"/>
      <c r="K37" s="17"/>
      <c r="L37" s="383"/>
      <c r="M37" s="99"/>
      <c r="N37" s="29"/>
      <c r="O37" s="72"/>
      <c r="P37" s="17"/>
      <c r="Q37" s="383"/>
      <c r="R37" s="99"/>
      <c r="S37" s="29"/>
      <c r="T37" s="72"/>
      <c r="U37" s="17"/>
      <c r="V37" s="63"/>
    </row>
    <row r="38" spans="1:22" ht="15" customHeight="1">
      <c r="A38" s="215"/>
      <c r="B38" s="126"/>
      <c r="C38" s="99"/>
      <c r="D38" s="261"/>
      <c r="E38" s="169"/>
      <c r="F38" s="16"/>
      <c r="G38" s="383"/>
      <c r="H38" s="99"/>
      <c r="I38" s="29"/>
      <c r="J38" s="72"/>
      <c r="K38" s="17"/>
      <c r="L38" s="383"/>
      <c r="M38" s="99"/>
      <c r="N38" s="29"/>
      <c r="O38" s="72"/>
      <c r="P38" s="17"/>
      <c r="Q38" s="383"/>
      <c r="R38" s="99"/>
      <c r="S38" s="29"/>
      <c r="T38" s="72"/>
      <c r="U38" s="17"/>
      <c r="V38" s="63"/>
    </row>
    <row r="39" spans="1:22" ht="15" customHeight="1">
      <c r="A39" s="217"/>
      <c r="B39" s="54"/>
      <c r="C39" s="99"/>
      <c r="D39" s="258"/>
      <c r="E39" s="169"/>
      <c r="F39" s="16"/>
      <c r="G39" s="421"/>
      <c r="H39" s="99"/>
      <c r="I39" s="29"/>
      <c r="J39" s="72"/>
      <c r="K39" s="17"/>
      <c r="L39" s="383"/>
      <c r="M39" s="99"/>
      <c r="N39" s="29"/>
      <c r="O39" s="72"/>
      <c r="P39" s="17"/>
      <c r="Q39" s="383"/>
      <c r="R39" s="99"/>
      <c r="S39" s="29"/>
      <c r="T39" s="72"/>
      <c r="U39" s="17"/>
      <c r="V39" s="63"/>
    </row>
    <row r="40" spans="1:22" ht="15" customHeight="1">
      <c r="A40" s="216"/>
      <c r="B40" s="204"/>
      <c r="C40" s="308"/>
      <c r="D40" s="89"/>
      <c r="E40" s="177"/>
      <c r="F40" s="14"/>
      <c r="G40" s="377"/>
      <c r="H40" s="99"/>
      <c r="I40" s="29"/>
      <c r="J40" s="72"/>
      <c r="K40" s="17"/>
      <c r="L40" s="383"/>
      <c r="M40" s="99"/>
      <c r="N40" s="29"/>
      <c r="O40" s="72"/>
      <c r="P40" s="17"/>
      <c r="Q40" s="383"/>
      <c r="R40" s="99"/>
      <c r="S40" s="29"/>
      <c r="T40" s="72"/>
      <c r="U40" s="17"/>
      <c r="V40" s="63"/>
    </row>
    <row r="41" spans="1:22" ht="12.75" customHeight="1">
      <c r="A41" s="215"/>
      <c r="B41" s="126"/>
      <c r="C41" s="99"/>
      <c r="D41" s="29"/>
      <c r="E41" s="169"/>
      <c r="F41" s="16"/>
      <c r="G41" s="383"/>
      <c r="H41" s="99"/>
      <c r="I41" s="29"/>
      <c r="J41" s="72"/>
      <c r="K41" s="17"/>
      <c r="L41" s="383"/>
      <c r="M41" s="99"/>
      <c r="N41" s="29"/>
      <c r="O41" s="72"/>
      <c r="P41" s="17"/>
      <c r="Q41" s="383"/>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1034</v>
      </c>
      <c r="D43" s="22"/>
      <c r="E43" s="178">
        <f>SUM(E9:E42)</f>
        <v>79200</v>
      </c>
      <c r="F43" s="23">
        <f>SUM(F9:F42)</f>
        <v>0</v>
      </c>
      <c r="G43" s="370"/>
      <c r="H43" s="410" t="s">
        <v>224</v>
      </c>
      <c r="I43" s="248"/>
      <c r="J43" s="74">
        <f>SUM(J9:J42)</f>
        <v>6850</v>
      </c>
      <c r="K43" s="24">
        <f>SUM(K9:K42)</f>
        <v>0</v>
      </c>
      <c r="L43" s="373"/>
      <c r="M43" s="410" t="s">
        <v>92</v>
      </c>
      <c r="N43" s="248"/>
      <c r="O43" s="74">
        <f>SUM(O9:O42)</f>
        <v>3850</v>
      </c>
      <c r="P43" s="24">
        <f>SUM(P9:P42)</f>
        <v>0</v>
      </c>
      <c r="Q43" s="213"/>
      <c r="R43" s="410" t="s">
        <v>95</v>
      </c>
      <c r="S43" s="248"/>
      <c r="T43" s="74">
        <f>SUM(T9:T42)</f>
        <v>3250</v>
      </c>
      <c r="U43" s="24">
        <f>SUM(U9:U42)</f>
        <v>0</v>
      </c>
      <c r="V43" s="64"/>
    </row>
    <row r="44" spans="1:22">
      <c r="A44" s="108" t="str">
        <f>豊田市・みよし市!A41</f>
        <v>平成29年9月</v>
      </c>
      <c r="C44" s="108"/>
      <c r="G44" s="2"/>
      <c r="R44" s="2"/>
      <c r="S44" s="2"/>
      <c r="V44" s="108" t="s">
        <v>203</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592" t="s">
        <v>0</v>
      </c>
      <c r="B1" s="125"/>
      <c r="C1" s="1"/>
      <c r="D1" s="2"/>
      <c r="E1" s="2"/>
      <c r="F1" s="2"/>
      <c r="G1" s="617" t="s">
        <v>1356</v>
      </c>
      <c r="H1" s="618"/>
      <c r="I1" s="623"/>
      <c r="J1" s="623"/>
      <c r="K1" s="623"/>
      <c r="L1" s="623"/>
      <c r="M1" s="623"/>
      <c r="N1" s="624"/>
      <c r="O1" s="607" t="s">
        <v>1359</v>
      </c>
      <c r="P1" s="601"/>
      <c r="Q1" s="601"/>
      <c r="R1" s="601"/>
      <c r="S1" s="601"/>
      <c r="T1" s="602"/>
      <c r="U1" s="583" t="s">
        <v>2</v>
      </c>
    </row>
    <row r="2" spans="1:21" ht="10.5" customHeight="1">
      <c r="A2" s="708"/>
      <c r="B2" s="5"/>
      <c r="C2" s="5"/>
      <c r="D2" s="5"/>
      <c r="E2" s="5"/>
      <c r="F2" s="5"/>
      <c r="G2" s="619"/>
      <c r="H2" s="620"/>
      <c r="I2" s="625"/>
      <c r="J2" s="625"/>
      <c r="K2" s="625"/>
      <c r="L2" s="625"/>
      <c r="M2" s="625"/>
      <c r="N2" s="626"/>
      <c r="O2" s="609"/>
      <c r="P2" s="603"/>
      <c r="Q2" s="603"/>
      <c r="R2" s="603"/>
      <c r="S2" s="603"/>
      <c r="T2" s="604"/>
      <c r="U2" s="584"/>
    </row>
    <row r="3" spans="1:21"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10.5" customHeight="1">
      <c r="A4" s="4"/>
      <c r="B4" s="579"/>
      <c r="C4" s="579"/>
      <c r="D4" s="579"/>
      <c r="E4" s="579"/>
      <c r="F4" s="581"/>
      <c r="G4" s="617" t="s">
        <v>1357</v>
      </c>
      <c r="H4" s="618"/>
      <c r="I4" s="623"/>
      <c r="J4" s="623"/>
      <c r="K4" s="623"/>
      <c r="L4" s="623"/>
      <c r="M4" s="623"/>
      <c r="N4" s="624"/>
      <c r="O4" s="607" t="s">
        <v>3</v>
      </c>
      <c r="P4" s="596">
        <f>F19+K19+O19+T19+F40+K40+O40+T40</f>
        <v>0</v>
      </c>
      <c r="Q4" s="596"/>
      <c r="R4" s="596"/>
      <c r="S4" s="596"/>
      <c r="T4" s="613" t="s">
        <v>4</v>
      </c>
      <c r="U4" s="585"/>
    </row>
    <row r="5" spans="1:21"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1" ht="10.5" customHeight="1" thickBot="1">
      <c r="A6" s="7"/>
      <c r="B6" s="9"/>
      <c r="C6" s="9"/>
      <c r="D6" s="580"/>
      <c r="E6" s="580"/>
      <c r="F6" s="582"/>
      <c r="G6" s="621"/>
      <c r="H6" s="622"/>
      <c r="I6" s="627"/>
      <c r="J6" s="627"/>
      <c r="K6" s="627"/>
      <c r="L6" s="627"/>
      <c r="M6" s="627"/>
      <c r="N6" s="628"/>
      <c r="O6" s="611"/>
      <c r="P6" s="598"/>
      <c r="Q6" s="598"/>
      <c r="R6" s="598"/>
      <c r="S6" s="598"/>
      <c r="T6" s="615"/>
      <c r="U6" s="586"/>
    </row>
    <row r="7" spans="1:21" ht="27" customHeight="1" thickBot="1">
      <c r="C7" s="705" t="s">
        <v>880</v>
      </c>
      <c r="D7" s="705"/>
      <c r="E7" s="705"/>
      <c r="F7" s="616" t="s">
        <v>1358</v>
      </c>
      <c r="G7" s="616"/>
      <c r="H7" s="56">
        <f>E19+J19+N19+S19</f>
        <v>7700</v>
      </c>
      <c r="I7" s="26"/>
      <c r="J7" s="26" t="s">
        <v>4</v>
      </c>
    </row>
    <row r="8" spans="1:21" ht="16.5" customHeight="1" thickTop="1" thickBot="1">
      <c r="A8" s="181" t="s">
        <v>1036</v>
      </c>
      <c r="B8" s="632" t="s">
        <v>7</v>
      </c>
      <c r="C8" s="632"/>
      <c r="D8" s="632"/>
      <c r="E8" s="633"/>
      <c r="F8" s="11" t="s">
        <v>8</v>
      </c>
      <c r="G8" s="369"/>
      <c r="H8" s="734" t="s">
        <v>9</v>
      </c>
      <c r="I8" s="734"/>
      <c r="J8" s="735"/>
      <c r="K8" s="43" t="s">
        <v>8</v>
      </c>
      <c r="L8" s="712" t="s">
        <v>10</v>
      </c>
      <c r="M8" s="634"/>
      <c r="N8" s="635"/>
      <c r="O8" s="12" t="s">
        <v>8</v>
      </c>
      <c r="P8" s="413"/>
      <c r="Q8" s="634" t="s">
        <v>11</v>
      </c>
      <c r="R8" s="634"/>
      <c r="S8" s="636"/>
      <c r="T8" s="12" t="s">
        <v>8</v>
      </c>
      <c r="U8" s="13" t="s">
        <v>12</v>
      </c>
    </row>
    <row r="9" spans="1:21" ht="15" customHeight="1">
      <c r="A9" s="309" t="s">
        <v>1049</v>
      </c>
      <c r="B9" s="120"/>
      <c r="C9" s="46" t="s">
        <v>1050</v>
      </c>
      <c r="D9" s="257" t="s">
        <v>1421</v>
      </c>
      <c r="E9" s="66">
        <v>7350</v>
      </c>
      <c r="F9" s="91"/>
      <c r="G9" s="378"/>
      <c r="H9" s="366"/>
      <c r="I9" s="44"/>
      <c r="J9" s="71"/>
      <c r="K9" s="28"/>
      <c r="L9" s="48"/>
      <c r="M9" s="44"/>
      <c r="N9" s="75"/>
      <c r="O9" s="15"/>
      <c r="P9" s="372"/>
      <c r="Q9" s="366" t="s">
        <v>1050</v>
      </c>
      <c r="R9" s="44"/>
      <c r="S9" s="75">
        <v>350</v>
      </c>
      <c r="T9" s="15"/>
      <c r="U9" s="62" t="s">
        <v>1065</v>
      </c>
    </row>
    <row r="10" spans="1:21" ht="15" customHeight="1">
      <c r="A10" s="148"/>
      <c r="B10" s="121"/>
      <c r="C10" s="47"/>
      <c r="D10" s="258"/>
      <c r="E10" s="67"/>
      <c r="F10" s="92"/>
      <c r="G10" s="379"/>
      <c r="H10" s="367"/>
      <c r="I10" s="42"/>
      <c r="J10" s="72"/>
      <c r="K10" s="17"/>
      <c r="L10" s="49"/>
      <c r="M10" s="42"/>
      <c r="N10" s="72"/>
      <c r="O10" s="17"/>
      <c r="P10" s="372"/>
      <c r="Q10" s="375"/>
      <c r="R10" s="42"/>
      <c r="S10" s="72"/>
      <c r="T10" s="17"/>
      <c r="U10" s="146" t="s">
        <v>1508</v>
      </c>
    </row>
    <row r="11" spans="1:21" ht="15" customHeight="1">
      <c r="A11" s="150"/>
      <c r="B11" s="121"/>
      <c r="C11" s="47"/>
      <c r="D11" s="258"/>
      <c r="E11" s="67"/>
      <c r="F11" s="92"/>
      <c r="G11" s="379"/>
      <c r="H11" s="367"/>
      <c r="I11" s="42"/>
      <c r="J11" s="72"/>
      <c r="K11" s="17"/>
      <c r="L11" s="49"/>
      <c r="M11" s="42"/>
      <c r="N11" s="72"/>
      <c r="O11" s="17"/>
      <c r="P11" s="372"/>
      <c r="Q11" s="375"/>
      <c r="R11" s="42"/>
      <c r="S11" s="72"/>
      <c r="T11" s="17"/>
      <c r="U11" s="65" t="s">
        <v>1509</v>
      </c>
    </row>
    <row r="12" spans="1:21" ht="15" customHeight="1">
      <c r="A12" s="150"/>
      <c r="B12" s="121"/>
      <c r="C12" s="47"/>
      <c r="D12" s="258"/>
      <c r="E12" s="67"/>
      <c r="F12" s="92"/>
      <c r="G12" s="379"/>
      <c r="H12" s="367"/>
      <c r="I12" s="42"/>
      <c r="J12" s="72"/>
      <c r="K12" s="17"/>
      <c r="L12" s="49"/>
      <c r="M12" s="42"/>
      <c r="N12" s="72"/>
      <c r="O12" s="17"/>
      <c r="P12" s="372"/>
      <c r="Q12" s="375"/>
      <c r="R12" s="42"/>
      <c r="S12" s="72"/>
      <c r="T12" s="17"/>
      <c r="U12" s="65" t="s">
        <v>1507</v>
      </c>
    </row>
    <row r="13" spans="1:21" ht="15" customHeight="1">
      <c r="A13" s="150"/>
      <c r="B13" s="121"/>
      <c r="C13" s="47"/>
      <c r="D13" s="258"/>
      <c r="E13" s="67"/>
      <c r="F13" s="92"/>
      <c r="G13" s="379"/>
      <c r="H13" s="367"/>
      <c r="I13" s="42"/>
      <c r="J13" s="72"/>
      <c r="K13" s="17"/>
      <c r="L13" s="49"/>
      <c r="M13" s="42"/>
      <c r="N13" s="72"/>
      <c r="O13" s="17"/>
      <c r="P13" s="372"/>
      <c r="Q13" s="375"/>
      <c r="R13" s="42"/>
      <c r="S13" s="72"/>
      <c r="T13" s="17"/>
      <c r="U13" s="104" t="s">
        <v>1510</v>
      </c>
    </row>
    <row r="14" spans="1:21" ht="15" customHeight="1">
      <c r="A14" s="149"/>
      <c r="B14" s="121"/>
      <c r="C14" s="47"/>
      <c r="D14" s="258"/>
      <c r="E14" s="67"/>
      <c r="F14" s="92"/>
      <c r="G14" s="379"/>
      <c r="H14" s="367"/>
      <c r="I14" s="42"/>
      <c r="J14" s="72"/>
      <c r="K14" s="17"/>
      <c r="L14" s="49"/>
      <c r="M14" s="42"/>
      <c r="N14" s="72"/>
      <c r="O14" s="17"/>
      <c r="P14" s="372"/>
      <c r="Q14" s="375"/>
      <c r="R14" s="42"/>
      <c r="S14" s="72"/>
      <c r="T14" s="17"/>
      <c r="U14" s="63"/>
    </row>
    <row r="15" spans="1:21" ht="15" customHeight="1">
      <c r="A15" s="148"/>
      <c r="B15" s="121"/>
      <c r="C15" s="47"/>
      <c r="D15" s="258"/>
      <c r="E15" s="67"/>
      <c r="F15" s="92"/>
      <c r="G15" s="379"/>
      <c r="H15" s="367"/>
      <c r="I15" s="42"/>
      <c r="J15" s="72"/>
      <c r="K15" s="17"/>
      <c r="L15" s="49"/>
      <c r="M15" s="42"/>
      <c r="N15" s="72"/>
      <c r="O15" s="17"/>
      <c r="P15" s="372"/>
      <c r="Q15" s="375"/>
      <c r="R15" s="42"/>
      <c r="S15" s="72"/>
      <c r="T15" s="17"/>
      <c r="U15" s="63"/>
    </row>
    <row r="16" spans="1:21" ht="15" customHeight="1">
      <c r="A16" s="150"/>
      <c r="B16" s="122"/>
      <c r="C16" s="78"/>
      <c r="D16" s="259"/>
      <c r="E16" s="80"/>
      <c r="F16" s="93"/>
      <c r="G16" s="377"/>
      <c r="H16" s="367"/>
      <c r="I16" s="42"/>
      <c r="J16" s="81"/>
      <c r="K16" s="82"/>
      <c r="L16" s="49"/>
      <c r="M16" s="42"/>
      <c r="N16" s="81"/>
      <c r="O16" s="82"/>
      <c r="P16" s="4"/>
      <c r="Q16" s="375"/>
      <c r="R16" s="42"/>
      <c r="S16" s="81"/>
      <c r="T16" s="82"/>
      <c r="U16" s="63"/>
    </row>
    <row r="17" spans="1:22" ht="15" customHeight="1">
      <c r="A17" s="149"/>
      <c r="B17" s="122"/>
      <c r="C17" s="78"/>
      <c r="D17" s="259"/>
      <c r="E17" s="80"/>
      <c r="F17" s="93"/>
      <c r="G17" s="377"/>
      <c r="H17" s="367"/>
      <c r="I17" s="42"/>
      <c r="J17" s="81"/>
      <c r="K17" s="82"/>
      <c r="L17" s="49"/>
      <c r="M17" s="42"/>
      <c r="N17" s="81"/>
      <c r="O17" s="82"/>
      <c r="P17" s="403"/>
      <c r="Q17" s="375"/>
      <c r="R17" s="42"/>
      <c r="S17" s="81"/>
      <c r="T17" s="82"/>
      <c r="U17" s="63"/>
    </row>
    <row r="18" spans="1:22" ht="15" customHeight="1" thickBot="1">
      <c r="A18" s="151"/>
      <c r="B18" s="123"/>
      <c r="C18" s="38"/>
      <c r="D18" s="260"/>
      <c r="E18" s="68"/>
      <c r="F18" s="94"/>
      <c r="G18" s="380"/>
      <c r="H18" s="368"/>
      <c r="I18" s="45"/>
      <c r="J18" s="73"/>
      <c r="K18" s="20"/>
      <c r="L18" s="50"/>
      <c r="M18" s="45"/>
      <c r="N18" s="73"/>
      <c r="O18" s="20"/>
      <c r="P18" s="374"/>
      <c r="Q18" s="376"/>
      <c r="R18" s="45"/>
      <c r="S18" s="73"/>
      <c r="T18" s="20"/>
      <c r="U18" s="63"/>
    </row>
    <row r="19" spans="1:22" ht="15" customHeight="1" thickBot="1">
      <c r="A19" s="151"/>
      <c r="B19" s="124"/>
      <c r="C19" s="39" t="s">
        <v>294</v>
      </c>
      <c r="D19" s="22"/>
      <c r="E19" s="90">
        <f>SUM(E9:E18)</f>
        <v>7350</v>
      </c>
      <c r="F19" s="23">
        <f>SUM(F9:F18)</f>
        <v>0</v>
      </c>
      <c r="G19" s="381"/>
      <c r="H19" s="410"/>
      <c r="I19" s="411"/>
      <c r="J19" s="74">
        <f>SUM(J9:J18)</f>
        <v>0</v>
      </c>
      <c r="K19" s="24">
        <f>SUM(K9:K18)</f>
        <v>0</v>
      </c>
      <c r="L19" s="247"/>
      <c r="M19" s="248"/>
      <c r="N19" s="76">
        <f>SUM(N9:N18)</f>
        <v>0</v>
      </c>
      <c r="O19" s="33">
        <f>SUM(O9:O18)</f>
        <v>0</v>
      </c>
      <c r="P19" s="7"/>
      <c r="Q19" s="410" t="s">
        <v>294</v>
      </c>
      <c r="R19" s="248"/>
      <c r="S19" s="76">
        <f>SUM(S9:S18)</f>
        <v>350</v>
      </c>
      <c r="T19" s="33">
        <f>SUM(T9:T18)</f>
        <v>0</v>
      </c>
      <c r="U19" s="64"/>
    </row>
    <row r="20" spans="1:22" ht="27" customHeight="1" thickTop="1" thickBot="1">
      <c r="B20" s="5"/>
      <c r="C20" s="706" t="s">
        <v>881</v>
      </c>
      <c r="D20" s="706"/>
      <c r="E20" s="706"/>
      <c r="F20" s="648" t="s">
        <v>1358</v>
      </c>
      <c r="G20" s="648"/>
      <c r="H20" s="57">
        <f>E40+J40+N40+S40</f>
        <v>41550</v>
      </c>
      <c r="I20" s="34"/>
      <c r="J20" s="34" t="s">
        <v>4</v>
      </c>
      <c r="K20" s="5"/>
      <c r="L20" s="5"/>
      <c r="M20" s="5"/>
      <c r="N20" s="5"/>
      <c r="O20" s="5"/>
      <c r="P20" s="5"/>
      <c r="Q20" s="5"/>
      <c r="R20" s="5"/>
      <c r="S20" s="5"/>
      <c r="T20" s="5"/>
      <c r="U20" s="5"/>
      <c r="V20" s="5"/>
    </row>
    <row r="21" spans="1:22" ht="16.5" customHeight="1" thickTop="1" thickBot="1">
      <c r="A21" s="181" t="s">
        <v>1036</v>
      </c>
      <c r="B21" s="632" t="s">
        <v>7</v>
      </c>
      <c r="C21" s="632"/>
      <c r="D21" s="632"/>
      <c r="E21" s="633"/>
      <c r="F21" s="11" t="s">
        <v>8</v>
      </c>
      <c r="G21" s="369"/>
      <c r="H21" s="634" t="s">
        <v>9</v>
      </c>
      <c r="I21" s="634"/>
      <c r="J21" s="635"/>
      <c r="K21" s="12" t="s">
        <v>8</v>
      </c>
      <c r="L21" s="712" t="s">
        <v>10</v>
      </c>
      <c r="M21" s="634"/>
      <c r="N21" s="635"/>
      <c r="O21" s="12" t="s">
        <v>8</v>
      </c>
      <c r="P21" s="413"/>
      <c r="Q21" s="634" t="s">
        <v>11</v>
      </c>
      <c r="R21" s="634"/>
      <c r="S21" s="636"/>
      <c r="T21" s="12" t="s">
        <v>8</v>
      </c>
      <c r="U21" s="13" t="s">
        <v>12</v>
      </c>
    </row>
    <row r="22" spans="1:22" ht="15" customHeight="1">
      <c r="A22" s="152"/>
      <c r="B22" s="120"/>
      <c r="C22" s="46" t="s">
        <v>1051</v>
      </c>
      <c r="D22" s="257" t="s">
        <v>1382</v>
      </c>
      <c r="E22" s="66">
        <v>12900</v>
      </c>
      <c r="F22" s="27"/>
      <c r="G22" s="378"/>
      <c r="H22" s="366" t="s">
        <v>1051</v>
      </c>
      <c r="I22" s="44"/>
      <c r="J22" s="75">
        <v>2000</v>
      </c>
      <c r="K22" s="15"/>
      <c r="L22" s="48" t="s">
        <v>1062</v>
      </c>
      <c r="M22" s="59"/>
      <c r="N22" s="75">
        <v>150</v>
      </c>
      <c r="O22" s="15"/>
      <c r="P22" s="372"/>
      <c r="Q22" s="366" t="s">
        <v>1051</v>
      </c>
      <c r="R22" s="44"/>
      <c r="S22" s="75">
        <v>850</v>
      </c>
      <c r="T22" s="15"/>
      <c r="U22" s="62" t="s">
        <v>1066</v>
      </c>
    </row>
    <row r="23" spans="1:22" ht="15" customHeight="1">
      <c r="A23" s="220"/>
      <c r="B23" s="204"/>
      <c r="C23" s="205" t="s">
        <v>1052</v>
      </c>
      <c r="D23" s="261" t="s">
        <v>1414</v>
      </c>
      <c r="E23" s="95">
        <v>5050</v>
      </c>
      <c r="F23" s="14"/>
      <c r="G23" s="379"/>
      <c r="H23" s="375" t="s">
        <v>1052</v>
      </c>
      <c r="I23" s="42"/>
      <c r="J23" s="75">
        <v>550</v>
      </c>
      <c r="K23" s="15"/>
      <c r="L23" s="51"/>
      <c r="M23" s="60"/>
      <c r="N23" s="75"/>
      <c r="O23" s="15"/>
      <c r="P23" s="372"/>
      <c r="Q23" s="375" t="s">
        <v>1063</v>
      </c>
      <c r="R23" s="42"/>
      <c r="S23" s="75">
        <v>250</v>
      </c>
      <c r="T23" s="15"/>
      <c r="U23" s="63" t="s">
        <v>1486</v>
      </c>
    </row>
    <row r="24" spans="1:22" ht="15" customHeight="1">
      <c r="A24" s="220"/>
      <c r="B24" s="204" t="s">
        <v>1004</v>
      </c>
      <c r="C24" s="205" t="s">
        <v>1053</v>
      </c>
      <c r="D24" s="261" t="s">
        <v>1382</v>
      </c>
      <c r="E24" s="95">
        <v>4150</v>
      </c>
      <c r="F24" s="14"/>
      <c r="G24" s="379"/>
      <c r="H24" s="375"/>
      <c r="I24" s="42"/>
      <c r="J24" s="75"/>
      <c r="K24" s="15"/>
      <c r="L24" s="51"/>
      <c r="M24" s="60"/>
      <c r="N24" s="75"/>
      <c r="O24" s="15"/>
      <c r="P24" s="372"/>
      <c r="Q24" s="375"/>
      <c r="R24" s="42"/>
      <c r="S24" s="75"/>
      <c r="T24" s="15"/>
      <c r="U24" s="104" t="s">
        <v>1046</v>
      </c>
    </row>
    <row r="25" spans="1:22" ht="15" customHeight="1">
      <c r="A25" s="220"/>
      <c r="B25" s="204"/>
      <c r="C25" s="205" t="s">
        <v>1054</v>
      </c>
      <c r="D25" s="261" t="s">
        <v>1382</v>
      </c>
      <c r="E25" s="95">
        <v>1200</v>
      </c>
      <c r="F25" s="14"/>
      <c r="G25" s="379"/>
      <c r="H25" s="375"/>
      <c r="I25" s="42"/>
      <c r="J25" s="75"/>
      <c r="K25" s="15"/>
      <c r="L25" s="51"/>
      <c r="M25" s="60"/>
      <c r="N25" s="75"/>
      <c r="O25" s="15"/>
      <c r="P25" s="372"/>
      <c r="Q25" s="375"/>
      <c r="R25" s="42"/>
      <c r="S25" s="75"/>
      <c r="T25" s="15"/>
      <c r="U25" s="63"/>
    </row>
    <row r="26" spans="1:22" ht="15" customHeight="1" thickBot="1">
      <c r="A26" s="223"/>
      <c r="B26" s="55"/>
      <c r="C26" s="53"/>
      <c r="D26" s="260"/>
      <c r="E26" s="70"/>
      <c r="F26" s="19"/>
      <c r="G26" s="18"/>
      <c r="H26" s="423"/>
      <c r="I26" s="207"/>
      <c r="J26" s="73"/>
      <c r="K26" s="20"/>
      <c r="L26" s="292"/>
      <c r="M26" s="208"/>
      <c r="N26" s="73"/>
      <c r="O26" s="20"/>
      <c r="P26" s="374"/>
      <c r="Q26" s="423"/>
      <c r="R26" s="207"/>
      <c r="S26" s="73"/>
      <c r="T26" s="20"/>
      <c r="U26" s="103" t="s">
        <v>1541</v>
      </c>
    </row>
    <row r="27" spans="1:22" ht="15" customHeight="1" thickBot="1">
      <c r="A27" s="181" t="s">
        <v>1060</v>
      </c>
      <c r="B27" s="310"/>
      <c r="C27" s="311" t="s">
        <v>1055</v>
      </c>
      <c r="D27" s="264" t="s">
        <v>1382</v>
      </c>
      <c r="E27" s="294">
        <v>5450</v>
      </c>
      <c r="F27" s="185"/>
      <c r="G27" s="381"/>
      <c r="H27" s="425" t="s">
        <v>1055</v>
      </c>
      <c r="I27" s="297"/>
      <c r="J27" s="74">
        <v>400</v>
      </c>
      <c r="K27" s="24"/>
      <c r="L27" s="298"/>
      <c r="M27" s="312"/>
      <c r="N27" s="74"/>
      <c r="O27" s="24"/>
      <c r="P27" s="373"/>
      <c r="Q27" s="425" t="s">
        <v>1055</v>
      </c>
      <c r="R27" s="297"/>
      <c r="S27" s="74">
        <v>150</v>
      </c>
      <c r="T27" s="24"/>
      <c r="U27" s="133" t="s">
        <v>1512</v>
      </c>
    </row>
    <row r="28" spans="1:22" ht="15" customHeight="1">
      <c r="A28" s="224"/>
      <c r="B28" s="204"/>
      <c r="C28" s="205" t="s">
        <v>1056</v>
      </c>
      <c r="D28" s="261" t="s">
        <v>1403</v>
      </c>
      <c r="E28" s="95">
        <v>1600</v>
      </c>
      <c r="F28" s="14"/>
      <c r="G28" s="379"/>
      <c r="H28" s="375" t="s">
        <v>1458</v>
      </c>
      <c r="I28" s="42"/>
      <c r="J28" s="75">
        <v>250</v>
      </c>
      <c r="K28" s="15"/>
      <c r="L28" s="51"/>
      <c r="M28" s="60"/>
      <c r="N28" s="75"/>
      <c r="O28" s="15"/>
      <c r="P28" s="372"/>
      <c r="Q28" s="375" t="s">
        <v>1429</v>
      </c>
      <c r="R28" s="42"/>
      <c r="S28" s="75">
        <v>900</v>
      </c>
      <c r="T28" s="15"/>
      <c r="U28" s="63"/>
    </row>
    <row r="29" spans="1:22" ht="15" customHeight="1">
      <c r="A29" s="275" t="s">
        <v>1061</v>
      </c>
      <c r="B29" s="204"/>
      <c r="C29" s="205" t="s">
        <v>1057</v>
      </c>
      <c r="D29" s="261" t="s">
        <v>1403</v>
      </c>
      <c r="E29" s="95">
        <v>1500</v>
      </c>
      <c r="F29" s="14"/>
      <c r="G29" s="379"/>
      <c r="H29" s="375"/>
      <c r="I29" s="42"/>
      <c r="J29" s="75"/>
      <c r="K29" s="15"/>
      <c r="L29" s="51"/>
      <c r="M29" s="60"/>
      <c r="N29" s="75"/>
      <c r="O29" s="15"/>
      <c r="P29" s="372"/>
      <c r="Q29" s="375"/>
      <c r="R29" s="42"/>
      <c r="S29" s="75"/>
      <c r="T29" s="15"/>
      <c r="U29" s="63"/>
    </row>
    <row r="30" spans="1:22" ht="15" customHeight="1" thickBot="1">
      <c r="A30" s="151"/>
      <c r="B30" s="225"/>
      <c r="C30" s="226" t="s">
        <v>1058</v>
      </c>
      <c r="D30" s="272" t="s">
        <v>1382</v>
      </c>
      <c r="E30" s="227">
        <v>2150</v>
      </c>
      <c r="F30" s="228"/>
      <c r="G30" s="380"/>
      <c r="H30" s="376"/>
      <c r="I30" s="45"/>
      <c r="J30" s="76"/>
      <c r="K30" s="33"/>
      <c r="L30" s="52"/>
      <c r="M30" s="61"/>
      <c r="N30" s="76"/>
      <c r="O30" s="33"/>
      <c r="P30" s="7"/>
      <c r="Q30" s="376"/>
      <c r="R30" s="45"/>
      <c r="S30" s="76"/>
      <c r="T30" s="33"/>
      <c r="U30" s="63"/>
    </row>
    <row r="31" spans="1:22" ht="15" customHeight="1">
      <c r="A31" s="313" t="s">
        <v>1511</v>
      </c>
      <c r="B31" s="204"/>
      <c r="C31" s="205" t="s">
        <v>1059</v>
      </c>
      <c r="D31" s="261" t="s">
        <v>1403</v>
      </c>
      <c r="E31" s="95">
        <v>1800</v>
      </c>
      <c r="F31" s="14"/>
      <c r="G31" s="379"/>
      <c r="H31" s="375"/>
      <c r="I31" s="42"/>
      <c r="J31" s="75"/>
      <c r="K31" s="15"/>
      <c r="L31" s="51"/>
      <c r="M31" s="60"/>
      <c r="N31" s="75"/>
      <c r="O31" s="15"/>
      <c r="P31" s="372"/>
      <c r="Q31" s="375" t="s">
        <v>1064</v>
      </c>
      <c r="R31" s="42"/>
      <c r="S31" s="75">
        <v>250</v>
      </c>
      <c r="T31" s="15"/>
      <c r="U31" s="63"/>
    </row>
    <row r="32" spans="1:22" ht="15" customHeight="1">
      <c r="A32" s="220"/>
      <c r="B32" s="204"/>
      <c r="C32" s="205"/>
      <c r="D32" s="261"/>
      <c r="E32" s="95"/>
      <c r="F32" s="14"/>
      <c r="G32" s="379"/>
      <c r="H32" s="375"/>
      <c r="I32" s="42"/>
      <c r="J32" s="75"/>
      <c r="K32" s="15"/>
      <c r="L32" s="51"/>
      <c r="M32" s="60"/>
      <c r="N32" s="75"/>
      <c r="O32" s="15"/>
      <c r="P32" s="372"/>
      <c r="Q32" s="375"/>
      <c r="R32" s="42"/>
      <c r="S32" s="75"/>
      <c r="T32" s="15"/>
      <c r="U32" s="63"/>
    </row>
    <row r="33" spans="1:21" ht="15" customHeight="1">
      <c r="A33" s="149"/>
      <c r="B33" s="126"/>
      <c r="C33" s="47"/>
      <c r="D33" s="258"/>
      <c r="E33" s="67"/>
      <c r="F33" s="16"/>
      <c r="G33" s="379"/>
      <c r="H33" s="367"/>
      <c r="I33" s="42"/>
      <c r="J33" s="72"/>
      <c r="K33" s="17"/>
      <c r="L33" s="271"/>
      <c r="M33" s="60"/>
      <c r="N33" s="72"/>
      <c r="O33" s="17"/>
      <c r="P33" s="372"/>
      <c r="Q33" s="367"/>
      <c r="R33" s="42"/>
      <c r="S33" s="72"/>
      <c r="T33" s="17"/>
      <c r="U33" s="146"/>
    </row>
    <row r="34" spans="1:21" ht="15" customHeight="1">
      <c r="A34" s="149"/>
      <c r="B34" s="126"/>
      <c r="C34" s="47"/>
      <c r="D34" s="258"/>
      <c r="E34" s="67"/>
      <c r="F34" s="16"/>
      <c r="G34" s="379"/>
      <c r="H34" s="367"/>
      <c r="I34" s="42"/>
      <c r="J34" s="72"/>
      <c r="K34" s="17"/>
      <c r="L34" s="49"/>
      <c r="M34" s="60"/>
      <c r="N34" s="72"/>
      <c r="O34" s="17"/>
      <c r="P34" s="372"/>
      <c r="Q34" s="367"/>
      <c r="R34" s="42"/>
      <c r="S34" s="72"/>
      <c r="T34" s="17"/>
      <c r="U34" s="267"/>
    </row>
    <row r="35" spans="1:21" ht="15" customHeight="1">
      <c r="A35" s="149"/>
      <c r="B35" s="126"/>
      <c r="C35" s="47"/>
      <c r="D35" s="258"/>
      <c r="E35" s="67"/>
      <c r="F35" s="16"/>
      <c r="G35" s="379"/>
      <c r="H35" s="367"/>
      <c r="I35" s="42"/>
      <c r="J35" s="72"/>
      <c r="K35" s="17"/>
      <c r="L35" s="49"/>
      <c r="M35" s="60"/>
      <c r="N35" s="72"/>
      <c r="O35" s="17"/>
      <c r="P35" s="372"/>
      <c r="Q35" s="367"/>
      <c r="R35" s="42"/>
      <c r="S35" s="72"/>
      <c r="T35" s="17"/>
      <c r="U35" s="63"/>
    </row>
    <row r="36" spans="1:21" ht="15" customHeight="1">
      <c r="A36" s="149"/>
      <c r="B36" s="126"/>
      <c r="C36" s="47"/>
      <c r="D36" s="258"/>
      <c r="E36" s="67"/>
      <c r="F36" s="16"/>
      <c r="G36" s="379"/>
      <c r="H36" s="367"/>
      <c r="I36" s="42"/>
      <c r="J36" s="72"/>
      <c r="K36" s="17"/>
      <c r="L36" s="49"/>
      <c r="M36" s="60"/>
      <c r="N36" s="72"/>
      <c r="O36" s="17"/>
      <c r="P36" s="372"/>
      <c r="Q36" s="367"/>
      <c r="R36" s="42"/>
      <c r="S36" s="72"/>
      <c r="T36" s="17"/>
      <c r="U36" s="63"/>
    </row>
    <row r="37" spans="1:21" ht="15" customHeight="1">
      <c r="A37" s="148"/>
      <c r="B37" s="126"/>
      <c r="C37" s="47"/>
      <c r="D37" s="29"/>
      <c r="E37" s="67"/>
      <c r="F37" s="16"/>
      <c r="G37" s="379"/>
      <c r="H37" s="367"/>
      <c r="I37" s="42"/>
      <c r="J37" s="72"/>
      <c r="K37" s="17"/>
      <c r="L37" s="49"/>
      <c r="M37" s="60"/>
      <c r="N37" s="72"/>
      <c r="O37" s="17"/>
      <c r="P37" s="372"/>
      <c r="Q37" s="367"/>
      <c r="R37" s="42"/>
      <c r="S37" s="72"/>
      <c r="T37" s="17"/>
      <c r="U37" s="63"/>
    </row>
    <row r="38" spans="1:21" ht="15" customHeight="1">
      <c r="A38" s="150"/>
      <c r="B38" s="126"/>
      <c r="C38" s="47"/>
      <c r="D38" s="29"/>
      <c r="E38" s="67"/>
      <c r="F38" s="16"/>
      <c r="G38" s="379"/>
      <c r="H38" s="367"/>
      <c r="I38" s="42"/>
      <c r="J38" s="72"/>
      <c r="K38" s="17"/>
      <c r="L38" s="49"/>
      <c r="M38" s="60"/>
      <c r="N38" s="72"/>
      <c r="O38" s="17"/>
      <c r="P38" s="372"/>
      <c r="Q38" s="367"/>
      <c r="R38" s="42"/>
      <c r="S38" s="72"/>
      <c r="T38" s="17"/>
      <c r="U38" s="63"/>
    </row>
    <row r="39" spans="1:21" ht="15" customHeight="1" thickBot="1">
      <c r="A39" s="223"/>
      <c r="B39" s="127"/>
      <c r="C39" s="53"/>
      <c r="D39" s="31"/>
      <c r="E39" s="70"/>
      <c r="F39" s="19"/>
      <c r="G39" s="380"/>
      <c r="H39" s="368"/>
      <c r="I39" s="45"/>
      <c r="J39" s="73"/>
      <c r="K39" s="20"/>
      <c r="L39" s="50"/>
      <c r="M39" s="61"/>
      <c r="N39" s="73"/>
      <c r="O39" s="20"/>
      <c r="P39" s="7"/>
      <c r="Q39" s="368"/>
      <c r="R39" s="45"/>
      <c r="S39" s="73"/>
      <c r="T39" s="20"/>
      <c r="U39" s="63"/>
    </row>
    <row r="40" spans="1:21" ht="15" customHeight="1" thickBot="1">
      <c r="A40" s="151"/>
      <c r="B40" s="124"/>
      <c r="C40" s="39" t="s">
        <v>495</v>
      </c>
      <c r="D40" s="22"/>
      <c r="E40" s="69">
        <f>SUM(E22:E39)</f>
        <v>35800</v>
      </c>
      <c r="F40" s="32">
        <f>SUM(F22:F39)</f>
        <v>0</v>
      </c>
      <c r="G40" s="381"/>
      <c r="H40" s="410" t="s">
        <v>41</v>
      </c>
      <c r="I40" s="248"/>
      <c r="J40" s="76">
        <f>SUM(J22:J39)</f>
        <v>3200</v>
      </c>
      <c r="K40" s="33">
        <f>SUM(K22:K39)</f>
        <v>0</v>
      </c>
      <c r="L40" s="274" t="s">
        <v>294</v>
      </c>
      <c r="M40" s="248"/>
      <c r="N40" s="76">
        <f>SUM(N22:N39)</f>
        <v>150</v>
      </c>
      <c r="O40" s="33">
        <f>SUM(O22:O39)</f>
        <v>0</v>
      </c>
      <c r="P40" s="7"/>
      <c r="Q40" s="410" t="s">
        <v>34</v>
      </c>
      <c r="R40" s="248"/>
      <c r="S40" s="76">
        <f>SUM(S22:S39)</f>
        <v>2400</v>
      </c>
      <c r="T40" s="33">
        <f>SUM(T22:T39)</f>
        <v>0</v>
      </c>
      <c r="U40" s="64"/>
    </row>
    <row r="41" spans="1:21">
      <c r="A41" s="697" t="str">
        <f>岡崎市!A44</f>
        <v>平成29年9月</v>
      </c>
      <c r="B41" s="697"/>
      <c r="C41" s="108"/>
      <c r="U41" s="108" t="s">
        <v>203</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F9" sqref="F9"/>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592" t="s">
        <v>0</v>
      </c>
      <c r="B1" s="125"/>
      <c r="C1" s="1"/>
      <c r="D1" s="2"/>
      <c r="E1" s="2"/>
      <c r="F1" s="2"/>
      <c r="G1" s="617" t="s">
        <v>1356</v>
      </c>
      <c r="H1" s="618"/>
      <c r="I1" s="623"/>
      <c r="J1" s="623"/>
      <c r="K1" s="623"/>
      <c r="L1" s="623"/>
      <c r="M1" s="623"/>
      <c r="N1" s="624"/>
      <c r="O1" s="607" t="s">
        <v>1359</v>
      </c>
      <c r="P1" s="601"/>
      <c r="Q1" s="601"/>
      <c r="R1" s="601"/>
      <c r="S1" s="601"/>
      <c r="T1" s="602"/>
      <c r="U1" s="645" t="s">
        <v>2</v>
      </c>
    </row>
    <row r="2" spans="1:22" ht="10.5" customHeight="1">
      <c r="A2" s="708"/>
      <c r="B2" s="5"/>
      <c r="C2" s="5"/>
      <c r="D2" s="5"/>
      <c r="E2" s="5"/>
      <c r="F2" s="5"/>
      <c r="G2" s="619"/>
      <c r="H2" s="620"/>
      <c r="I2" s="625"/>
      <c r="J2" s="625"/>
      <c r="K2" s="625"/>
      <c r="L2" s="625"/>
      <c r="M2" s="625"/>
      <c r="N2" s="626"/>
      <c r="O2" s="609"/>
      <c r="P2" s="603"/>
      <c r="Q2" s="603"/>
      <c r="R2" s="603"/>
      <c r="S2" s="603"/>
      <c r="T2" s="604"/>
      <c r="U2" s="646"/>
    </row>
    <row r="3" spans="1:22"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2" ht="10.5" customHeight="1">
      <c r="A4" s="4"/>
      <c r="B4" s="579"/>
      <c r="C4" s="579"/>
      <c r="D4" s="579"/>
      <c r="E4" s="579"/>
      <c r="F4" s="581"/>
      <c r="G4" s="617" t="s">
        <v>1357</v>
      </c>
      <c r="H4" s="618"/>
      <c r="I4" s="623"/>
      <c r="J4" s="623"/>
      <c r="K4" s="623"/>
      <c r="L4" s="623"/>
      <c r="M4" s="623"/>
      <c r="N4" s="624"/>
      <c r="O4" s="607" t="s">
        <v>3</v>
      </c>
      <c r="P4" s="596">
        <f>F14+K14+O14+T14+F39+K39+O39+T39</f>
        <v>0</v>
      </c>
      <c r="Q4" s="596"/>
      <c r="R4" s="596"/>
      <c r="S4" s="596"/>
      <c r="T4" s="613" t="s">
        <v>4</v>
      </c>
      <c r="U4" s="585"/>
    </row>
    <row r="5" spans="1:22"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2" ht="10.5" customHeight="1" thickBot="1">
      <c r="A6" s="7"/>
      <c r="B6" s="9"/>
      <c r="C6" s="9"/>
      <c r="D6" s="580"/>
      <c r="E6" s="580"/>
      <c r="F6" s="582"/>
      <c r="G6" s="621"/>
      <c r="H6" s="622"/>
      <c r="I6" s="627"/>
      <c r="J6" s="627"/>
      <c r="K6" s="627"/>
      <c r="L6" s="627"/>
      <c r="M6" s="627"/>
      <c r="N6" s="628"/>
      <c r="O6" s="611"/>
      <c r="P6" s="598"/>
      <c r="Q6" s="598"/>
      <c r="R6" s="598"/>
      <c r="S6" s="598"/>
      <c r="T6" s="615"/>
      <c r="U6" s="586"/>
    </row>
    <row r="7" spans="1:22" ht="27" customHeight="1" thickBot="1">
      <c r="C7" s="705" t="s">
        <v>882</v>
      </c>
      <c r="D7" s="705"/>
      <c r="E7" s="705"/>
      <c r="F7" s="616" t="s">
        <v>1358</v>
      </c>
      <c r="G7" s="616"/>
      <c r="H7" s="56">
        <f>E14+J14+N14+S14</f>
        <v>21150</v>
      </c>
      <c r="I7" s="26"/>
      <c r="J7" s="26" t="s">
        <v>4</v>
      </c>
    </row>
    <row r="8" spans="1:22" ht="16.5" customHeight="1" thickTop="1" thickBot="1">
      <c r="A8" s="181" t="s">
        <v>1074</v>
      </c>
      <c r="B8" s="632" t="s">
        <v>7</v>
      </c>
      <c r="C8" s="632"/>
      <c r="D8" s="632"/>
      <c r="E8" s="633"/>
      <c r="F8" s="405" t="s">
        <v>8</v>
      </c>
      <c r="G8" s="413"/>
      <c r="H8" s="634" t="s">
        <v>9</v>
      </c>
      <c r="I8" s="634"/>
      <c r="J8" s="635"/>
      <c r="K8" s="12" t="s">
        <v>8</v>
      </c>
      <c r="L8" s="712" t="s">
        <v>10</v>
      </c>
      <c r="M8" s="634"/>
      <c r="N8" s="635"/>
      <c r="O8" s="12" t="s">
        <v>8</v>
      </c>
      <c r="P8" s="413"/>
      <c r="Q8" s="634" t="s">
        <v>11</v>
      </c>
      <c r="R8" s="634"/>
      <c r="S8" s="636"/>
      <c r="T8" s="12" t="s">
        <v>8</v>
      </c>
      <c r="U8" s="13" t="s">
        <v>12</v>
      </c>
    </row>
    <row r="9" spans="1:22" ht="15" customHeight="1">
      <c r="A9" s="152"/>
      <c r="B9" s="120"/>
      <c r="C9" s="250" t="s">
        <v>1067</v>
      </c>
      <c r="D9" s="257" t="s">
        <v>1422</v>
      </c>
      <c r="E9" s="66">
        <v>11400</v>
      </c>
      <c r="F9" s="91"/>
      <c r="G9" s="378"/>
      <c r="H9" s="366" t="s">
        <v>1075</v>
      </c>
      <c r="I9" s="44"/>
      <c r="J9" s="71">
        <v>2000</v>
      </c>
      <c r="K9" s="28"/>
      <c r="L9" s="48"/>
      <c r="M9" s="44"/>
      <c r="N9" s="75"/>
      <c r="O9" s="15"/>
      <c r="P9" s="372"/>
      <c r="Q9" s="366" t="s">
        <v>1076</v>
      </c>
      <c r="R9" s="44"/>
      <c r="S9" s="75">
        <v>150</v>
      </c>
      <c r="T9" s="15"/>
      <c r="U9" s="62" t="s">
        <v>1079</v>
      </c>
    </row>
    <row r="10" spans="1:22" ht="15" customHeight="1">
      <c r="A10" s="148"/>
      <c r="B10" s="121" t="s">
        <v>1069</v>
      </c>
      <c r="C10" s="251" t="s">
        <v>1068</v>
      </c>
      <c r="D10" s="258" t="s">
        <v>1403</v>
      </c>
      <c r="E10" s="67">
        <v>7200</v>
      </c>
      <c r="F10" s="92"/>
      <c r="G10" s="379"/>
      <c r="H10" s="367"/>
      <c r="I10" s="42"/>
      <c r="J10" s="72"/>
      <c r="K10" s="17"/>
      <c r="L10" s="49"/>
      <c r="M10" s="42"/>
      <c r="N10" s="72"/>
      <c r="O10" s="17"/>
      <c r="P10" s="372"/>
      <c r="Q10" s="375" t="s">
        <v>1077</v>
      </c>
      <c r="R10" s="42"/>
      <c r="S10" s="72">
        <v>300</v>
      </c>
      <c r="T10" s="17"/>
      <c r="U10" s="146" t="s">
        <v>1080</v>
      </c>
    </row>
    <row r="11" spans="1:22" ht="15" customHeight="1">
      <c r="A11" s="150"/>
      <c r="B11" s="121"/>
      <c r="C11" s="251"/>
      <c r="D11" s="258"/>
      <c r="E11" s="67"/>
      <c r="F11" s="92"/>
      <c r="G11" s="379"/>
      <c r="H11" s="367"/>
      <c r="I11" s="42"/>
      <c r="J11" s="72"/>
      <c r="K11" s="17"/>
      <c r="L11" s="49"/>
      <c r="M11" s="42"/>
      <c r="N11" s="72"/>
      <c r="O11" s="17"/>
      <c r="P11" s="372"/>
      <c r="Q11" s="375" t="s">
        <v>1078</v>
      </c>
      <c r="R11" s="42"/>
      <c r="S11" s="72">
        <v>100</v>
      </c>
      <c r="T11" s="17"/>
      <c r="U11" s="146" t="s">
        <v>1081</v>
      </c>
    </row>
    <row r="12" spans="1:22" ht="15" customHeight="1">
      <c r="A12" s="149"/>
      <c r="B12" s="122"/>
      <c r="C12" s="252"/>
      <c r="D12" s="259"/>
      <c r="E12" s="80"/>
      <c r="F12" s="93"/>
      <c r="G12" s="402"/>
      <c r="H12" s="367"/>
      <c r="I12" s="42"/>
      <c r="J12" s="81"/>
      <c r="K12" s="82"/>
      <c r="L12" s="49"/>
      <c r="M12" s="42"/>
      <c r="N12" s="81"/>
      <c r="O12" s="82"/>
      <c r="P12" s="371"/>
      <c r="Q12" s="375"/>
      <c r="R12" s="42"/>
      <c r="S12" s="81"/>
      <c r="T12" s="82"/>
      <c r="U12" s="267" t="s">
        <v>1459</v>
      </c>
    </row>
    <row r="13" spans="1:22" ht="15" customHeight="1" thickBot="1">
      <c r="A13" s="151"/>
      <c r="B13" s="123"/>
      <c r="C13" s="253"/>
      <c r="D13" s="260"/>
      <c r="E13" s="68"/>
      <c r="F13" s="94"/>
      <c r="G13" s="18"/>
      <c r="H13" s="368"/>
      <c r="I13" s="45"/>
      <c r="J13" s="73"/>
      <c r="K13" s="20"/>
      <c r="L13" s="50"/>
      <c r="M13" s="45"/>
      <c r="N13" s="73"/>
      <c r="O13" s="20"/>
      <c r="P13" s="7"/>
      <c r="Q13" s="376"/>
      <c r="R13" s="45"/>
      <c r="S13" s="73"/>
      <c r="T13" s="20"/>
      <c r="U13" s="63" t="s">
        <v>1487</v>
      </c>
    </row>
    <row r="14" spans="1:22" ht="15" customHeight="1" thickBot="1">
      <c r="A14" s="151"/>
      <c r="B14" s="124"/>
      <c r="C14" s="39" t="s">
        <v>92</v>
      </c>
      <c r="D14" s="22"/>
      <c r="E14" s="90">
        <f>SUM(E9:E13)</f>
        <v>18600</v>
      </c>
      <c r="F14" s="23">
        <f>SUM(F9:F13)</f>
        <v>0</v>
      </c>
      <c r="G14" s="373"/>
      <c r="H14" s="410" t="s">
        <v>294</v>
      </c>
      <c r="I14" s="411"/>
      <c r="J14" s="74">
        <f>SUM(J9:J13)</f>
        <v>2000</v>
      </c>
      <c r="K14" s="24">
        <f>SUM(K9:K13)</f>
        <v>0</v>
      </c>
      <c r="L14" s="247"/>
      <c r="M14" s="248"/>
      <c r="N14" s="76">
        <f>SUM(N9:N13)</f>
        <v>0</v>
      </c>
      <c r="O14" s="33">
        <f>SUM(O9:O13)</f>
        <v>0</v>
      </c>
      <c r="P14" s="7"/>
      <c r="Q14" s="410" t="s">
        <v>65</v>
      </c>
      <c r="R14" s="248"/>
      <c r="S14" s="76">
        <f>SUM(S9:S13)</f>
        <v>550</v>
      </c>
      <c r="T14" s="33">
        <f>SUM(T9:T13)</f>
        <v>0</v>
      </c>
      <c r="U14" s="319" t="s">
        <v>1082</v>
      </c>
    </row>
    <row r="15" spans="1:22" ht="27" customHeight="1" thickTop="1" thickBot="1">
      <c r="B15" s="5"/>
      <c r="C15" s="706" t="s">
        <v>883</v>
      </c>
      <c r="D15" s="706"/>
      <c r="E15" s="706"/>
      <c r="F15" s="648" t="s">
        <v>1358</v>
      </c>
      <c r="G15" s="648"/>
      <c r="H15" s="57">
        <f>E39+J39+N39+S39</f>
        <v>50350</v>
      </c>
      <c r="I15" s="34"/>
      <c r="J15" s="34" t="s">
        <v>4</v>
      </c>
      <c r="K15" s="5"/>
      <c r="L15" s="5"/>
      <c r="M15" s="5"/>
      <c r="N15" s="5"/>
      <c r="O15" s="5"/>
      <c r="P15" s="5"/>
      <c r="Q15" s="5"/>
      <c r="R15" s="5"/>
      <c r="S15" s="5"/>
      <c r="T15" s="5"/>
      <c r="U15" s="5"/>
      <c r="V15" s="5"/>
    </row>
    <row r="16" spans="1:22" ht="16.5" customHeight="1" thickTop="1" thickBot="1">
      <c r="A16" s="181" t="s">
        <v>1074</v>
      </c>
      <c r="B16" s="632" t="s">
        <v>7</v>
      </c>
      <c r="C16" s="632"/>
      <c r="D16" s="632"/>
      <c r="E16" s="633"/>
      <c r="F16" s="405" t="s">
        <v>8</v>
      </c>
      <c r="G16" s="413"/>
      <c r="H16" s="634" t="s">
        <v>9</v>
      </c>
      <c r="I16" s="634"/>
      <c r="J16" s="635"/>
      <c r="K16" s="12" t="s">
        <v>8</v>
      </c>
      <c r="L16" s="712" t="s">
        <v>10</v>
      </c>
      <c r="M16" s="634"/>
      <c r="N16" s="635"/>
      <c r="O16" s="12" t="s">
        <v>8</v>
      </c>
      <c r="P16" s="413"/>
      <c r="Q16" s="634" t="s">
        <v>11</v>
      </c>
      <c r="R16" s="634"/>
      <c r="S16" s="636"/>
      <c r="T16" s="12" t="s">
        <v>8</v>
      </c>
      <c r="U16" s="13" t="s">
        <v>12</v>
      </c>
    </row>
    <row r="17" spans="1:21" ht="15" customHeight="1">
      <c r="A17" s="152"/>
      <c r="B17" s="120"/>
      <c r="C17" s="250" t="s">
        <v>1083</v>
      </c>
      <c r="D17" s="257" t="s">
        <v>1382</v>
      </c>
      <c r="E17" s="66">
        <v>7700</v>
      </c>
      <c r="F17" s="27"/>
      <c r="G17" s="378"/>
      <c r="H17" s="366" t="s">
        <v>1101</v>
      </c>
      <c r="I17" s="44"/>
      <c r="J17" s="75">
        <v>450</v>
      </c>
      <c r="K17" s="15"/>
      <c r="L17" s="48"/>
      <c r="M17" s="59"/>
      <c r="N17" s="75"/>
      <c r="O17" s="15"/>
      <c r="P17" s="372"/>
      <c r="Q17" s="366" t="s">
        <v>1106</v>
      </c>
      <c r="R17" s="44"/>
      <c r="S17" s="75">
        <v>450</v>
      </c>
      <c r="T17" s="15"/>
      <c r="U17" s="62"/>
    </row>
    <row r="18" spans="1:21" ht="15" customHeight="1">
      <c r="A18" s="220"/>
      <c r="B18" s="204"/>
      <c r="C18" s="320" t="s">
        <v>1084</v>
      </c>
      <c r="D18" s="261" t="s">
        <v>1382</v>
      </c>
      <c r="E18" s="95">
        <v>1150</v>
      </c>
      <c r="F18" s="14"/>
      <c r="G18" s="379"/>
      <c r="H18" s="375" t="s">
        <v>1102</v>
      </c>
      <c r="I18" s="42"/>
      <c r="J18" s="75">
        <v>400</v>
      </c>
      <c r="K18" s="15"/>
      <c r="L18" s="51"/>
      <c r="M18" s="60"/>
      <c r="N18" s="75"/>
      <c r="O18" s="15"/>
      <c r="P18" s="372"/>
      <c r="Q18" s="375" t="s">
        <v>1107</v>
      </c>
      <c r="R18" s="42"/>
      <c r="S18" s="75">
        <v>150</v>
      </c>
      <c r="T18" s="15"/>
      <c r="U18" s="63"/>
    </row>
    <row r="19" spans="1:21" ht="15" customHeight="1">
      <c r="A19" s="220"/>
      <c r="B19" s="204"/>
      <c r="C19" s="320" t="s">
        <v>1085</v>
      </c>
      <c r="D19" s="261" t="s">
        <v>1382</v>
      </c>
      <c r="E19" s="95">
        <v>4800</v>
      </c>
      <c r="F19" s="14"/>
      <c r="G19" s="379"/>
      <c r="H19" s="375" t="s">
        <v>1103</v>
      </c>
      <c r="I19" s="42"/>
      <c r="J19" s="75">
        <v>2150</v>
      </c>
      <c r="K19" s="15"/>
      <c r="L19" s="51"/>
      <c r="M19" s="60"/>
      <c r="N19" s="75"/>
      <c r="O19" s="15"/>
      <c r="P19" s="372"/>
      <c r="Q19" s="375" t="s">
        <v>1108</v>
      </c>
      <c r="R19" s="42"/>
      <c r="S19" s="75">
        <v>300</v>
      </c>
      <c r="T19" s="15"/>
      <c r="U19" s="63"/>
    </row>
    <row r="20" spans="1:21" ht="15" customHeight="1">
      <c r="A20" s="220"/>
      <c r="B20" s="204"/>
      <c r="C20" s="321" t="s">
        <v>1086</v>
      </c>
      <c r="D20" s="261" t="s">
        <v>1382</v>
      </c>
      <c r="E20" s="95">
        <v>1050</v>
      </c>
      <c r="F20" s="14"/>
      <c r="G20" s="379"/>
      <c r="H20" s="375" t="s">
        <v>1104</v>
      </c>
      <c r="I20" s="42"/>
      <c r="J20" s="75">
        <v>750</v>
      </c>
      <c r="K20" s="15"/>
      <c r="L20" s="51"/>
      <c r="M20" s="60"/>
      <c r="N20" s="75"/>
      <c r="O20" s="15"/>
      <c r="P20" s="372"/>
      <c r="Q20" s="375"/>
      <c r="R20" s="42"/>
      <c r="S20" s="75"/>
      <c r="T20" s="15"/>
      <c r="U20" s="63"/>
    </row>
    <row r="21" spans="1:21" ht="15" customHeight="1">
      <c r="A21" s="220"/>
      <c r="B21" s="204"/>
      <c r="C21" s="321" t="s">
        <v>1087</v>
      </c>
      <c r="D21" s="261" t="s">
        <v>1382</v>
      </c>
      <c r="E21" s="95">
        <v>1450</v>
      </c>
      <c r="F21" s="14"/>
      <c r="G21" s="379"/>
      <c r="H21" s="375" t="s">
        <v>1092</v>
      </c>
      <c r="I21" s="42"/>
      <c r="J21" s="75">
        <v>150</v>
      </c>
      <c r="K21" s="15"/>
      <c r="L21" s="51"/>
      <c r="M21" s="60"/>
      <c r="N21" s="75"/>
      <c r="O21" s="15"/>
      <c r="P21" s="372"/>
      <c r="Q21" s="375"/>
      <c r="R21" s="42"/>
      <c r="S21" s="75"/>
      <c r="T21" s="15"/>
      <c r="U21" s="63"/>
    </row>
    <row r="22" spans="1:21" ht="15" customHeight="1">
      <c r="A22" s="220"/>
      <c r="B22" s="204"/>
      <c r="C22" s="343" t="s">
        <v>1088</v>
      </c>
      <c r="D22" s="261" t="s">
        <v>1382</v>
      </c>
      <c r="E22" s="95">
        <v>2450</v>
      </c>
      <c r="F22" s="14"/>
      <c r="G22" s="379"/>
      <c r="H22" s="375"/>
      <c r="I22" s="42"/>
      <c r="J22" s="75"/>
      <c r="K22" s="15"/>
      <c r="L22" s="51"/>
      <c r="M22" s="60"/>
      <c r="N22" s="75"/>
      <c r="O22" s="15"/>
      <c r="P22" s="372"/>
      <c r="Q22" s="375"/>
      <c r="R22" s="42"/>
      <c r="S22" s="75"/>
      <c r="T22" s="15"/>
      <c r="U22" s="63"/>
    </row>
    <row r="23" spans="1:21" ht="15" customHeight="1">
      <c r="A23" s="220"/>
      <c r="B23" s="204"/>
      <c r="C23" s="320" t="s">
        <v>1089</v>
      </c>
      <c r="D23" s="261" t="s">
        <v>1382</v>
      </c>
      <c r="E23" s="95">
        <v>1850</v>
      </c>
      <c r="F23" s="14"/>
      <c r="G23" s="379"/>
      <c r="H23" s="375"/>
      <c r="I23" s="42"/>
      <c r="J23" s="75"/>
      <c r="K23" s="15"/>
      <c r="L23" s="51"/>
      <c r="M23" s="60"/>
      <c r="N23" s="75"/>
      <c r="O23" s="15"/>
      <c r="P23" s="372"/>
      <c r="Q23" s="375"/>
      <c r="R23" s="42"/>
      <c r="S23" s="75"/>
      <c r="T23" s="15"/>
      <c r="U23" s="63"/>
    </row>
    <row r="24" spans="1:21" ht="15" customHeight="1">
      <c r="A24" s="220"/>
      <c r="B24" s="204"/>
      <c r="C24" s="320" t="s">
        <v>1090</v>
      </c>
      <c r="D24" s="261" t="s">
        <v>1382</v>
      </c>
      <c r="E24" s="95">
        <v>4200</v>
      </c>
      <c r="F24" s="14"/>
      <c r="G24" s="379"/>
      <c r="H24" s="375"/>
      <c r="I24" s="42"/>
      <c r="J24" s="75"/>
      <c r="K24" s="15"/>
      <c r="L24" s="51"/>
      <c r="M24" s="60"/>
      <c r="N24" s="75"/>
      <c r="O24" s="15"/>
      <c r="P24" s="372"/>
      <c r="Q24" s="375"/>
      <c r="R24" s="42"/>
      <c r="S24" s="75"/>
      <c r="T24" s="15"/>
      <c r="U24" s="63"/>
    </row>
    <row r="25" spans="1:21" ht="15" customHeight="1">
      <c r="A25" s="220"/>
      <c r="B25" s="204"/>
      <c r="C25" s="320" t="s">
        <v>1091</v>
      </c>
      <c r="D25" s="261" t="s">
        <v>1382</v>
      </c>
      <c r="E25" s="95">
        <v>1450</v>
      </c>
      <c r="F25" s="14"/>
      <c r="G25" s="379"/>
      <c r="H25" s="375"/>
      <c r="I25" s="42"/>
      <c r="J25" s="75"/>
      <c r="K25" s="15"/>
      <c r="L25" s="51"/>
      <c r="M25" s="60"/>
      <c r="N25" s="75"/>
      <c r="O25" s="15"/>
      <c r="P25" s="372"/>
      <c r="Q25" s="375"/>
      <c r="R25" s="42"/>
      <c r="S25" s="75"/>
      <c r="T25" s="15"/>
      <c r="U25" s="63"/>
    </row>
    <row r="26" spans="1:21" ht="15" customHeight="1">
      <c r="A26" s="220"/>
      <c r="B26" s="204"/>
      <c r="C26" s="320" t="s">
        <v>1092</v>
      </c>
      <c r="D26" s="261" t="s">
        <v>1382</v>
      </c>
      <c r="E26" s="95">
        <v>1500</v>
      </c>
      <c r="F26" s="14"/>
      <c r="G26" s="379"/>
      <c r="H26" s="375"/>
      <c r="I26" s="42"/>
      <c r="J26" s="75"/>
      <c r="K26" s="15"/>
      <c r="L26" s="51"/>
      <c r="M26" s="60"/>
      <c r="N26" s="75"/>
      <c r="O26" s="15"/>
      <c r="P26" s="372"/>
      <c r="Q26" s="375"/>
      <c r="R26" s="42"/>
      <c r="S26" s="75"/>
      <c r="T26" s="15"/>
      <c r="U26" s="63"/>
    </row>
    <row r="27" spans="1:21" ht="15" customHeight="1" thickBot="1">
      <c r="A27" s="151"/>
      <c r="B27" s="225" t="s">
        <v>1513</v>
      </c>
      <c r="C27" s="322" t="s">
        <v>1093</v>
      </c>
      <c r="D27" s="260" t="s">
        <v>1531</v>
      </c>
      <c r="E27" s="227">
        <v>4400</v>
      </c>
      <c r="F27" s="228"/>
      <c r="G27" s="380"/>
      <c r="H27" s="376"/>
      <c r="I27" s="45"/>
      <c r="J27" s="76"/>
      <c r="K27" s="33"/>
      <c r="L27" s="52"/>
      <c r="M27" s="61"/>
      <c r="N27" s="76"/>
      <c r="O27" s="33"/>
      <c r="P27" s="7"/>
      <c r="Q27" s="376"/>
      <c r="R27" s="45"/>
      <c r="S27" s="76"/>
      <c r="T27" s="33"/>
      <c r="U27" s="63" t="s">
        <v>1517</v>
      </c>
    </row>
    <row r="28" spans="1:21" ht="15" customHeight="1">
      <c r="A28" s="739" t="s">
        <v>1488</v>
      </c>
      <c r="B28" s="204" t="s">
        <v>1514</v>
      </c>
      <c r="C28" s="301" t="s">
        <v>1094</v>
      </c>
      <c r="D28" s="261" t="s">
        <v>1382</v>
      </c>
      <c r="E28" s="95">
        <v>1750</v>
      </c>
      <c r="F28" s="14"/>
      <c r="G28" s="379"/>
      <c r="H28" s="375"/>
      <c r="I28" s="42"/>
      <c r="J28" s="75"/>
      <c r="K28" s="15"/>
      <c r="L28" s="51"/>
      <c r="M28" s="60"/>
      <c r="N28" s="75"/>
      <c r="O28" s="15"/>
      <c r="P28" s="372"/>
      <c r="Q28" s="375"/>
      <c r="R28" s="42"/>
      <c r="S28" s="75"/>
      <c r="T28" s="15"/>
      <c r="U28" s="63" t="s">
        <v>1518</v>
      </c>
    </row>
    <row r="29" spans="1:21" ht="15" customHeight="1" thickBot="1">
      <c r="A29" s="740"/>
      <c r="B29" s="225" t="s">
        <v>1515</v>
      </c>
      <c r="C29" s="323" t="s">
        <v>1095</v>
      </c>
      <c r="D29" s="260" t="s">
        <v>1382</v>
      </c>
      <c r="E29" s="227">
        <v>2400</v>
      </c>
      <c r="F29" s="228"/>
      <c r="G29" s="380"/>
      <c r="H29" s="376"/>
      <c r="I29" s="45"/>
      <c r="J29" s="76"/>
      <c r="K29" s="33"/>
      <c r="L29" s="52"/>
      <c r="M29" s="61"/>
      <c r="N29" s="76"/>
      <c r="O29" s="33"/>
      <c r="P29" s="7"/>
      <c r="Q29" s="376"/>
      <c r="R29" s="45"/>
      <c r="S29" s="76"/>
      <c r="T29" s="33"/>
      <c r="U29" s="63" t="s">
        <v>1519</v>
      </c>
    </row>
    <row r="30" spans="1:21" ht="15" customHeight="1">
      <c r="A30" s="739" t="s">
        <v>1489</v>
      </c>
      <c r="B30" s="204"/>
      <c r="C30" s="320" t="s">
        <v>1096</v>
      </c>
      <c r="D30" s="261" t="s">
        <v>1382</v>
      </c>
      <c r="E30" s="95">
        <v>1450</v>
      </c>
      <c r="F30" s="14"/>
      <c r="G30" s="379"/>
      <c r="H30" s="375"/>
      <c r="I30" s="42"/>
      <c r="J30" s="75"/>
      <c r="K30" s="15"/>
      <c r="L30" s="51"/>
      <c r="M30" s="60"/>
      <c r="N30" s="75"/>
      <c r="O30" s="15"/>
      <c r="P30" s="372"/>
      <c r="Q30" s="375"/>
      <c r="R30" s="42"/>
      <c r="S30" s="75"/>
      <c r="T30" s="15"/>
      <c r="U30" s="63"/>
    </row>
    <row r="31" spans="1:21" ht="15" customHeight="1" thickBot="1">
      <c r="A31" s="740"/>
      <c r="B31" s="225"/>
      <c r="C31" s="322" t="s">
        <v>1097</v>
      </c>
      <c r="D31" s="272" t="s">
        <v>1403</v>
      </c>
      <c r="E31" s="227">
        <v>1450</v>
      </c>
      <c r="F31" s="228"/>
      <c r="G31" s="380"/>
      <c r="H31" s="376"/>
      <c r="I31" s="45"/>
      <c r="J31" s="76"/>
      <c r="K31" s="33"/>
      <c r="L31" s="52"/>
      <c r="M31" s="61"/>
      <c r="N31" s="76"/>
      <c r="O31" s="33"/>
      <c r="P31" s="7"/>
      <c r="Q31" s="376"/>
      <c r="R31" s="45"/>
      <c r="S31" s="76"/>
      <c r="T31" s="33"/>
      <c r="U31" s="63"/>
    </row>
    <row r="32" spans="1:21" ht="15" customHeight="1">
      <c r="A32" s="736" t="s">
        <v>1490</v>
      </c>
      <c r="B32" s="204" t="s">
        <v>1516</v>
      </c>
      <c r="C32" s="320" t="s">
        <v>1098</v>
      </c>
      <c r="D32" s="261" t="s">
        <v>1382</v>
      </c>
      <c r="E32" s="95">
        <v>2450</v>
      </c>
      <c r="F32" s="14"/>
      <c r="G32" s="379"/>
      <c r="H32" s="367" t="s">
        <v>1105</v>
      </c>
      <c r="I32" s="42"/>
      <c r="J32" s="75">
        <v>400</v>
      </c>
      <c r="K32" s="15"/>
      <c r="L32" s="271"/>
      <c r="M32" s="60"/>
      <c r="N32" s="75"/>
      <c r="O32" s="15"/>
      <c r="P32" s="372"/>
      <c r="Q32" s="367" t="s">
        <v>1105</v>
      </c>
      <c r="R32" s="42"/>
      <c r="S32" s="75">
        <v>200</v>
      </c>
      <c r="T32" s="15"/>
      <c r="U32" s="325" t="s">
        <v>1612</v>
      </c>
    </row>
    <row r="33" spans="1:21" ht="15" customHeight="1">
      <c r="A33" s="737"/>
      <c r="B33" s="126"/>
      <c r="C33" s="251" t="s">
        <v>1099</v>
      </c>
      <c r="D33" s="258" t="s">
        <v>1382</v>
      </c>
      <c r="E33" s="67">
        <v>1900</v>
      </c>
      <c r="F33" s="16"/>
      <c r="G33" s="379"/>
      <c r="H33" s="367"/>
      <c r="I33" s="42"/>
      <c r="J33" s="72"/>
      <c r="K33" s="17"/>
      <c r="L33" s="49"/>
      <c r="M33" s="60"/>
      <c r="N33" s="72"/>
      <c r="O33" s="17"/>
      <c r="P33" s="372"/>
      <c r="Q33" s="367"/>
      <c r="R33" s="42"/>
      <c r="S33" s="72"/>
      <c r="T33" s="17"/>
      <c r="U33" s="267"/>
    </row>
    <row r="34" spans="1:21" ht="15" customHeight="1" thickBot="1">
      <c r="A34" s="738"/>
      <c r="B34" s="127"/>
      <c r="C34" s="253" t="s">
        <v>1100</v>
      </c>
      <c r="D34" s="260" t="s">
        <v>1382</v>
      </c>
      <c r="E34" s="70">
        <v>1550</v>
      </c>
      <c r="F34" s="19"/>
      <c r="G34" s="380"/>
      <c r="H34" s="368"/>
      <c r="I34" s="45"/>
      <c r="J34" s="73"/>
      <c r="K34" s="20"/>
      <c r="L34" s="50"/>
      <c r="M34" s="61"/>
      <c r="N34" s="73"/>
      <c r="O34" s="20"/>
      <c r="P34" s="7"/>
      <c r="Q34" s="368"/>
      <c r="R34" s="45"/>
      <c r="S34" s="73"/>
      <c r="T34" s="20"/>
      <c r="U34" s="63"/>
    </row>
    <row r="35" spans="1:21" ht="15" customHeight="1">
      <c r="A35" s="324"/>
      <c r="B35" s="204"/>
      <c r="C35" s="320"/>
      <c r="D35" s="261"/>
      <c r="E35" s="95"/>
      <c r="F35" s="14"/>
      <c r="G35" s="379"/>
      <c r="H35" s="367"/>
      <c r="I35" s="42"/>
      <c r="J35" s="75"/>
      <c r="K35" s="15"/>
      <c r="L35" s="49"/>
      <c r="M35" s="60"/>
      <c r="N35" s="75"/>
      <c r="O35" s="15"/>
      <c r="P35" s="372"/>
      <c r="Q35" s="367"/>
      <c r="R35" s="42"/>
      <c r="S35" s="75"/>
      <c r="T35" s="15"/>
      <c r="U35" s="63"/>
    </row>
    <row r="36" spans="1:21" ht="15" customHeight="1">
      <c r="A36" s="148"/>
      <c r="B36" s="126"/>
      <c r="C36" s="251"/>
      <c r="D36" s="29"/>
      <c r="E36" s="67"/>
      <c r="F36" s="16"/>
      <c r="G36" s="379"/>
      <c r="H36" s="367"/>
      <c r="I36" s="42"/>
      <c r="J36" s="72"/>
      <c r="K36" s="17"/>
      <c r="L36" s="49"/>
      <c r="M36" s="60"/>
      <c r="N36" s="72"/>
      <c r="O36" s="17"/>
      <c r="P36" s="372"/>
      <c r="Q36" s="367"/>
      <c r="R36" s="42"/>
      <c r="S36" s="72"/>
      <c r="T36" s="17"/>
      <c r="U36" s="63"/>
    </row>
    <row r="37" spans="1:21" ht="15" customHeight="1">
      <c r="A37" s="150"/>
      <c r="B37" s="126"/>
      <c r="C37" s="251"/>
      <c r="D37" s="29"/>
      <c r="E37" s="67"/>
      <c r="F37" s="16"/>
      <c r="G37" s="379"/>
      <c r="H37" s="367"/>
      <c r="I37" s="42"/>
      <c r="J37" s="72"/>
      <c r="K37" s="17"/>
      <c r="L37" s="49"/>
      <c r="M37" s="60"/>
      <c r="N37" s="72"/>
      <c r="O37" s="17"/>
      <c r="P37" s="372"/>
      <c r="Q37" s="367"/>
      <c r="R37" s="42"/>
      <c r="S37" s="72"/>
      <c r="T37" s="17"/>
      <c r="U37" s="63"/>
    </row>
    <row r="38" spans="1:21" ht="15" customHeight="1" thickBot="1">
      <c r="A38" s="223"/>
      <c r="B38" s="127"/>
      <c r="C38" s="253"/>
      <c r="D38" s="31"/>
      <c r="E38" s="70"/>
      <c r="F38" s="19"/>
      <c r="G38" s="380"/>
      <c r="H38" s="368"/>
      <c r="I38" s="45"/>
      <c r="J38" s="73"/>
      <c r="K38" s="20"/>
      <c r="L38" s="50"/>
      <c r="M38" s="61"/>
      <c r="N38" s="73"/>
      <c r="O38" s="20"/>
      <c r="P38" s="7"/>
      <c r="Q38" s="368"/>
      <c r="R38" s="45"/>
      <c r="S38" s="73"/>
      <c r="T38" s="20"/>
      <c r="U38" s="63"/>
    </row>
    <row r="39" spans="1:21" ht="15" customHeight="1" thickBot="1">
      <c r="A39" s="151"/>
      <c r="B39" s="124"/>
      <c r="C39" s="39" t="s">
        <v>684</v>
      </c>
      <c r="D39" s="22"/>
      <c r="E39" s="69">
        <f>SUM(E17:E38)</f>
        <v>44950</v>
      </c>
      <c r="F39" s="23">
        <f>SUM(F17:F38)</f>
        <v>0</v>
      </c>
      <c r="G39" s="373"/>
      <c r="H39" s="410" t="s">
        <v>224</v>
      </c>
      <c r="I39" s="411"/>
      <c r="J39" s="74">
        <f>SUM(J17:J38)</f>
        <v>4300</v>
      </c>
      <c r="K39" s="24">
        <f>SUM(K17:K38)</f>
        <v>0</v>
      </c>
      <c r="L39" s="337"/>
      <c r="M39" s="248"/>
      <c r="N39" s="76">
        <f>SUM(N17:N38)</f>
        <v>0</v>
      </c>
      <c r="O39" s="33">
        <f>SUM(O17:O38)</f>
        <v>0</v>
      </c>
      <c r="P39" s="7"/>
      <c r="Q39" s="410" t="s">
        <v>41</v>
      </c>
      <c r="R39" s="248"/>
      <c r="S39" s="76">
        <f>SUM(S17:S38)</f>
        <v>1100</v>
      </c>
      <c r="T39" s="33">
        <f>SUM(T17:T38)</f>
        <v>0</v>
      </c>
      <c r="U39" s="64"/>
    </row>
    <row r="40" spans="1:21">
      <c r="A40" s="697" t="str">
        <f>額田郡・西尾市!A41</f>
        <v>平成29年9月</v>
      </c>
      <c r="B40" s="697"/>
      <c r="C40" s="108"/>
      <c r="U40" s="108" t="s">
        <v>203</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92" t="s">
        <v>0</v>
      </c>
      <c r="B1" s="125"/>
      <c r="C1" s="1"/>
      <c r="D1" s="2"/>
      <c r="E1" s="2"/>
      <c r="F1" s="2"/>
      <c r="G1" s="617" t="s">
        <v>1361</v>
      </c>
      <c r="H1" s="618"/>
      <c r="I1" s="623"/>
      <c r="J1" s="623"/>
      <c r="K1" s="623"/>
      <c r="L1" s="623"/>
      <c r="M1" s="623"/>
      <c r="N1" s="624"/>
      <c r="O1" s="607" t="s">
        <v>1363</v>
      </c>
      <c r="P1" s="601"/>
      <c r="Q1" s="601"/>
      <c r="R1" s="601"/>
      <c r="S1" s="601"/>
      <c r="T1" s="602"/>
      <c r="U1" s="583" t="s">
        <v>2</v>
      </c>
    </row>
    <row r="2" spans="1:21" ht="10.5" customHeight="1">
      <c r="A2" s="708"/>
      <c r="B2" s="5"/>
      <c r="C2" s="5"/>
      <c r="D2" s="5"/>
      <c r="E2" s="5"/>
      <c r="F2" s="5"/>
      <c r="G2" s="619"/>
      <c r="H2" s="620"/>
      <c r="I2" s="625"/>
      <c r="J2" s="625"/>
      <c r="K2" s="625"/>
      <c r="L2" s="625"/>
      <c r="M2" s="625"/>
      <c r="N2" s="626"/>
      <c r="O2" s="609"/>
      <c r="P2" s="603"/>
      <c r="Q2" s="603"/>
      <c r="R2" s="603"/>
      <c r="S2" s="603"/>
      <c r="T2" s="604"/>
      <c r="U2" s="584"/>
    </row>
    <row r="3" spans="1:21"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10.5" customHeight="1">
      <c r="A4" s="4"/>
      <c r="B4" s="579"/>
      <c r="C4" s="579"/>
      <c r="D4" s="579"/>
      <c r="E4" s="579"/>
      <c r="F4" s="581"/>
      <c r="G4" s="617" t="s">
        <v>1362</v>
      </c>
      <c r="H4" s="618"/>
      <c r="I4" s="623"/>
      <c r="J4" s="623"/>
      <c r="K4" s="623"/>
      <c r="L4" s="623"/>
      <c r="M4" s="623"/>
      <c r="N4" s="624"/>
      <c r="O4" s="607" t="s">
        <v>3</v>
      </c>
      <c r="P4" s="596">
        <f>F24+K24+O24+T24+F40+K40+O40+T40</f>
        <v>0</v>
      </c>
      <c r="Q4" s="596"/>
      <c r="R4" s="596"/>
      <c r="S4" s="596"/>
      <c r="T4" s="613" t="s">
        <v>4</v>
      </c>
      <c r="U4" s="585"/>
    </row>
    <row r="5" spans="1:21"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1" ht="10.5" customHeight="1" thickBot="1">
      <c r="A6" s="7"/>
      <c r="B6" s="9"/>
      <c r="C6" s="9"/>
      <c r="D6" s="580"/>
      <c r="E6" s="580"/>
      <c r="F6" s="582"/>
      <c r="G6" s="621"/>
      <c r="H6" s="622"/>
      <c r="I6" s="627"/>
      <c r="J6" s="627"/>
      <c r="K6" s="627"/>
      <c r="L6" s="627"/>
      <c r="M6" s="627"/>
      <c r="N6" s="628"/>
      <c r="O6" s="611"/>
      <c r="P6" s="598"/>
      <c r="Q6" s="598"/>
      <c r="R6" s="598"/>
      <c r="S6" s="598"/>
      <c r="T6" s="615"/>
      <c r="U6" s="586"/>
    </row>
    <row r="7" spans="1:21" ht="21" customHeight="1" thickBot="1">
      <c r="C7" s="705" t="s">
        <v>884</v>
      </c>
      <c r="D7" s="705"/>
      <c r="E7" s="705"/>
      <c r="F7" s="671" t="s">
        <v>1364</v>
      </c>
      <c r="G7" s="671"/>
      <c r="H7" s="56">
        <f>E24+J24</f>
        <v>12900</v>
      </c>
      <c r="I7" s="26"/>
      <c r="J7" s="26" t="s">
        <v>4</v>
      </c>
    </row>
    <row r="8" spans="1:21" ht="16.5" customHeight="1" thickTop="1" thickBot="1">
      <c r="A8" s="181" t="s">
        <v>1074</v>
      </c>
      <c r="B8" s="632" t="s">
        <v>7</v>
      </c>
      <c r="C8" s="632"/>
      <c r="D8" s="632"/>
      <c r="E8" s="633"/>
      <c r="F8" s="405" t="s">
        <v>8</v>
      </c>
      <c r="G8" s="369"/>
      <c r="H8" s="634" t="s">
        <v>9</v>
      </c>
      <c r="I8" s="634"/>
      <c r="J8" s="635"/>
      <c r="K8" s="12" t="s">
        <v>8</v>
      </c>
      <c r="L8" s="712" t="s">
        <v>10</v>
      </c>
      <c r="M8" s="634"/>
      <c r="N8" s="635"/>
      <c r="O8" s="12" t="s">
        <v>8</v>
      </c>
      <c r="P8" s="419"/>
      <c r="Q8" s="634" t="s">
        <v>11</v>
      </c>
      <c r="R8" s="634"/>
      <c r="S8" s="636"/>
      <c r="T8" s="12" t="s">
        <v>8</v>
      </c>
      <c r="U8" s="13" t="s">
        <v>12</v>
      </c>
    </row>
    <row r="9" spans="1:21" ht="15" customHeight="1">
      <c r="A9" s="152"/>
      <c r="B9" s="120"/>
      <c r="C9" s="250" t="s">
        <v>1109</v>
      </c>
      <c r="D9" s="257" t="s">
        <v>1423</v>
      </c>
      <c r="E9" s="66">
        <v>4750</v>
      </c>
      <c r="F9" s="91"/>
      <c r="G9" s="378"/>
      <c r="H9" s="366" t="s">
        <v>1117</v>
      </c>
      <c r="I9" s="44"/>
      <c r="J9" s="71">
        <v>700</v>
      </c>
      <c r="K9" s="28"/>
      <c r="L9" s="48"/>
      <c r="M9" s="44"/>
      <c r="N9" s="75"/>
      <c r="O9" s="15"/>
      <c r="P9" s="372"/>
      <c r="Q9" s="366"/>
      <c r="R9" s="44"/>
      <c r="S9" s="75"/>
      <c r="T9" s="15"/>
      <c r="U9" s="328" t="s">
        <v>1118</v>
      </c>
    </row>
    <row r="10" spans="1:21" ht="15" customHeight="1">
      <c r="A10" s="148"/>
      <c r="B10" s="121"/>
      <c r="C10" s="251" t="s">
        <v>1110</v>
      </c>
      <c r="D10" s="258" t="s">
        <v>1415</v>
      </c>
      <c r="E10" s="67">
        <v>3050</v>
      </c>
      <c r="F10" s="92"/>
      <c r="G10" s="379"/>
      <c r="H10" s="367"/>
      <c r="I10" s="42"/>
      <c r="J10" s="72"/>
      <c r="K10" s="17"/>
      <c r="L10" s="49"/>
      <c r="M10" s="42"/>
      <c r="N10" s="72"/>
      <c r="O10" s="17"/>
      <c r="P10" s="372"/>
      <c r="Q10" s="375"/>
      <c r="R10" s="42"/>
      <c r="S10" s="72"/>
      <c r="T10" s="17"/>
      <c r="U10" s="329" t="s">
        <v>1119</v>
      </c>
    </row>
    <row r="11" spans="1:21" ht="15" customHeight="1">
      <c r="A11" s="150"/>
      <c r="B11" s="449" t="s">
        <v>1116</v>
      </c>
      <c r="C11" s="251" t="s">
        <v>1111</v>
      </c>
      <c r="D11" s="258" t="s">
        <v>1416</v>
      </c>
      <c r="E11" s="67">
        <v>550</v>
      </c>
      <c r="F11" s="92"/>
      <c r="G11" s="402"/>
      <c r="H11" s="367"/>
      <c r="I11" s="42"/>
      <c r="J11" s="72"/>
      <c r="K11" s="17"/>
      <c r="L11" s="49"/>
      <c r="M11" s="42"/>
      <c r="N11" s="72"/>
      <c r="O11" s="17"/>
      <c r="P11" s="372"/>
      <c r="Q11" s="375"/>
      <c r="R11" s="42"/>
      <c r="S11" s="72"/>
      <c r="T11" s="17"/>
      <c r="U11" s="65"/>
    </row>
    <row r="12" spans="1:21" ht="15" customHeight="1">
      <c r="A12" s="150"/>
      <c r="B12" s="439" t="s">
        <v>1491</v>
      </c>
      <c r="C12" s="320" t="s">
        <v>1470</v>
      </c>
      <c r="D12" s="261" t="s">
        <v>1403</v>
      </c>
      <c r="E12" s="95">
        <v>350</v>
      </c>
      <c r="F12" s="285"/>
      <c r="G12" s="377"/>
      <c r="H12" s="367"/>
      <c r="I12" s="42"/>
      <c r="J12" s="72"/>
      <c r="K12" s="17"/>
      <c r="L12" s="49"/>
      <c r="M12" s="42"/>
      <c r="N12" s="72"/>
      <c r="O12" s="17"/>
      <c r="P12" s="372"/>
      <c r="Q12" s="375"/>
      <c r="R12" s="42"/>
      <c r="S12" s="72"/>
      <c r="T12" s="17"/>
      <c r="U12" s="63"/>
    </row>
    <row r="13" spans="1:21" ht="15" customHeight="1">
      <c r="A13" s="149"/>
      <c r="B13" s="327" t="s">
        <v>1116</v>
      </c>
      <c r="C13" s="251" t="s">
        <v>1112</v>
      </c>
      <c r="D13" s="258" t="s">
        <v>1416</v>
      </c>
      <c r="E13" s="67">
        <v>650</v>
      </c>
      <c r="F13" s="92"/>
      <c r="G13" s="379"/>
      <c r="H13" s="367"/>
      <c r="I13" s="42"/>
      <c r="J13" s="72"/>
      <c r="K13" s="17"/>
      <c r="L13" s="49"/>
      <c r="M13" s="42"/>
      <c r="N13" s="72"/>
      <c r="O13" s="17"/>
      <c r="P13" s="372"/>
      <c r="Q13" s="375"/>
      <c r="R13" s="42"/>
      <c r="S13" s="72"/>
      <c r="T13" s="17"/>
      <c r="U13" s="63"/>
    </row>
    <row r="14" spans="1:21" ht="15" customHeight="1">
      <c r="A14" s="149"/>
      <c r="B14" s="327" t="s">
        <v>1116</v>
      </c>
      <c r="C14" s="251" t="s">
        <v>1113</v>
      </c>
      <c r="D14" s="258" t="s">
        <v>1416</v>
      </c>
      <c r="E14" s="67">
        <v>1250</v>
      </c>
      <c r="F14" s="92"/>
      <c r="G14" s="379"/>
      <c r="H14" s="367"/>
      <c r="I14" s="42"/>
      <c r="J14" s="72"/>
      <c r="K14" s="17"/>
      <c r="L14" s="49"/>
      <c r="M14" s="42"/>
      <c r="N14" s="72"/>
      <c r="O14" s="17"/>
      <c r="P14" s="372"/>
      <c r="Q14" s="375"/>
      <c r="R14" s="42"/>
      <c r="S14" s="72"/>
      <c r="T14" s="17"/>
      <c r="U14" s="63" t="s">
        <v>1492</v>
      </c>
    </row>
    <row r="15" spans="1:21" ht="15" customHeight="1">
      <c r="A15" s="149"/>
      <c r="B15" s="327" t="s">
        <v>1116</v>
      </c>
      <c r="C15" s="251" t="s">
        <v>1114</v>
      </c>
      <c r="D15" s="258" t="s">
        <v>1416</v>
      </c>
      <c r="E15" s="67">
        <v>900</v>
      </c>
      <c r="F15" s="92"/>
      <c r="G15" s="402"/>
      <c r="H15" s="367"/>
      <c r="I15" s="42"/>
      <c r="J15" s="72"/>
      <c r="K15" s="17"/>
      <c r="L15" s="49"/>
      <c r="M15" s="42"/>
      <c r="N15" s="72"/>
      <c r="O15" s="17"/>
      <c r="P15" s="372"/>
      <c r="Q15" s="375"/>
      <c r="R15" s="42"/>
      <c r="S15" s="72"/>
      <c r="T15" s="17"/>
      <c r="U15" s="63"/>
    </row>
    <row r="16" spans="1:21" ht="15" customHeight="1">
      <c r="A16" s="149"/>
      <c r="B16" s="449" t="s">
        <v>1116</v>
      </c>
      <c r="C16" s="251" t="s">
        <v>1115</v>
      </c>
      <c r="D16" s="258" t="s">
        <v>1416</v>
      </c>
      <c r="E16" s="67">
        <v>700</v>
      </c>
      <c r="F16" s="285"/>
      <c r="G16" s="377"/>
      <c r="H16" s="367"/>
      <c r="I16" s="42"/>
      <c r="J16" s="72"/>
      <c r="K16" s="17"/>
      <c r="L16" s="49"/>
      <c r="M16" s="42"/>
      <c r="N16" s="72"/>
      <c r="O16" s="17"/>
      <c r="P16" s="372"/>
      <c r="Q16" s="375"/>
      <c r="R16" s="42"/>
      <c r="S16" s="72"/>
      <c r="T16" s="17"/>
      <c r="U16" s="63"/>
    </row>
    <row r="17" spans="1:22" ht="15" customHeight="1">
      <c r="A17" s="148"/>
      <c r="B17" s="326"/>
      <c r="C17" s="320"/>
      <c r="D17" s="261"/>
      <c r="E17" s="95"/>
      <c r="F17" s="92"/>
      <c r="G17" s="379"/>
      <c r="H17" s="367"/>
      <c r="I17" s="42"/>
      <c r="J17" s="72"/>
      <c r="K17" s="17"/>
      <c r="L17" s="49"/>
      <c r="M17" s="42"/>
      <c r="N17" s="72"/>
      <c r="O17" s="17"/>
      <c r="P17" s="372"/>
      <c r="Q17" s="375"/>
      <c r="R17" s="42"/>
      <c r="S17" s="72"/>
      <c r="T17" s="17"/>
      <c r="U17" s="63"/>
    </row>
    <row r="18" spans="1:22" ht="15" customHeight="1">
      <c r="A18" s="149"/>
      <c r="B18" s="327"/>
      <c r="C18" s="251"/>
      <c r="D18" s="258"/>
      <c r="E18" s="67"/>
      <c r="F18" s="92"/>
      <c r="G18" s="379"/>
      <c r="H18" s="367"/>
      <c r="I18" s="42"/>
      <c r="J18" s="72"/>
      <c r="K18" s="17"/>
      <c r="L18" s="49"/>
      <c r="M18" s="42"/>
      <c r="N18" s="72"/>
      <c r="O18" s="17"/>
      <c r="P18" s="372"/>
      <c r="Q18" s="375"/>
      <c r="R18" s="42"/>
      <c r="S18" s="72"/>
      <c r="T18" s="17"/>
      <c r="U18" s="63"/>
    </row>
    <row r="19" spans="1:22" ht="15" customHeight="1">
      <c r="A19" s="149"/>
      <c r="B19" s="327"/>
      <c r="C19" s="251"/>
      <c r="D19" s="258"/>
      <c r="E19" s="67"/>
      <c r="F19" s="92"/>
      <c r="G19" s="379"/>
      <c r="H19" s="367"/>
      <c r="I19" s="42"/>
      <c r="J19" s="72"/>
      <c r="K19" s="17"/>
      <c r="L19" s="49"/>
      <c r="M19" s="42"/>
      <c r="N19" s="72"/>
      <c r="O19" s="17"/>
      <c r="P19" s="372"/>
      <c r="Q19" s="375"/>
      <c r="R19" s="42"/>
      <c r="S19" s="72"/>
      <c r="T19" s="17"/>
      <c r="U19" s="63"/>
    </row>
    <row r="20" spans="1:22" ht="15" customHeight="1">
      <c r="A20" s="149"/>
      <c r="B20" s="449"/>
      <c r="C20" s="251"/>
      <c r="D20" s="258"/>
      <c r="E20" s="67"/>
      <c r="F20" s="92"/>
      <c r="G20" s="377"/>
      <c r="H20" s="367"/>
      <c r="I20" s="42"/>
      <c r="J20" s="72"/>
      <c r="K20" s="17"/>
      <c r="L20" s="49"/>
      <c r="M20" s="42"/>
      <c r="N20" s="72"/>
      <c r="O20" s="17"/>
      <c r="P20" s="372"/>
      <c r="Q20" s="375"/>
      <c r="R20" s="42"/>
      <c r="S20" s="72"/>
      <c r="T20" s="17"/>
      <c r="U20" s="63"/>
    </row>
    <row r="21" spans="1:22" ht="15" customHeight="1">
      <c r="A21" s="148"/>
      <c r="B21" s="283"/>
      <c r="C21" s="301"/>
      <c r="D21" s="261"/>
      <c r="E21" s="95"/>
      <c r="F21" s="285"/>
      <c r="G21" s="379"/>
      <c r="H21" s="367"/>
      <c r="I21" s="42"/>
      <c r="J21" s="72"/>
      <c r="K21" s="17"/>
      <c r="L21" s="49"/>
      <c r="M21" s="42"/>
      <c r="N21" s="72"/>
      <c r="O21" s="17"/>
      <c r="P21" s="372"/>
      <c r="Q21" s="375"/>
      <c r="R21" s="42"/>
      <c r="S21" s="72"/>
      <c r="T21" s="17"/>
      <c r="U21" s="63"/>
    </row>
    <row r="22" spans="1:22" ht="15" customHeight="1">
      <c r="A22" s="149"/>
      <c r="B22" s="121"/>
      <c r="C22" s="251"/>
      <c r="D22" s="258"/>
      <c r="E22" s="67"/>
      <c r="F22" s="92"/>
      <c r="G22" s="379"/>
      <c r="H22" s="367"/>
      <c r="I22" s="42"/>
      <c r="J22" s="72"/>
      <c r="K22" s="17"/>
      <c r="L22" s="49"/>
      <c r="M22" s="42"/>
      <c r="N22" s="72"/>
      <c r="O22" s="17"/>
      <c r="P22" s="372"/>
      <c r="Q22" s="375"/>
      <c r="R22" s="42"/>
      <c r="S22" s="72"/>
      <c r="T22" s="17"/>
      <c r="U22" s="63"/>
    </row>
    <row r="23" spans="1:22" ht="15" customHeight="1" thickBot="1">
      <c r="A23" s="151"/>
      <c r="B23" s="123"/>
      <c r="C23" s="253"/>
      <c r="D23" s="260"/>
      <c r="E23" s="68"/>
      <c r="F23" s="94"/>
      <c r="G23" s="380"/>
      <c r="H23" s="368"/>
      <c r="I23" s="45"/>
      <c r="J23" s="73"/>
      <c r="K23" s="20"/>
      <c r="L23" s="50"/>
      <c r="M23" s="45"/>
      <c r="N23" s="73"/>
      <c r="O23" s="20"/>
      <c r="P23" s="7"/>
      <c r="Q23" s="376"/>
      <c r="R23" s="45"/>
      <c r="S23" s="73"/>
      <c r="T23" s="20"/>
      <c r="U23" s="63"/>
    </row>
    <row r="24" spans="1:22" ht="15" customHeight="1" thickBot="1">
      <c r="A24" s="151"/>
      <c r="B24" s="124"/>
      <c r="C24" s="39" t="s">
        <v>665</v>
      </c>
      <c r="D24" s="22"/>
      <c r="E24" s="90">
        <f>SUM(E9:E23)</f>
        <v>12200</v>
      </c>
      <c r="F24" s="23">
        <f>SUM(F9:F23)</f>
        <v>0</v>
      </c>
      <c r="G24" s="381"/>
      <c r="H24" s="417" t="s">
        <v>294</v>
      </c>
      <c r="I24" s="418"/>
      <c r="J24" s="74">
        <f>SUM(J9:J23)</f>
        <v>700</v>
      </c>
      <c r="K24" s="24">
        <f>SUM(K9:K23)</f>
        <v>0</v>
      </c>
      <c r="L24" s="247"/>
      <c r="M24" s="248"/>
      <c r="N24" s="76">
        <f>SUM(N9:N23)</f>
        <v>0</v>
      </c>
      <c r="O24" s="33">
        <f>SUM(O9:O23)</f>
        <v>0</v>
      </c>
      <c r="P24" s="7"/>
      <c r="Q24" s="417"/>
      <c r="R24" s="248"/>
      <c r="S24" s="76">
        <f>SUM(S9:S23)</f>
        <v>0</v>
      </c>
      <c r="T24" s="33">
        <f>SUM(T9:T23)</f>
        <v>0</v>
      </c>
      <c r="U24" s="64"/>
    </row>
    <row r="25" spans="1:22" ht="21" customHeight="1" thickTop="1" thickBot="1">
      <c r="B25" s="5"/>
      <c r="C25" s="706" t="s">
        <v>1132</v>
      </c>
      <c r="D25" s="706"/>
      <c r="E25" s="706"/>
      <c r="F25" s="725" t="s">
        <v>1364</v>
      </c>
      <c r="G25" s="725"/>
      <c r="H25" s="57">
        <f>E40+S40</f>
        <v>2950</v>
      </c>
      <c r="I25" s="34"/>
      <c r="J25" s="34" t="s">
        <v>4</v>
      </c>
      <c r="K25" s="5"/>
      <c r="L25" s="5"/>
      <c r="M25" s="5"/>
      <c r="N25" s="5"/>
      <c r="O25" s="5"/>
      <c r="P25" s="5"/>
      <c r="Q25" s="5"/>
      <c r="R25" s="5"/>
      <c r="S25" s="5"/>
      <c r="T25" s="5"/>
      <c r="U25" s="5"/>
      <c r="V25" s="5"/>
    </row>
    <row r="26" spans="1:22" ht="16.5" customHeight="1" thickTop="1" thickBot="1">
      <c r="A26" s="181" t="s">
        <v>1074</v>
      </c>
      <c r="B26" s="632" t="s">
        <v>7</v>
      </c>
      <c r="C26" s="632"/>
      <c r="D26" s="632"/>
      <c r="E26" s="633"/>
      <c r="F26" s="405" t="s">
        <v>8</v>
      </c>
      <c r="G26" s="369"/>
      <c r="H26" s="634" t="s">
        <v>9</v>
      </c>
      <c r="I26" s="634"/>
      <c r="J26" s="635"/>
      <c r="K26" s="12" t="s">
        <v>8</v>
      </c>
      <c r="L26" s="712" t="s">
        <v>10</v>
      </c>
      <c r="M26" s="634"/>
      <c r="N26" s="635"/>
      <c r="O26" s="12" t="s">
        <v>8</v>
      </c>
      <c r="P26" s="419"/>
      <c r="Q26" s="634" t="s">
        <v>11</v>
      </c>
      <c r="R26" s="634"/>
      <c r="S26" s="636"/>
      <c r="T26" s="12" t="s">
        <v>8</v>
      </c>
      <c r="U26" s="13" t="s">
        <v>12</v>
      </c>
    </row>
    <row r="27" spans="1:22" ht="15" customHeight="1">
      <c r="A27" s="224"/>
      <c r="B27" s="120"/>
      <c r="C27" s="250" t="s">
        <v>1120</v>
      </c>
      <c r="D27" s="257" t="s">
        <v>1403</v>
      </c>
      <c r="E27" s="66">
        <v>900</v>
      </c>
      <c r="F27" s="27"/>
      <c r="G27" s="363"/>
      <c r="H27" s="366"/>
      <c r="I27" s="44"/>
      <c r="J27" s="75"/>
      <c r="K27" s="15"/>
      <c r="L27" s="48"/>
      <c r="M27" s="59"/>
      <c r="N27" s="75"/>
      <c r="O27" s="15"/>
      <c r="P27" s="372"/>
      <c r="Q27" s="366" t="s">
        <v>1133</v>
      </c>
      <c r="R27" s="44"/>
      <c r="S27" s="75">
        <v>200</v>
      </c>
      <c r="T27" s="15"/>
      <c r="U27" s="328" t="s">
        <v>1134</v>
      </c>
    </row>
    <row r="28" spans="1:22" ht="15" customHeight="1">
      <c r="A28" s="314" t="s">
        <v>1128</v>
      </c>
      <c r="B28" s="204"/>
      <c r="C28" s="320" t="s">
        <v>1121</v>
      </c>
      <c r="D28" s="261" t="s">
        <v>1403</v>
      </c>
      <c r="E28" s="95">
        <v>300</v>
      </c>
      <c r="F28" s="14"/>
      <c r="G28" s="364"/>
      <c r="H28" s="375"/>
      <c r="I28" s="42"/>
      <c r="J28" s="75"/>
      <c r="K28" s="15"/>
      <c r="L28" s="51"/>
      <c r="M28" s="60"/>
      <c r="N28" s="75"/>
      <c r="O28" s="15"/>
      <c r="P28" s="372"/>
      <c r="Q28" s="375"/>
      <c r="R28" s="42"/>
      <c r="S28" s="75"/>
      <c r="T28" s="15"/>
      <c r="U28" s="329" t="s">
        <v>1135</v>
      </c>
    </row>
    <row r="29" spans="1:22" ht="15" customHeight="1" thickBot="1">
      <c r="A29" s="151"/>
      <c r="B29" s="225"/>
      <c r="C29" s="322" t="s">
        <v>1122</v>
      </c>
      <c r="D29" s="272" t="s">
        <v>1403</v>
      </c>
      <c r="E29" s="227">
        <v>400</v>
      </c>
      <c r="F29" s="228"/>
      <c r="G29" s="9"/>
      <c r="H29" s="376"/>
      <c r="I29" s="45"/>
      <c r="J29" s="76"/>
      <c r="K29" s="33"/>
      <c r="L29" s="52"/>
      <c r="M29" s="61"/>
      <c r="N29" s="76"/>
      <c r="O29" s="33"/>
      <c r="P29" s="7"/>
      <c r="Q29" s="376"/>
      <c r="R29" s="45"/>
      <c r="S29" s="76"/>
      <c r="T29" s="33"/>
      <c r="U29" s="63"/>
    </row>
    <row r="30" spans="1:22" ht="15" customHeight="1">
      <c r="A30" s="711" t="s">
        <v>1129</v>
      </c>
      <c r="B30" s="204"/>
      <c r="C30" s="250" t="s">
        <v>1124</v>
      </c>
      <c r="D30" s="257" t="s">
        <v>1416</v>
      </c>
      <c r="E30" s="95">
        <v>800</v>
      </c>
      <c r="F30" s="14"/>
      <c r="G30" s="364"/>
      <c r="H30" s="375"/>
      <c r="I30" s="42"/>
      <c r="J30" s="75"/>
      <c r="K30" s="15"/>
      <c r="L30" s="51"/>
      <c r="M30" s="60"/>
      <c r="N30" s="75"/>
      <c r="O30" s="15"/>
      <c r="P30" s="372"/>
      <c r="Q30" s="375"/>
      <c r="R30" s="42"/>
      <c r="S30" s="75"/>
      <c r="T30" s="15"/>
      <c r="U30" s="63" t="s">
        <v>1520</v>
      </c>
    </row>
    <row r="31" spans="1:22" ht="15" customHeight="1" thickBot="1">
      <c r="A31" s="726"/>
      <c r="B31" s="438"/>
      <c r="C31" s="322"/>
      <c r="D31" s="272"/>
      <c r="E31" s="227"/>
      <c r="F31" s="19"/>
      <c r="G31" s="123"/>
      <c r="H31" s="423"/>
      <c r="I31" s="207"/>
      <c r="J31" s="73"/>
      <c r="K31" s="20"/>
      <c r="L31" s="292"/>
      <c r="M31" s="208"/>
      <c r="N31" s="73"/>
      <c r="O31" s="20"/>
      <c r="P31" s="374"/>
      <c r="Q31" s="423"/>
      <c r="R31" s="207"/>
      <c r="S31" s="73"/>
      <c r="T31" s="20"/>
      <c r="U31" s="63" t="s">
        <v>1521</v>
      </c>
    </row>
    <row r="32" spans="1:22" ht="15" customHeight="1">
      <c r="A32" s="711" t="s">
        <v>1130</v>
      </c>
      <c r="B32" s="204"/>
      <c r="C32" s="320" t="s">
        <v>1125</v>
      </c>
      <c r="D32" s="261" t="s">
        <v>1127</v>
      </c>
      <c r="E32" s="95">
        <v>50</v>
      </c>
      <c r="F32" s="14"/>
      <c r="G32" s="364"/>
      <c r="H32" s="375"/>
      <c r="I32" s="42"/>
      <c r="J32" s="75"/>
      <c r="K32" s="15"/>
      <c r="L32" s="51"/>
      <c r="M32" s="60"/>
      <c r="N32" s="75"/>
      <c r="O32" s="15"/>
      <c r="P32" s="372"/>
      <c r="Q32" s="375"/>
      <c r="R32" s="42"/>
      <c r="S32" s="75"/>
      <c r="T32" s="15"/>
      <c r="U32" s="63"/>
    </row>
    <row r="33" spans="1:21" ht="15" customHeight="1" thickBot="1">
      <c r="A33" s="726"/>
      <c r="B33" s="225"/>
      <c r="C33" s="322" t="s">
        <v>1126</v>
      </c>
      <c r="D33" s="272" t="s">
        <v>546</v>
      </c>
      <c r="E33" s="227">
        <v>300</v>
      </c>
      <c r="F33" s="19"/>
      <c r="G33" s="123"/>
      <c r="H33" s="423"/>
      <c r="I33" s="207"/>
      <c r="J33" s="73"/>
      <c r="K33" s="20"/>
      <c r="L33" s="292"/>
      <c r="M33" s="208"/>
      <c r="N33" s="73"/>
      <c r="O33" s="20"/>
      <c r="P33" s="374"/>
      <c r="Q33" s="423"/>
      <c r="R33" s="207"/>
      <c r="S33" s="73"/>
      <c r="T33" s="20"/>
      <c r="U33" s="63"/>
    </row>
    <row r="34" spans="1:21" ht="15" customHeight="1">
      <c r="A34" s="452"/>
      <c r="B34" s="88"/>
      <c r="C34" s="320"/>
      <c r="D34" s="261"/>
      <c r="E34" s="95"/>
      <c r="F34" s="14"/>
      <c r="G34" s="364"/>
      <c r="H34" s="375"/>
      <c r="I34" s="42"/>
      <c r="J34" s="75"/>
      <c r="K34" s="15"/>
      <c r="L34" s="51"/>
      <c r="M34" s="60"/>
      <c r="N34" s="75"/>
      <c r="O34" s="15"/>
      <c r="P34" s="372"/>
      <c r="Q34" s="375"/>
      <c r="R34" s="42"/>
      <c r="S34" s="75"/>
      <c r="T34" s="15"/>
      <c r="U34" s="63"/>
    </row>
    <row r="35" spans="1:21" ht="15" customHeight="1">
      <c r="A35" s="336"/>
      <c r="B35" s="126"/>
      <c r="C35" s="251"/>
      <c r="D35" s="258"/>
      <c r="E35" s="67"/>
      <c r="F35" s="16"/>
      <c r="G35" s="383"/>
      <c r="H35" s="404"/>
      <c r="I35" s="83"/>
      <c r="J35" s="72"/>
      <c r="K35" s="17"/>
      <c r="L35" s="450"/>
      <c r="M35" s="451"/>
      <c r="N35" s="72"/>
      <c r="O35" s="17"/>
      <c r="P35" s="371"/>
      <c r="Q35" s="404"/>
      <c r="R35" s="83"/>
      <c r="S35" s="72"/>
      <c r="T35" s="17"/>
      <c r="U35" s="63"/>
    </row>
    <row r="36" spans="1:21" ht="15" customHeight="1">
      <c r="A36" s="276"/>
      <c r="B36" s="204"/>
      <c r="C36" s="320"/>
      <c r="D36" s="261"/>
      <c r="E36" s="95"/>
      <c r="F36" s="14"/>
      <c r="G36" s="364"/>
      <c r="H36" s="375"/>
      <c r="I36" s="42"/>
      <c r="J36" s="75"/>
      <c r="K36" s="15"/>
      <c r="L36" s="51"/>
      <c r="M36" s="60"/>
      <c r="N36" s="75"/>
      <c r="O36" s="15"/>
      <c r="P36" s="372"/>
      <c r="Q36" s="375"/>
      <c r="R36" s="42"/>
      <c r="S36" s="75"/>
      <c r="T36" s="15"/>
      <c r="U36" s="63"/>
    </row>
    <row r="37" spans="1:21" ht="15" customHeight="1">
      <c r="A37" s="220"/>
      <c r="B37" s="204"/>
      <c r="C37" s="301"/>
      <c r="D37" s="261"/>
      <c r="E37" s="95"/>
      <c r="F37" s="14"/>
      <c r="G37" s="364"/>
      <c r="H37" s="375"/>
      <c r="I37" s="42"/>
      <c r="J37" s="75"/>
      <c r="K37" s="15"/>
      <c r="L37" s="51"/>
      <c r="M37" s="60"/>
      <c r="N37" s="75"/>
      <c r="O37" s="15"/>
      <c r="P37" s="372"/>
      <c r="Q37" s="375"/>
      <c r="R37" s="42"/>
      <c r="S37" s="75"/>
      <c r="T37" s="15"/>
      <c r="U37" s="63"/>
    </row>
    <row r="38" spans="1:21" ht="15" customHeight="1">
      <c r="A38" s="149"/>
      <c r="B38" s="126"/>
      <c r="C38" s="251"/>
      <c r="D38" s="258"/>
      <c r="E38" s="67"/>
      <c r="F38" s="16"/>
      <c r="G38" s="364"/>
      <c r="H38" s="367"/>
      <c r="I38" s="42"/>
      <c r="J38" s="72"/>
      <c r="K38" s="17"/>
      <c r="L38" s="271"/>
      <c r="M38" s="60"/>
      <c r="N38" s="72"/>
      <c r="O38" s="17"/>
      <c r="P38" s="372"/>
      <c r="Q38" s="367"/>
      <c r="R38" s="42"/>
      <c r="S38" s="72"/>
      <c r="T38" s="17"/>
      <c r="U38" s="146"/>
    </row>
    <row r="39" spans="1:21" ht="15" customHeight="1" thickBot="1">
      <c r="A39" s="223"/>
      <c r="B39" s="127"/>
      <c r="C39" s="253"/>
      <c r="D39" s="31"/>
      <c r="E39" s="70"/>
      <c r="F39" s="19"/>
      <c r="G39" s="9"/>
      <c r="H39" s="368"/>
      <c r="I39" s="45"/>
      <c r="J39" s="73"/>
      <c r="K39" s="20"/>
      <c r="L39" s="50"/>
      <c r="M39" s="61"/>
      <c r="N39" s="73"/>
      <c r="O39" s="20"/>
      <c r="P39" s="7"/>
      <c r="Q39" s="368"/>
      <c r="R39" s="45"/>
      <c r="S39" s="73"/>
      <c r="T39" s="20"/>
      <c r="U39" s="63"/>
    </row>
    <row r="40" spans="1:21" ht="15" customHeight="1" thickBot="1">
      <c r="A40" s="151"/>
      <c r="B40" s="124"/>
      <c r="C40" s="39" t="s">
        <v>224</v>
      </c>
      <c r="D40" s="22"/>
      <c r="E40" s="69">
        <f>SUM(E27:E39)</f>
        <v>2750</v>
      </c>
      <c r="F40" s="23">
        <f>SUM(F27:F39)</f>
        <v>0</v>
      </c>
      <c r="G40" s="381"/>
      <c r="H40" s="417"/>
      <c r="I40" s="418"/>
      <c r="J40" s="74">
        <f>SUM(J27:J39)</f>
        <v>0</v>
      </c>
      <c r="K40" s="24">
        <f>SUM(K27:K39)</f>
        <v>0</v>
      </c>
      <c r="L40" s="247"/>
      <c r="M40" s="248"/>
      <c r="N40" s="76">
        <f>SUM(N27:N39)</f>
        <v>0</v>
      </c>
      <c r="O40" s="33">
        <f>SUM(O27:O39)</f>
        <v>0</v>
      </c>
      <c r="P40" s="7"/>
      <c r="Q40" s="417" t="s">
        <v>294</v>
      </c>
      <c r="R40" s="248"/>
      <c r="S40" s="76">
        <f>SUM(S27:S39)</f>
        <v>200</v>
      </c>
      <c r="T40" s="33">
        <f>SUM(T27:T39)</f>
        <v>0</v>
      </c>
      <c r="U40" s="64"/>
    </row>
    <row r="41" spans="1:21">
      <c r="A41" s="697" t="str">
        <f>蒲郡市・豊川市!A40</f>
        <v>平成29年9月</v>
      </c>
      <c r="B41" s="697"/>
      <c r="C41" s="108"/>
      <c r="U41" s="108" t="s">
        <v>203</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592" t="s">
        <v>0</v>
      </c>
      <c r="B1" s="125"/>
      <c r="C1" s="1"/>
      <c r="D1" s="2"/>
      <c r="E1" s="2"/>
      <c r="F1" s="2"/>
      <c r="G1" s="617" t="s">
        <v>1361</v>
      </c>
      <c r="H1" s="618"/>
      <c r="I1" s="623"/>
      <c r="J1" s="623"/>
      <c r="K1" s="623"/>
      <c r="L1" s="623"/>
      <c r="M1" s="623"/>
      <c r="N1" s="623"/>
      <c r="O1" s="624"/>
      <c r="P1" s="607" t="s">
        <v>1363</v>
      </c>
      <c r="Q1" s="601"/>
      <c r="R1" s="601"/>
      <c r="S1" s="601"/>
      <c r="T1" s="601"/>
      <c r="U1" s="602"/>
      <c r="V1" s="583" t="s">
        <v>2</v>
      </c>
      <c r="W1" s="4"/>
    </row>
    <row r="2" spans="1:26" ht="8.25" customHeight="1">
      <c r="A2" s="594"/>
      <c r="B2" s="5"/>
      <c r="C2" s="5"/>
      <c r="D2" s="5"/>
      <c r="E2" s="5"/>
      <c r="F2" s="5"/>
      <c r="G2" s="619"/>
      <c r="H2" s="620"/>
      <c r="I2" s="625"/>
      <c r="J2" s="625"/>
      <c r="K2" s="625"/>
      <c r="L2" s="625"/>
      <c r="M2" s="625"/>
      <c r="N2" s="625"/>
      <c r="O2" s="626"/>
      <c r="P2" s="609"/>
      <c r="Q2" s="603"/>
      <c r="R2" s="603"/>
      <c r="S2" s="603"/>
      <c r="T2" s="603"/>
      <c r="U2" s="604"/>
      <c r="V2" s="584"/>
    </row>
    <row r="3" spans="1:26" ht="8.25" customHeight="1" thickBot="1">
      <c r="A3" s="426"/>
      <c r="B3" s="579"/>
      <c r="C3" s="579"/>
      <c r="D3" s="579" t="s">
        <v>1370</v>
      </c>
      <c r="E3" s="579"/>
      <c r="F3" s="581" t="s">
        <v>1371</v>
      </c>
      <c r="G3" s="621"/>
      <c r="H3" s="622"/>
      <c r="I3" s="627"/>
      <c r="J3" s="627"/>
      <c r="K3" s="627"/>
      <c r="L3" s="627"/>
      <c r="M3" s="627"/>
      <c r="N3" s="627"/>
      <c r="O3" s="628"/>
      <c r="P3" s="611"/>
      <c r="Q3" s="605"/>
      <c r="R3" s="605"/>
      <c r="S3" s="605"/>
      <c r="T3" s="605"/>
      <c r="U3" s="606"/>
      <c r="V3" s="585"/>
    </row>
    <row r="4" spans="1:26" ht="8.25" customHeight="1">
      <c r="A4" s="426"/>
      <c r="B4" s="579"/>
      <c r="C4" s="579"/>
      <c r="D4" s="579"/>
      <c r="E4" s="579"/>
      <c r="F4" s="581"/>
      <c r="G4" s="617" t="s">
        <v>1362</v>
      </c>
      <c r="H4" s="618"/>
      <c r="I4" s="623"/>
      <c r="J4" s="623"/>
      <c r="K4" s="623"/>
      <c r="L4" s="623"/>
      <c r="M4" s="623"/>
      <c r="N4" s="623"/>
      <c r="O4" s="624"/>
      <c r="P4" s="607" t="s">
        <v>3</v>
      </c>
      <c r="Q4" s="596">
        <f>F43+K43+P43+U43</f>
        <v>0</v>
      </c>
      <c r="R4" s="596"/>
      <c r="S4" s="596"/>
      <c r="T4" s="596"/>
      <c r="U4" s="613" t="s">
        <v>4</v>
      </c>
      <c r="V4" s="585"/>
    </row>
    <row r="5" spans="1:26" ht="8.25" customHeight="1">
      <c r="A5" s="4"/>
      <c r="B5" s="5"/>
      <c r="C5" s="5"/>
      <c r="D5" s="579" t="s">
        <v>1372</v>
      </c>
      <c r="E5" s="579"/>
      <c r="F5" s="581" t="s">
        <v>1373</v>
      </c>
      <c r="G5" s="619"/>
      <c r="H5" s="620"/>
      <c r="I5" s="625"/>
      <c r="J5" s="625"/>
      <c r="K5" s="625"/>
      <c r="L5" s="625"/>
      <c r="M5" s="625"/>
      <c r="N5" s="625"/>
      <c r="O5" s="626"/>
      <c r="P5" s="609"/>
      <c r="Q5" s="597"/>
      <c r="R5" s="597"/>
      <c r="S5" s="597"/>
      <c r="T5" s="597"/>
      <c r="U5" s="614"/>
      <c r="V5" s="585"/>
    </row>
    <row r="6" spans="1:26" ht="8.25" customHeight="1" thickBot="1">
      <c r="A6" s="7"/>
      <c r="B6" s="9"/>
      <c r="C6" s="9"/>
      <c r="D6" s="580"/>
      <c r="E6" s="580"/>
      <c r="F6" s="582"/>
      <c r="G6" s="621"/>
      <c r="H6" s="622"/>
      <c r="I6" s="627"/>
      <c r="J6" s="627"/>
      <c r="K6" s="627"/>
      <c r="L6" s="627"/>
      <c r="M6" s="627"/>
      <c r="N6" s="627"/>
      <c r="O6" s="628"/>
      <c r="P6" s="611"/>
      <c r="Q6" s="598"/>
      <c r="R6" s="598"/>
      <c r="S6" s="598"/>
      <c r="T6" s="598"/>
      <c r="U6" s="615"/>
      <c r="V6" s="586"/>
    </row>
    <row r="7" spans="1:26" ht="21" customHeight="1" thickBot="1">
      <c r="A7" s="213"/>
      <c r="C7" s="720" t="s">
        <v>885</v>
      </c>
      <c r="D7" s="720"/>
      <c r="E7" s="720"/>
      <c r="F7" s="671" t="s">
        <v>1364</v>
      </c>
      <c r="G7" s="671"/>
      <c r="H7" s="212">
        <f>E43+J43+O43+T43</f>
        <v>95850</v>
      </c>
      <c r="I7" s="34"/>
      <c r="J7" s="34" t="s">
        <v>4</v>
      </c>
      <c r="K7" s="5"/>
      <c r="L7" s="9"/>
      <c r="M7" s="9"/>
      <c r="N7" s="9"/>
      <c r="O7" s="9"/>
      <c r="P7" s="9"/>
      <c r="Q7" s="9"/>
      <c r="R7" s="9"/>
      <c r="S7" s="9"/>
      <c r="T7" s="9"/>
      <c r="U7" s="9"/>
    </row>
    <row r="8" spans="1:26" ht="15" customHeight="1" thickTop="1" thickBot="1">
      <c r="A8" s="181" t="s">
        <v>1207</v>
      </c>
      <c r="B8" s="632" t="s">
        <v>7</v>
      </c>
      <c r="C8" s="632"/>
      <c r="D8" s="632"/>
      <c r="E8" s="633"/>
      <c r="F8" s="416" t="s">
        <v>8</v>
      </c>
      <c r="G8" s="369"/>
      <c r="H8" s="634" t="s">
        <v>9</v>
      </c>
      <c r="I8" s="634"/>
      <c r="J8" s="635"/>
      <c r="K8" s="12" t="s">
        <v>8</v>
      </c>
      <c r="L8" s="417"/>
      <c r="M8" s="634" t="s">
        <v>10</v>
      </c>
      <c r="N8" s="634"/>
      <c r="O8" s="635"/>
      <c r="P8" s="12" t="s">
        <v>8</v>
      </c>
      <c r="Q8" s="417"/>
      <c r="R8" s="634" t="s">
        <v>11</v>
      </c>
      <c r="S8" s="634"/>
      <c r="T8" s="636"/>
      <c r="U8" s="12" t="s">
        <v>8</v>
      </c>
      <c r="V8" s="13" t="s">
        <v>12</v>
      </c>
    </row>
    <row r="9" spans="1:26" ht="15" customHeight="1">
      <c r="A9" s="214"/>
      <c r="B9" s="204"/>
      <c r="C9" s="330" t="s">
        <v>1136</v>
      </c>
      <c r="D9" s="261" t="s">
        <v>1382</v>
      </c>
      <c r="E9" s="177">
        <v>11200</v>
      </c>
      <c r="F9" s="14"/>
      <c r="G9" s="364"/>
      <c r="H9" s="98" t="s">
        <v>1168</v>
      </c>
      <c r="I9" s="89"/>
      <c r="J9" s="75">
        <v>2550</v>
      </c>
      <c r="K9" s="15"/>
      <c r="L9" s="364"/>
      <c r="M9" s="98"/>
      <c r="N9" s="89"/>
      <c r="O9" s="75"/>
      <c r="P9" s="15"/>
      <c r="Q9" s="364"/>
      <c r="R9" s="98" t="s">
        <v>1174</v>
      </c>
      <c r="S9" s="89"/>
      <c r="T9" s="75">
        <v>3800</v>
      </c>
      <c r="U9" s="15"/>
      <c r="V9" s="63" t="s">
        <v>1208</v>
      </c>
    </row>
    <row r="10" spans="1:26" ht="15" customHeight="1">
      <c r="A10" s="215"/>
      <c r="B10" s="126"/>
      <c r="C10" s="99" t="s">
        <v>1137</v>
      </c>
      <c r="D10" s="261" t="s">
        <v>1382</v>
      </c>
      <c r="E10" s="169">
        <v>3300</v>
      </c>
      <c r="F10" s="16"/>
      <c r="G10" s="383"/>
      <c r="H10" s="99" t="s">
        <v>1173</v>
      </c>
      <c r="I10" s="29"/>
      <c r="J10" s="72">
        <v>900</v>
      </c>
      <c r="K10" s="17"/>
      <c r="L10" s="383"/>
      <c r="M10" s="99"/>
      <c r="N10" s="29"/>
      <c r="O10" s="72"/>
      <c r="P10" s="17"/>
      <c r="Q10" s="383"/>
      <c r="R10" s="99" t="s">
        <v>1138</v>
      </c>
      <c r="S10" s="29"/>
      <c r="T10" s="72">
        <v>250</v>
      </c>
      <c r="U10" s="17"/>
      <c r="V10" s="65" t="s">
        <v>1522</v>
      </c>
    </row>
    <row r="11" spans="1:26" ht="15" customHeight="1">
      <c r="A11" s="216"/>
      <c r="B11" s="126"/>
      <c r="C11" s="246" t="s">
        <v>1138</v>
      </c>
      <c r="D11" s="261" t="s">
        <v>1382</v>
      </c>
      <c r="E11" s="169">
        <v>3250</v>
      </c>
      <c r="F11" s="16"/>
      <c r="G11" s="383"/>
      <c r="H11" s="99" t="s">
        <v>1170</v>
      </c>
      <c r="I11" s="29"/>
      <c r="J11" s="72">
        <v>2150</v>
      </c>
      <c r="K11" s="17"/>
      <c r="L11" s="383"/>
      <c r="M11" s="99"/>
      <c r="N11" s="29"/>
      <c r="O11" s="72"/>
      <c r="P11" s="17"/>
      <c r="Q11" s="383"/>
      <c r="R11" s="99"/>
      <c r="S11" s="29"/>
      <c r="T11" s="72"/>
      <c r="U11" s="17"/>
      <c r="V11" s="146" t="s">
        <v>1613</v>
      </c>
    </row>
    <row r="12" spans="1:26" ht="15" customHeight="1">
      <c r="A12" s="215"/>
      <c r="B12" s="126"/>
      <c r="C12" s="99" t="s">
        <v>1139</v>
      </c>
      <c r="D12" s="261" t="s">
        <v>1382</v>
      </c>
      <c r="E12" s="169">
        <v>4900</v>
      </c>
      <c r="F12" s="16"/>
      <c r="G12" s="383"/>
      <c r="H12" s="99" t="s">
        <v>1139</v>
      </c>
      <c r="I12" s="29"/>
      <c r="J12" s="72">
        <v>1600</v>
      </c>
      <c r="K12" s="17"/>
      <c r="L12" s="383"/>
      <c r="M12" s="99"/>
      <c r="N12" s="29"/>
      <c r="O12" s="72"/>
      <c r="P12" s="17"/>
      <c r="Q12" s="383"/>
      <c r="R12" s="99"/>
      <c r="S12" s="29"/>
      <c r="T12" s="72"/>
      <c r="U12" s="17"/>
      <c r="V12" s="104" t="s">
        <v>1209</v>
      </c>
    </row>
    <row r="13" spans="1:26" ht="15" customHeight="1">
      <c r="A13" s="217"/>
      <c r="B13" s="126"/>
      <c r="C13" s="99" t="s">
        <v>1140</v>
      </c>
      <c r="D13" s="261" t="s">
        <v>1382</v>
      </c>
      <c r="E13" s="169">
        <v>1800</v>
      </c>
      <c r="F13" s="16"/>
      <c r="G13" s="383"/>
      <c r="H13" s="99" t="s">
        <v>1172</v>
      </c>
      <c r="I13" s="258" t="s">
        <v>243</v>
      </c>
      <c r="J13" s="72">
        <v>900</v>
      </c>
      <c r="K13" s="17"/>
      <c r="L13" s="383"/>
      <c r="M13" s="99"/>
      <c r="N13" s="29"/>
      <c r="O13" s="72"/>
      <c r="P13" s="17"/>
      <c r="Q13" s="383"/>
      <c r="R13" s="99"/>
      <c r="S13" s="29"/>
      <c r="T13" s="72"/>
      <c r="U13" s="17"/>
      <c r="V13" s="104"/>
      <c r="X13" s="5"/>
    </row>
    <row r="14" spans="1:26" ht="15" customHeight="1">
      <c r="A14" s="217"/>
      <c r="B14" s="126"/>
      <c r="C14" s="99" t="s">
        <v>1141</v>
      </c>
      <c r="D14" s="261" t="s">
        <v>1382</v>
      </c>
      <c r="E14" s="169">
        <v>1500</v>
      </c>
      <c r="F14" s="16"/>
      <c r="G14" s="383"/>
      <c r="H14" s="99" t="s">
        <v>1169</v>
      </c>
      <c r="I14" s="258"/>
      <c r="J14" s="72">
        <v>900</v>
      </c>
      <c r="K14" s="17"/>
      <c r="L14" s="383"/>
      <c r="M14" s="99"/>
      <c r="N14" s="29"/>
      <c r="O14" s="72"/>
      <c r="P14" s="17"/>
      <c r="Q14" s="383"/>
      <c r="R14" s="129"/>
      <c r="S14" s="29"/>
      <c r="T14" s="72"/>
      <c r="U14" s="17"/>
      <c r="V14" s="63"/>
      <c r="Y14" s="5"/>
      <c r="Z14" s="5"/>
    </row>
    <row r="15" spans="1:26" ht="15" customHeight="1">
      <c r="A15" s="216"/>
      <c r="B15" s="126"/>
      <c r="C15" s="99" t="s">
        <v>1142</v>
      </c>
      <c r="D15" s="261" t="s">
        <v>1382</v>
      </c>
      <c r="E15" s="169">
        <v>2100</v>
      </c>
      <c r="F15" s="16"/>
      <c r="G15" s="383"/>
      <c r="H15" s="99" t="s">
        <v>1171</v>
      </c>
      <c r="I15" s="29"/>
      <c r="J15" s="72">
        <v>650</v>
      </c>
      <c r="K15" s="17"/>
      <c r="L15" s="383"/>
      <c r="M15" s="99"/>
      <c r="N15" s="29"/>
      <c r="O15" s="72"/>
      <c r="P15" s="17"/>
      <c r="Q15" s="383"/>
      <c r="R15" s="99"/>
      <c r="S15" s="29"/>
      <c r="T15" s="72"/>
      <c r="U15" s="17"/>
      <c r="V15" s="63"/>
      <c r="Y15" s="5"/>
      <c r="Z15" s="5"/>
    </row>
    <row r="16" spans="1:26" ht="15" customHeight="1">
      <c r="A16" s="216"/>
      <c r="B16" s="126"/>
      <c r="C16" s="99" t="s">
        <v>1143</v>
      </c>
      <c r="D16" s="261" t="s">
        <v>1382</v>
      </c>
      <c r="E16" s="169">
        <v>2400</v>
      </c>
      <c r="F16" s="16"/>
      <c r="G16" s="383"/>
      <c r="H16" s="99"/>
      <c r="I16" s="29"/>
      <c r="J16" s="72"/>
      <c r="K16" s="17"/>
      <c r="L16" s="383"/>
      <c r="M16" s="99"/>
      <c r="N16" s="29"/>
      <c r="O16" s="72"/>
      <c r="P16" s="17"/>
      <c r="Q16" s="383"/>
      <c r="R16" s="99"/>
      <c r="S16" s="29"/>
      <c r="T16" s="72"/>
      <c r="U16" s="17"/>
      <c r="V16" s="63"/>
    </row>
    <row r="17" spans="1:22" ht="15" customHeight="1">
      <c r="A17" s="215"/>
      <c r="B17" s="126"/>
      <c r="C17" s="99" t="s">
        <v>1144</v>
      </c>
      <c r="D17" s="261" t="s">
        <v>1382</v>
      </c>
      <c r="E17" s="169">
        <v>2400</v>
      </c>
      <c r="F17" s="16"/>
      <c r="G17" s="383"/>
      <c r="H17" s="99"/>
      <c r="I17" s="29"/>
      <c r="J17" s="72"/>
      <c r="K17" s="17"/>
      <c r="L17" s="383"/>
      <c r="M17" s="99"/>
      <c r="N17" s="29"/>
      <c r="O17" s="72"/>
      <c r="P17" s="17"/>
      <c r="Q17" s="383"/>
      <c r="R17" s="99"/>
      <c r="S17" s="29"/>
      <c r="T17" s="72"/>
      <c r="U17" s="17"/>
      <c r="V17" s="63"/>
    </row>
    <row r="18" spans="1:22" ht="15" customHeight="1">
      <c r="A18" s="216"/>
      <c r="B18" s="126"/>
      <c r="C18" s="99" t="s">
        <v>1145</v>
      </c>
      <c r="D18" s="261" t="s">
        <v>1382</v>
      </c>
      <c r="E18" s="169">
        <v>2300</v>
      </c>
      <c r="F18" s="16"/>
      <c r="G18" s="383"/>
      <c r="H18" s="99"/>
      <c r="I18" s="29"/>
      <c r="J18" s="72"/>
      <c r="K18" s="17"/>
      <c r="L18" s="383"/>
      <c r="M18" s="99"/>
      <c r="N18" s="29"/>
      <c r="O18" s="72"/>
      <c r="P18" s="17"/>
      <c r="Q18" s="383"/>
      <c r="R18" s="99"/>
      <c r="S18" s="29"/>
      <c r="T18" s="72"/>
      <c r="U18" s="17"/>
      <c r="V18" s="63"/>
    </row>
    <row r="19" spans="1:22" ht="15" customHeight="1">
      <c r="A19" s="215"/>
      <c r="B19" s="126"/>
      <c r="C19" s="99" t="s">
        <v>1146</v>
      </c>
      <c r="D19" s="261" t="s">
        <v>1382</v>
      </c>
      <c r="E19" s="169">
        <v>2350</v>
      </c>
      <c r="F19" s="16"/>
      <c r="G19" s="383"/>
      <c r="H19" s="99"/>
      <c r="I19" s="29"/>
      <c r="J19" s="72"/>
      <c r="K19" s="17"/>
      <c r="L19" s="383"/>
      <c r="M19" s="99"/>
      <c r="N19" s="29"/>
      <c r="O19" s="72"/>
      <c r="P19" s="17"/>
      <c r="Q19" s="383"/>
      <c r="R19" s="99"/>
      <c r="S19" s="29"/>
      <c r="T19" s="72"/>
      <c r="U19" s="17"/>
      <c r="V19" s="63"/>
    </row>
    <row r="20" spans="1:22" ht="15" customHeight="1">
      <c r="A20" s="217"/>
      <c r="B20" s="126"/>
      <c r="C20" s="99" t="s">
        <v>1147</v>
      </c>
      <c r="D20" s="261" t="s">
        <v>1382</v>
      </c>
      <c r="E20" s="169">
        <v>1450</v>
      </c>
      <c r="F20" s="16"/>
      <c r="G20" s="383"/>
      <c r="H20" s="99"/>
      <c r="I20" s="29"/>
      <c r="J20" s="72"/>
      <c r="K20" s="17"/>
      <c r="L20" s="383"/>
      <c r="M20" s="99"/>
      <c r="N20" s="29"/>
      <c r="O20" s="72"/>
      <c r="P20" s="17"/>
      <c r="Q20" s="383"/>
      <c r="R20" s="99"/>
      <c r="S20" s="29"/>
      <c r="T20" s="72"/>
      <c r="U20" s="17"/>
      <c r="V20" s="63"/>
    </row>
    <row r="21" spans="1:22" ht="15" customHeight="1">
      <c r="A21" s="217"/>
      <c r="B21" s="126"/>
      <c r="C21" s="99" t="s">
        <v>1148</v>
      </c>
      <c r="D21" s="261" t="s">
        <v>1382</v>
      </c>
      <c r="E21" s="169">
        <v>2150</v>
      </c>
      <c r="F21" s="16"/>
      <c r="G21" s="383"/>
      <c r="H21" s="99"/>
      <c r="I21" s="29"/>
      <c r="J21" s="72"/>
      <c r="K21" s="17"/>
      <c r="L21" s="383"/>
      <c r="M21" s="99"/>
      <c r="N21" s="29"/>
      <c r="O21" s="72"/>
      <c r="P21" s="17"/>
      <c r="Q21" s="383"/>
      <c r="R21" s="99"/>
      <c r="S21" s="29"/>
      <c r="T21" s="72"/>
      <c r="U21" s="17"/>
      <c r="V21" s="63"/>
    </row>
    <row r="22" spans="1:22" ht="15" customHeight="1">
      <c r="A22" s="217"/>
      <c r="B22" s="126"/>
      <c r="C22" s="99" t="s">
        <v>1149</v>
      </c>
      <c r="D22" s="261" t="s">
        <v>1382</v>
      </c>
      <c r="E22" s="169">
        <v>3650</v>
      </c>
      <c r="F22" s="16"/>
      <c r="G22" s="383"/>
      <c r="H22" s="99"/>
      <c r="I22" s="29"/>
      <c r="J22" s="72"/>
      <c r="K22" s="17"/>
      <c r="L22" s="383"/>
      <c r="M22" s="99"/>
      <c r="N22" s="29"/>
      <c r="O22" s="72"/>
      <c r="P22" s="17"/>
      <c r="Q22" s="383"/>
      <c r="R22" s="99"/>
      <c r="S22" s="29"/>
      <c r="T22" s="72"/>
      <c r="U22" s="17"/>
      <c r="V22" s="63"/>
    </row>
    <row r="23" spans="1:22" ht="15" customHeight="1">
      <c r="A23" s="216"/>
      <c r="B23" s="126"/>
      <c r="C23" s="99" t="s">
        <v>1150</v>
      </c>
      <c r="D23" s="261" t="s">
        <v>1382</v>
      </c>
      <c r="E23" s="169">
        <v>2850</v>
      </c>
      <c r="F23" s="16"/>
      <c r="G23" s="383"/>
      <c r="H23" s="99"/>
      <c r="I23" s="29"/>
      <c r="J23" s="72"/>
      <c r="K23" s="17"/>
      <c r="L23" s="383"/>
      <c r="M23" s="99"/>
      <c r="N23" s="29"/>
      <c r="O23" s="72"/>
      <c r="P23" s="17"/>
      <c r="Q23" s="383"/>
      <c r="R23" s="99"/>
      <c r="S23" s="29"/>
      <c r="T23" s="72"/>
      <c r="U23" s="17"/>
      <c r="V23" s="63"/>
    </row>
    <row r="24" spans="1:22" ht="15" customHeight="1">
      <c r="A24" s="215"/>
      <c r="B24" s="126"/>
      <c r="C24" s="99" t="s">
        <v>1151</v>
      </c>
      <c r="D24" s="261" t="s">
        <v>1382</v>
      </c>
      <c r="E24" s="169">
        <v>3500</v>
      </c>
      <c r="F24" s="16"/>
      <c r="G24" s="383"/>
      <c r="H24" s="99"/>
      <c r="I24" s="29"/>
      <c r="J24" s="72"/>
      <c r="K24" s="17"/>
      <c r="L24" s="383"/>
      <c r="M24" s="99"/>
      <c r="N24" s="29"/>
      <c r="O24" s="72"/>
      <c r="P24" s="17"/>
      <c r="Q24" s="383"/>
      <c r="R24" s="99"/>
      <c r="S24" s="29"/>
      <c r="T24" s="72"/>
      <c r="U24" s="17"/>
      <c r="V24" s="63"/>
    </row>
    <row r="25" spans="1:22" ht="15" customHeight="1">
      <c r="A25" s="216"/>
      <c r="B25" s="126"/>
      <c r="C25" s="99" t="s">
        <v>1152</v>
      </c>
      <c r="D25" s="261" t="s">
        <v>1382</v>
      </c>
      <c r="E25" s="169">
        <v>1550</v>
      </c>
      <c r="F25" s="16"/>
      <c r="G25" s="383"/>
      <c r="H25" s="99"/>
      <c r="I25" s="29"/>
      <c r="J25" s="72"/>
      <c r="K25" s="17"/>
      <c r="L25" s="383"/>
      <c r="M25" s="99"/>
      <c r="N25" s="29"/>
      <c r="O25" s="72"/>
      <c r="P25" s="17"/>
      <c r="Q25" s="383"/>
      <c r="R25" s="99"/>
      <c r="S25" s="29"/>
      <c r="T25" s="72"/>
      <c r="U25" s="17"/>
      <c r="V25" s="63"/>
    </row>
    <row r="26" spans="1:22" ht="15" customHeight="1">
      <c r="A26" s="216"/>
      <c r="B26" s="126"/>
      <c r="C26" s="303" t="s">
        <v>1153</v>
      </c>
      <c r="D26" s="261" t="s">
        <v>1382</v>
      </c>
      <c r="E26" s="169">
        <v>1700</v>
      </c>
      <c r="F26" s="16"/>
      <c r="G26" s="383"/>
      <c r="H26" s="99"/>
      <c r="I26" s="29"/>
      <c r="J26" s="72"/>
      <c r="K26" s="17"/>
      <c r="L26" s="383"/>
      <c r="M26" s="99"/>
      <c r="N26" s="29"/>
      <c r="O26" s="72"/>
      <c r="P26" s="17"/>
      <c r="Q26" s="383"/>
      <c r="R26" s="99"/>
      <c r="S26" s="29"/>
      <c r="T26" s="72"/>
      <c r="U26" s="17"/>
      <c r="V26" s="103"/>
    </row>
    <row r="27" spans="1:22" ht="15" customHeight="1">
      <c r="A27" s="282"/>
      <c r="B27" s="126"/>
      <c r="C27" s="99" t="s">
        <v>1154</v>
      </c>
      <c r="D27" s="261" t="s">
        <v>1382</v>
      </c>
      <c r="E27" s="169">
        <v>1600</v>
      </c>
      <c r="F27" s="16"/>
      <c r="G27" s="383"/>
      <c r="H27" s="99"/>
      <c r="I27" s="29"/>
      <c r="J27" s="72"/>
      <c r="K27" s="17"/>
      <c r="L27" s="383"/>
      <c r="M27" s="99"/>
      <c r="N27" s="29"/>
      <c r="O27" s="72"/>
      <c r="P27" s="17"/>
      <c r="Q27" s="383"/>
      <c r="R27" s="99"/>
      <c r="S27" s="29"/>
      <c r="T27" s="72"/>
      <c r="U27" s="17"/>
      <c r="V27" s="63"/>
    </row>
    <row r="28" spans="1:22" ht="15" customHeight="1">
      <c r="A28" s="249"/>
      <c r="B28" s="126"/>
      <c r="C28" s="99" t="s">
        <v>1155</v>
      </c>
      <c r="D28" s="261" t="s">
        <v>1382</v>
      </c>
      <c r="E28" s="169">
        <v>2050</v>
      </c>
      <c r="F28" s="16"/>
      <c r="G28" s="383"/>
      <c r="H28" s="99"/>
      <c r="I28" s="29"/>
      <c r="J28" s="72"/>
      <c r="K28" s="17"/>
      <c r="L28" s="383"/>
      <c r="M28" s="99"/>
      <c r="N28" s="29"/>
      <c r="O28" s="72"/>
      <c r="P28" s="17"/>
      <c r="Q28" s="383"/>
      <c r="R28" s="99"/>
      <c r="S28" s="29"/>
      <c r="T28" s="72"/>
      <c r="U28" s="17"/>
      <c r="V28" s="63"/>
    </row>
    <row r="29" spans="1:22" ht="15" customHeight="1">
      <c r="A29" s="216"/>
      <c r="B29" s="126"/>
      <c r="C29" s="99" t="s">
        <v>1156</v>
      </c>
      <c r="D29" s="261" t="s">
        <v>1382</v>
      </c>
      <c r="E29" s="169">
        <v>3650</v>
      </c>
      <c r="F29" s="16"/>
      <c r="G29" s="383"/>
      <c r="H29" s="99"/>
      <c r="I29" s="29"/>
      <c r="J29" s="72"/>
      <c r="K29" s="17"/>
      <c r="L29" s="383"/>
      <c r="M29" s="99"/>
      <c r="N29" s="29"/>
      <c r="O29" s="72"/>
      <c r="P29" s="17"/>
      <c r="Q29" s="383"/>
      <c r="R29" s="99"/>
      <c r="S29" s="29"/>
      <c r="T29" s="72"/>
      <c r="U29" s="17"/>
      <c r="V29" s="63"/>
    </row>
    <row r="30" spans="1:22" ht="15" customHeight="1">
      <c r="A30" s="218"/>
      <c r="B30" s="126"/>
      <c r="C30" s="99" t="s">
        <v>1157</v>
      </c>
      <c r="D30" s="261" t="s">
        <v>1382</v>
      </c>
      <c r="E30" s="169">
        <v>1500</v>
      </c>
      <c r="F30" s="16"/>
      <c r="G30" s="383"/>
      <c r="H30" s="99"/>
      <c r="I30" s="29"/>
      <c r="J30" s="72"/>
      <c r="K30" s="17"/>
      <c r="L30" s="383"/>
      <c r="M30" s="99"/>
      <c r="N30" s="29"/>
      <c r="O30" s="72"/>
      <c r="P30" s="17"/>
      <c r="Q30" s="383"/>
      <c r="R30" s="99"/>
      <c r="S30" s="29"/>
      <c r="T30" s="72"/>
      <c r="U30" s="17"/>
      <c r="V30" s="63"/>
    </row>
    <row r="31" spans="1:22" ht="15" customHeight="1">
      <c r="A31" s="217"/>
      <c r="B31" s="126"/>
      <c r="C31" s="99" t="s">
        <v>1158</v>
      </c>
      <c r="D31" s="261" t="s">
        <v>1382</v>
      </c>
      <c r="E31" s="169">
        <v>1650</v>
      </c>
      <c r="F31" s="16"/>
      <c r="G31" s="383"/>
      <c r="H31" s="99"/>
      <c r="I31" s="29"/>
      <c r="J31" s="72"/>
      <c r="K31" s="17"/>
      <c r="L31" s="383"/>
      <c r="M31" s="99"/>
      <c r="N31" s="29"/>
      <c r="O31" s="72"/>
      <c r="P31" s="17"/>
      <c r="Q31" s="383"/>
      <c r="R31" s="99"/>
      <c r="S31" s="29"/>
      <c r="T31" s="72"/>
      <c r="U31" s="17"/>
      <c r="V31" s="63"/>
    </row>
    <row r="32" spans="1:22" ht="15" customHeight="1">
      <c r="A32" s="217"/>
      <c r="B32" s="126"/>
      <c r="C32" s="99" t="s">
        <v>1159</v>
      </c>
      <c r="D32" s="261" t="s">
        <v>1382</v>
      </c>
      <c r="E32" s="169">
        <v>1450</v>
      </c>
      <c r="F32" s="16"/>
      <c r="G32" s="383"/>
      <c r="H32" s="99"/>
      <c r="I32" s="29"/>
      <c r="J32" s="72"/>
      <c r="K32" s="17"/>
      <c r="L32" s="383"/>
      <c r="M32" s="99"/>
      <c r="N32" s="29"/>
      <c r="O32" s="72"/>
      <c r="P32" s="17"/>
      <c r="Q32" s="383"/>
      <c r="R32" s="99"/>
      <c r="S32" s="29"/>
      <c r="T32" s="72"/>
      <c r="U32" s="17"/>
      <c r="V32" s="63"/>
    </row>
    <row r="33" spans="1:22" ht="15" customHeight="1">
      <c r="A33" s="217"/>
      <c r="B33" s="126"/>
      <c r="C33" s="99" t="s">
        <v>1160</v>
      </c>
      <c r="D33" s="261" t="s">
        <v>1382</v>
      </c>
      <c r="E33" s="169">
        <v>1750</v>
      </c>
      <c r="F33" s="16"/>
      <c r="G33" s="383"/>
      <c r="H33" s="99"/>
      <c r="I33" s="29"/>
      <c r="J33" s="72"/>
      <c r="K33" s="17"/>
      <c r="L33" s="383"/>
      <c r="M33" s="99"/>
      <c r="N33" s="29"/>
      <c r="O33" s="72"/>
      <c r="P33" s="17"/>
      <c r="Q33" s="383"/>
      <c r="R33" s="99"/>
      <c r="S33" s="29"/>
      <c r="T33" s="72"/>
      <c r="U33" s="17"/>
      <c r="V33" s="63"/>
    </row>
    <row r="34" spans="1:22" ht="15" customHeight="1">
      <c r="A34" s="217"/>
      <c r="B34" s="126"/>
      <c r="C34" s="99" t="s">
        <v>1161</v>
      </c>
      <c r="D34" s="261" t="s">
        <v>1382</v>
      </c>
      <c r="E34" s="169">
        <v>1850</v>
      </c>
      <c r="F34" s="16"/>
      <c r="G34" s="383"/>
      <c r="H34" s="99"/>
      <c r="I34" s="29"/>
      <c r="J34" s="72"/>
      <c r="K34" s="17"/>
      <c r="L34" s="383"/>
      <c r="M34" s="99"/>
      <c r="N34" s="29"/>
      <c r="O34" s="72"/>
      <c r="P34" s="17"/>
      <c r="Q34" s="383"/>
      <c r="R34" s="99"/>
      <c r="S34" s="29"/>
      <c r="T34" s="72"/>
      <c r="U34" s="17"/>
      <c r="V34" s="63"/>
    </row>
    <row r="35" spans="1:22" ht="15" customHeight="1">
      <c r="A35" s="217"/>
      <c r="B35" s="126"/>
      <c r="C35" s="99" t="s">
        <v>1162</v>
      </c>
      <c r="D35" s="261" t="s">
        <v>1382</v>
      </c>
      <c r="E35" s="169">
        <v>1900</v>
      </c>
      <c r="F35" s="16"/>
      <c r="G35" s="383"/>
      <c r="H35" s="99"/>
      <c r="I35" s="29"/>
      <c r="J35" s="72"/>
      <c r="K35" s="17"/>
      <c r="L35" s="383"/>
      <c r="M35" s="99"/>
      <c r="N35" s="29"/>
      <c r="O35" s="72"/>
      <c r="P35" s="17"/>
      <c r="Q35" s="383"/>
      <c r="R35" s="99"/>
      <c r="S35" s="29"/>
      <c r="T35" s="72"/>
      <c r="U35" s="17"/>
      <c r="V35" s="63"/>
    </row>
    <row r="36" spans="1:22" ht="15" customHeight="1">
      <c r="A36" s="216"/>
      <c r="B36" s="126"/>
      <c r="C36" s="303" t="s">
        <v>1163</v>
      </c>
      <c r="D36" s="261" t="s">
        <v>1382</v>
      </c>
      <c r="E36" s="169">
        <v>1950</v>
      </c>
      <c r="F36" s="16"/>
      <c r="G36" s="383"/>
      <c r="H36" s="99"/>
      <c r="I36" s="29"/>
      <c r="J36" s="72"/>
      <c r="K36" s="17"/>
      <c r="L36" s="383"/>
      <c r="M36" s="99"/>
      <c r="N36" s="29"/>
      <c r="O36" s="72"/>
      <c r="P36" s="17"/>
      <c r="Q36" s="383"/>
      <c r="R36" s="99"/>
      <c r="S36" s="29"/>
      <c r="T36" s="72"/>
      <c r="U36" s="17"/>
      <c r="V36" s="63"/>
    </row>
    <row r="37" spans="1:22" ht="15" customHeight="1">
      <c r="A37" s="216"/>
      <c r="B37" s="126"/>
      <c r="C37" s="99" t="s">
        <v>1164</v>
      </c>
      <c r="D37" s="261" t="s">
        <v>1532</v>
      </c>
      <c r="E37" s="169">
        <v>2650</v>
      </c>
      <c r="F37" s="16"/>
      <c r="G37" s="383"/>
      <c r="H37" s="99"/>
      <c r="I37" s="29"/>
      <c r="J37" s="72"/>
      <c r="K37" s="17"/>
      <c r="L37" s="383"/>
      <c r="M37" s="99"/>
      <c r="N37" s="29"/>
      <c r="O37" s="72"/>
      <c r="P37" s="17"/>
      <c r="Q37" s="383"/>
      <c r="R37" s="99"/>
      <c r="S37" s="29"/>
      <c r="T37" s="72"/>
      <c r="U37" s="17"/>
      <c r="V37" s="63"/>
    </row>
    <row r="38" spans="1:22" ht="15" customHeight="1">
      <c r="A38" s="215"/>
      <c r="B38" s="126"/>
      <c r="C38" s="99" t="s">
        <v>1165</v>
      </c>
      <c r="D38" s="261" t="s">
        <v>1382</v>
      </c>
      <c r="E38" s="169">
        <v>2100</v>
      </c>
      <c r="F38" s="16"/>
      <c r="G38" s="383"/>
      <c r="H38" s="99"/>
      <c r="I38" s="29"/>
      <c r="J38" s="72"/>
      <c r="K38" s="17"/>
      <c r="L38" s="383"/>
      <c r="M38" s="99"/>
      <c r="N38" s="29"/>
      <c r="O38" s="72"/>
      <c r="P38" s="17"/>
      <c r="Q38" s="383"/>
      <c r="R38" s="99"/>
      <c r="S38" s="29"/>
      <c r="T38" s="72"/>
      <c r="U38" s="17"/>
      <c r="V38" s="63"/>
    </row>
    <row r="39" spans="1:22" ht="15" customHeight="1">
      <c r="A39" s="217"/>
      <c r="B39" s="126"/>
      <c r="C39" s="99" t="s">
        <v>1166</v>
      </c>
      <c r="D39" s="261" t="s">
        <v>1382</v>
      </c>
      <c r="E39" s="169">
        <v>1850</v>
      </c>
      <c r="F39" s="16"/>
      <c r="G39" s="383"/>
      <c r="H39" s="99"/>
      <c r="I39" s="29"/>
      <c r="J39" s="72"/>
      <c r="K39" s="17"/>
      <c r="L39" s="383"/>
      <c r="M39" s="99"/>
      <c r="N39" s="29"/>
      <c r="O39" s="72"/>
      <c r="P39" s="17"/>
      <c r="Q39" s="383"/>
      <c r="R39" s="99"/>
      <c r="S39" s="29"/>
      <c r="T39" s="72"/>
      <c r="U39" s="17"/>
      <c r="V39" s="63"/>
    </row>
    <row r="40" spans="1:22" ht="15" customHeight="1">
      <c r="A40" s="216"/>
      <c r="B40" s="126"/>
      <c r="C40" s="99" t="s">
        <v>1167</v>
      </c>
      <c r="D40" s="261" t="s">
        <v>1382</v>
      </c>
      <c r="E40" s="169">
        <v>1850</v>
      </c>
      <c r="F40" s="16"/>
      <c r="G40" s="383"/>
      <c r="H40" s="99"/>
      <c r="I40" s="29"/>
      <c r="J40" s="72"/>
      <c r="K40" s="17"/>
      <c r="L40" s="383"/>
      <c r="M40" s="99"/>
      <c r="N40" s="29"/>
      <c r="O40" s="72"/>
      <c r="P40" s="17"/>
      <c r="Q40" s="383"/>
      <c r="R40" s="99"/>
      <c r="S40" s="29"/>
      <c r="T40" s="72"/>
      <c r="U40" s="17"/>
      <c r="V40" s="63"/>
    </row>
    <row r="41" spans="1:22" ht="12.75" customHeight="1">
      <c r="A41" s="215"/>
      <c r="B41" s="126"/>
      <c r="C41" s="99"/>
      <c r="D41" s="29"/>
      <c r="E41" s="169"/>
      <c r="F41" s="16"/>
      <c r="G41" s="383"/>
      <c r="H41" s="99"/>
      <c r="I41" s="29"/>
      <c r="J41" s="72"/>
      <c r="K41" s="17"/>
      <c r="L41" s="383"/>
      <c r="M41" s="99"/>
      <c r="N41" s="29"/>
      <c r="O41" s="72"/>
      <c r="P41" s="17"/>
      <c r="Q41" s="383"/>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984</v>
      </c>
      <c r="D43" s="22"/>
      <c r="E43" s="178">
        <f>SUM(E9:E42)</f>
        <v>82150</v>
      </c>
      <c r="F43" s="384">
        <f>SUM(F9:F42)</f>
        <v>0</v>
      </c>
      <c r="G43" s="213"/>
      <c r="H43" s="436" t="s">
        <v>95</v>
      </c>
      <c r="I43" s="418"/>
      <c r="J43" s="74">
        <f>SUM(J9:J42)</f>
        <v>9650</v>
      </c>
      <c r="K43" s="24">
        <f>SUM(K9:K42)</f>
        <v>0</v>
      </c>
      <c r="L43" s="213"/>
      <c r="M43" s="417"/>
      <c r="N43" s="248"/>
      <c r="O43" s="74">
        <f>SUM(O9:O42)</f>
        <v>0</v>
      </c>
      <c r="P43" s="24">
        <f>SUM(P9:P42)</f>
        <v>0</v>
      </c>
      <c r="Q43" s="213"/>
      <c r="R43" s="417" t="s">
        <v>92</v>
      </c>
      <c r="S43" s="248"/>
      <c r="T43" s="74">
        <f>SUM(T9:T42)</f>
        <v>4050</v>
      </c>
      <c r="U43" s="24">
        <f>SUM(U9:U42)</f>
        <v>0</v>
      </c>
      <c r="V43" s="64"/>
    </row>
    <row r="44" spans="1:22">
      <c r="A44" s="108" t="str">
        <f>新城市・北設楽郡!A41</f>
        <v>平成29年9月</v>
      </c>
      <c r="C44" s="108"/>
      <c r="R44" s="2"/>
      <c r="S44" s="2"/>
      <c r="V44" s="108" t="s">
        <v>203</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592" t="s">
        <v>0</v>
      </c>
      <c r="B1" s="125"/>
      <c r="C1" s="1"/>
      <c r="D1" s="2"/>
      <c r="E1" s="2"/>
      <c r="F1" s="2"/>
      <c r="G1" s="617" t="s">
        <v>1361</v>
      </c>
      <c r="H1" s="618"/>
      <c r="I1" s="623"/>
      <c r="J1" s="623"/>
      <c r="K1" s="623"/>
      <c r="L1" s="623"/>
      <c r="M1" s="623"/>
      <c r="N1" s="624"/>
      <c r="O1" s="607" t="s">
        <v>1363</v>
      </c>
      <c r="P1" s="601"/>
      <c r="Q1" s="601"/>
      <c r="R1" s="601"/>
      <c r="S1" s="601"/>
      <c r="T1" s="602"/>
      <c r="U1" s="583" t="s">
        <v>2</v>
      </c>
    </row>
    <row r="2" spans="1:21" ht="10.5" customHeight="1">
      <c r="A2" s="708"/>
      <c r="B2" s="5"/>
      <c r="C2" s="5"/>
      <c r="D2" s="5"/>
      <c r="E2" s="5"/>
      <c r="F2" s="5"/>
      <c r="G2" s="619"/>
      <c r="H2" s="620"/>
      <c r="I2" s="625"/>
      <c r="J2" s="625"/>
      <c r="K2" s="625"/>
      <c r="L2" s="625"/>
      <c r="M2" s="625"/>
      <c r="N2" s="626"/>
      <c r="O2" s="609"/>
      <c r="P2" s="603"/>
      <c r="Q2" s="603"/>
      <c r="R2" s="603"/>
      <c r="S2" s="603"/>
      <c r="T2" s="604"/>
      <c r="U2" s="584"/>
    </row>
    <row r="3" spans="1:21" ht="10.5" customHeight="1" thickBot="1">
      <c r="A3" s="4"/>
      <c r="B3" s="579"/>
      <c r="C3" s="579"/>
      <c r="D3" s="579" t="s">
        <v>1370</v>
      </c>
      <c r="E3" s="579"/>
      <c r="F3" s="581" t="s">
        <v>1371</v>
      </c>
      <c r="G3" s="621"/>
      <c r="H3" s="622"/>
      <c r="I3" s="627"/>
      <c r="J3" s="627"/>
      <c r="K3" s="627"/>
      <c r="L3" s="627"/>
      <c r="M3" s="627"/>
      <c r="N3" s="628"/>
      <c r="O3" s="611"/>
      <c r="P3" s="605"/>
      <c r="Q3" s="605"/>
      <c r="R3" s="605"/>
      <c r="S3" s="605"/>
      <c r="T3" s="606"/>
      <c r="U3" s="585"/>
    </row>
    <row r="4" spans="1:21" ht="10.5" customHeight="1">
      <c r="A4" s="4"/>
      <c r="B4" s="579"/>
      <c r="C4" s="579"/>
      <c r="D4" s="579"/>
      <c r="E4" s="579"/>
      <c r="F4" s="581"/>
      <c r="G4" s="617" t="s">
        <v>1362</v>
      </c>
      <c r="H4" s="618"/>
      <c r="I4" s="623"/>
      <c r="J4" s="623"/>
      <c r="K4" s="623"/>
      <c r="L4" s="623"/>
      <c r="M4" s="623"/>
      <c r="N4" s="624"/>
      <c r="O4" s="607" t="s">
        <v>3</v>
      </c>
      <c r="P4" s="596">
        <f>F21+K21+O21+T21</f>
        <v>0</v>
      </c>
      <c r="Q4" s="596"/>
      <c r="R4" s="596"/>
      <c r="S4" s="596"/>
      <c r="T4" s="613" t="s">
        <v>4</v>
      </c>
      <c r="U4" s="585"/>
    </row>
    <row r="5" spans="1:21" ht="10.5" customHeight="1">
      <c r="A5" s="4"/>
      <c r="B5" s="5"/>
      <c r="C5" s="5"/>
      <c r="D5" s="579" t="s">
        <v>1372</v>
      </c>
      <c r="E5" s="579"/>
      <c r="F5" s="581" t="s">
        <v>1373</v>
      </c>
      <c r="G5" s="619"/>
      <c r="H5" s="620"/>
      <c r="I5" s="625"/>
      <c r="J5" s="625"/>
      <c r="K5" s="625"/>
      <c r="L5" s="625"/>
      <c r="M5" s="625"/>
      <c r="N5" s="626"/>
      <c r="O5" s="609"/>
      <c r="P5" s="597"/>
      <c r="Q5" s="597"/>
      <c r="R5" s="597"/>
      <c r="S5" s="597"/>
      <c r="T5" s="614"/>
      <c r="U5" s="585"/>
    </row>
    <row r="6" spans="1:21" ht="10.5" customHeight="1" thickBot="1">
      <c r="A6" s="7"/>
      <c r="B6" s="9"/>
      <c r="C6" s="9"/>
      <c r="D6" s="580"/>
      <c r="E6" s="580"/>
      <c r="F6" s="582"/>
      <c r="G6" s="621"/>
      <c r="H6" s="622"/>
      <c r="I6" s="627"/>
      <c r="J6" s="627"/>
      <c r="K6" s="627"/>
      <c r="L6" s="627"/>
      <c r="M6" s="627"/>
      <c r="N6" s="628"/>
      <c r="O6" s="611"/>
      <c r="P6" s="598"/>
      <c r="Q6" s="598"/>
      <c r="R6" s="598"/>
      <c r="S6" s="598"/>
      <c r="T6" s="615"/>
      <c r="U6" s="586"/>
    </row>
    <row r="7" spans="1:21" ht="27" customHeight="1" thickBot="1">
      <c r="C7" s="705" t="s">
        <v>1175</v>
      </c>
      <c r="D7" s="705"/>
      <c r="E7" s="705"/>
      <c r="F7" s="671" t="s">
        <v>1364</v>
      </c>
      <c r="G7" s="671"/>
      <c r="H7" s="56">
        <f>E21+J21+N21+S21</f>
        <v>14100</v>
      </c>
      <c r="I7" s="26"/>
      <c r="J7" s="26" t="s">
        <v>4</v>
      </c>
    </row>
    <row r="8" spans="1:21" ht="16.5" customHeight="1" thickTop="1" thickBot="1">
      <c r="A8" s="181" t="s">
        <v>1131</v>
      </c>
      <c r="B8" s="632" t="s">
        <v>7</v>
      </c>
      <c r="C8" s="632"/>
      <c r="D8" s="632"/>
      <c r="E8" s="633"/>
      <c r="F8" s="405" t="s">
        <v>8</v>
      </c>
      <c r="G8" s="369"/>
      <c r="H8" s="634" t="s">
        <v>9</v>
      </c>
      <c r="I8" s="634"/>
      <c r="J8" s="635"/>
      <c r="K8" s="12" t="s">
        <v>8</v>
      </c>
      <c r="L8" s="712" t="s">
        <v>10</v>
      </c>
      <c r="M8" s="634"/>
      <c r="N8" s="635"/>
      <c r="O8" s="12" t="s">
        <v>8</v>
      </c>
      <c r="P8" s="419"/>
      <c r="Q8" s="634" t="s">
        <v>11</v>
      </c>
      <c r="R8" s="634"/>
      <c r="S8" s="636"/>
      <c r="T8" s="12" t="s">
        <v>8</v>
      </c>
      <c r="U8" s="13" t="s">
        <v>12</v>
      </c>
    </row>
    <row r="9" spans="1:21" ht="15" customHeight="1">
      <c r="A9" s="152"/>
      <c r="B9" s="120"/>
      <c r="C9" s="250" t="s">
        <v>1176</v>
      </c>
      <c r="D9" s="257" t="s">
        <v>1424</v>
      </c>
      <c r="E9" s="66">
        <v>8150</v>
      </c>
      <c r="F9" s="91"/>
      <c r="G9" s="378"/>
      <c r="H9" s="366"/>
      <c r="I9" s="44"/>
      <c r="J9" s="71"/>
      <c r="K9" s="28"/>
      <c r="L9" s="48"/>
      <c r="M9" s="44"/>
      <c r="N9" s="75"/>
      <c r="O9" s="15"/>
      <c r="P9" s="372"/>
      <c r="Q9" s="366" t="s">
        <v>1179</v>
      </c>
      <c r="R9" s="44"/>
      <c r="S9" s="75">
        <v>400</v>
      </c>
      <c r="T9" s="15"/>
      <c r="U9" s="62"/>
    </row>
    <row r="10" spans="1:21" ht="15" customHeight="1">
      <c r="A10" s="149"/>
      <c r="B10" s="41"/>
      <c r="C10" s="251" t="s">
        <v>1177</v>
      </c>
      <c r="D10" s="258" t="s">
        <v>1403</v>
      </c>
      <c r="E10" s="67">
        <v>1200</v>
      </c>
      <c r="F10" s="92"/>
      <c r="G10" s="377"/>
      <c r="H10" s="255"/>
      <c r="I10" s="83"/>
      <c r="J10" s="72"/>
      <c r="K10" s="17"/>
      <c r="L10" s="453"/>
      <c r="M10" s="83"/>
      <c r="N10" s="72"/>
      <c r="O10" s="17"/>
      <c r="P10" s="371"/>
      <c r="Q10" s="404"/>
      <c r="R10" s="83"/>
      <c r="S10" s="72"/>
      <c r="T10" s="17"/>
      <c r="U10" s="65"/>
    </row>
    <row r="11" spans="1:21" ht="15" customHeight="1">
      <c r="A11" s="148"/>
      <c r="B11" s="283"/>
      <c r="C11" s="320" t="s">
        <v>63</v>
      </c>
      <c r="D11" s="261" t="s">
        <v>1416</v>
      </c>
      <c r="E11" s="95">
        <v>800</v>
      </c>
      <c r="F11" s="285"/>
      <c r="G11" s="379"/>
      <c r="H11" s="367"/>
      <c r="I11" s="42"/>
      <c r="J11" s="75"/>
      <c r="K11" s="15"/>
      <c r="L11" s="49"/>
      <c r="M11" s="42"/>
      <c r="N11" s="75"/>
      <c r="O11" s="15"/>
      <c r="P11" s="372"/>
      <c r="Q11" s="375"/>
      <c r="R11" s="42"/>
      <c r="S11" s="75"/>
      <c r="T11" s="15"/>
      <c r="U11" s="65"/>
    </row>
    <row r="12" spans="1:21" ht="15" customHeight="1">
      <c r="A12" s="150"/>
      <c r="B12" s="41"/>
      <c r="C12" s="251" t="s">
        <v>1178</v>
      </c>
      <c r="D12" s="258" t="s">
        <v>1416</v>
      </c>
      <c r="E12" s="67">
        <v>3550</v>
      </c>
      <c r="F12" s="92"/>
      <c r="G12" s="379"/>
      <c r="H12" s="367"/>
      <c r="I12" s="42"/>
      <c r="J12" s="72"/>
      <c r="K12" s="17"/>
      <c r="L12" s="49"/>
      <c r="M12" s="42"/>
      <c r="N12" s="72"/>
      <c r="O12" s="17"/>
      <c r="P12" s="372"/>
      <c r="Q12" s="375"/>
      <c r="R12" s="42"/>
      <c r="S12" s="72"/>
      <c r="T12" s="17"/>
      <c r="U12" s="65"/>
    </row>
    <row r="13" spans="1:21" ht="15" customHeight="1">
      <c r="A13" s="149"/>
      <c r="B13" s="41"/>
      <c r="C13" s="300"/>
      <c r="D13" s="258"/>
      <c r="E13" s="67"/>
      <c r="F13" s="92"/>
      <c r="G13" s="377"/>
      <c r="H13" s="255"/>
      <c r="I13" s="83"/>
      <c r="J13" s="72"/>
      <c r="K13" s="17"/>
      <c r="L13" s="453"/>
      <c r="M13" s="83"/>
      <c r="N13" s="72"/>
      <c r="O13" s="17"/>
      <c r="P13" s="371"/>
      <c r="Q13" s="404"/>
      <c r="R13" s="83"/>
      <c r="S13" s="72"/>
      <c r="T13" s="17"/>
      <c r="U13" s="63"/>
    </row>
    <row r="14" spans="1:21" ht="15" customHeight="1">
      <c r="A14" s="220"/>
      <c r="B14" s="283"/>
      <c r="C14" s="320"/>
      <c r="D14" s="261"/>
      <c r="E14" s="95"/>
      <c r="F14" s="285"/>
      <c r="G14" s="379"/>
      <c r="H14" s="367"/>
      <c r="I14" s="42"/>
      <c r="J14" s="75"/>
      <c r="K14" s="15"/>
      <c r="L14" s="49"/>
      <c r="M14" s="42"/>
      <c r="N14" s="75"/>
      <c r="O14" s="15"/>
      <c r="P14" s="372"/>
      <c r="Q14" s="375"/>
      <c r="R14" s="42"/>
      <c r="S14" s="75"/>
      <c r="T14" s="15"/>
      <c r="U14" s="63"/>
    </row>
    <row r="15" spans="1:21" ht="15" customHeight="1">
      <c r="A15" s="148"/>
      <c r="B15" s="41"/>
      <c r="C15" s="251"/>
      <c r="D15" s="258"/>
      <c r="E15" s="67"/>
      <c r="F15" s="92"/>
      <c r="G15" s="377"/>
      <c r="H15" s="255"/>
      <c r="I15" s="83"/>
      <c r="J15" s="72"/>
      <c r="K15" s="17"/>
      <c r="L15" s="453"/>
      <c r="M15" s="83"/>
      <c r="N15" s="72"/>
      <c r="O15" s="17"/>
      <c r="P15" s="371"/>
      <c r="Q15" s="404"/>
      <c r="R15" s="83"/>
      <c r="S15" s="72"/>
      <c r="T15" s="17"/>
      <c r="U15" s="63"/>
    </row>
    <row r="16" spans="1:21" ht="15" customHeight="1">
      <c r="A16" s="149"/>
      <c r="B16" s="286"/>
      <c r="C16" s="331"/>
      <c r="D16" s="261"/>
      <c r="E16" s="95"/>
      <c r="F16" s="14"/>
      <c r="G16" s="379"/>
      <c r="H16" s="367"/>
      <c r="I16" s="42"/>
      <c r="J16" s="75"/>
      <c r="K16" s="15"/>
      <c r="L16" s="49"/>
      <c r="M16" s="42"/>
      <c r="N16" s="75"/>
      <c r="O16" s="30"/>
      <c r="P16" s="4"/>
      <c r="Q16" s="375"/>
      <c r="R16" s="42"/>
      <c r="S16" s="75"/>
      <c r="T16" s="30"/>
      <c r="U16" s="63"/>
    </row>
    <row r="17" spans="1:21" ht="15" customHeight="1">
      <c r="A17" s="150"/>
      <c r="B17" s="41"/>
      <c r="C17" s="300"/>
      <c r="D17" s="258"/>
      <c r="E17" s="67"/>
      <c r="F17" s="290"/>
      <c r="G17" s="377"/>
      <c r="H17" s="367"/>
      <c r="I17" s="42"/>
      <c r="J17" s="291"/>
      <c r="K17" s="17"/>
      <c r="L17" s="49"/>
      <c r="M17" s="42"/>
      <c r="N17" s="291"/>
      <c r="O17" s="82"/>
      <c r="P17" s="371"/>
      <c r="Q17" s="375"/>
      <c r="R17" s="42"/>
      <c r="S17" s="72"/>
      <c r="T17" s="82"/>
      <c r="U17" s="63"/>
    </row>
    <row r="18" spans="1:21" ht="15" customHeight="1">
      <c r="A18" s="149"/>
      <c r="B18" s="286"/>
      <c r="C18" s="331"/>
      <c r="D18" s="288"/>
      <c r="E18" s="289"/>
      <c r="F18" s="16"/>
      <c r="G18" s="379"/>
      <c r="H18" s="367"/>
      <c r="I18" s="42"/>
      <c r="J18" s="72"/>
      <c r="K18" s="30"/>
      <c r="L18" s="49"/>
      <c r="M18" s="42"/>
      <c r="N18" s="72"/>
      <c r="O18" s="17"/>
      <c r="P18" s="372"/>
      <c r="Q18" s="375"/>
      <c r="R18" s="42"/>
      <c r="S18" s="291"/>
      <c r="T18" s="17"/>
      <c r="U18" s="63"/>
    </row>
    <row r="19" spans="1:21" ht="15" customHeight="1">
      <c r="A19" s="149"/>
      <c r="B19" s="122"/>
      <c r="C19" s="252"/>
      <c r="D19" s="259"/>
      <c r="E19" s="80"/>
      <c r="F19" s="93"/>
      <c r="G19" s="377"/>
      <c r="H19" s="367"/>
      <c r="I19" s="42"/>
      <c r="J19" s="81"/>
      <c r="K19" s="82"/>
      <c r="L19" s="49"/>
      <c r="M19" s="42"/>
      <c r="N19" s="81"/>
      <c r="O19" s="82"/>
      <c r="P19" s="4"/>
      <c r="Q19" s="375"/>
      <c r="R19" s="42"/>
      <c r="S19" s="81"/>
      <c r="T19" s="82"/>
      <c r="U19" s="63"/>
    </row>
    <row r="20" spans="1:21" ht="15" customHeight="1" thickBot="1">
      <c r="A20" s="151"/>
      <c r="B20" s="123"/>
      <c r="C20" s="253"/>
      <c r="D20" s="260"/>
      <c r="E20" s="68"/>
      <c r="F20" s="94"/>
      <c r="G20" s="380"/>
      <c r="H20" s="368"/>
      <c r="I20" s="45"/>
      <c r="J20" s="73"/>
      <c r="K20" s="20"/>
      <c r="L20" s="50"/>
      <c r="M20" s="45"/>
      <c r="N20" s="73"/>
      <c r="O20" s="20"/>
      <c r="P20" s="374"/>
      <c r="Q20" s="376"/>
      <c r="R20" s="45"/>
      <c r="S20" s="73"/>
      <c r="T20" s="20"/>
      <c r="U20" s="63"/>
    </row>
    <row r="21" spans="1:21" ht="15" customHeight="1" thickBot="1">
      <c r="A21" s="151"/>
      <c r="B21" s="124"/>
      <c r="C21" s="39" t="s">
        <v>41</v>
      </c>
      <c r="D21" s="22"/>
      <c r="E21" s="90">
        <f>SUM(E9:E20)</f>
        <v>13700</v>
      </c>
      <c r="F21" s="384">
        <f>SUM(F9:F20)</f>
        <v>0</v>
      </c>
      <c r="G21" s="213"/>
      <c r="H21" s="417"/>
      <c r="I21" s="418"/>
      <c r="J21" s="74">
        <f>SUM(J9:J20)</f>
        <v>0</v>
      </c>
      <c r="K21" s="24">
        <f>SUM(K9:K20)</f>
        <v>0</v>
      </c>
      <c r="L21" s="247"/>
      <c r="M21" s="248"/>
      <c r="N21" s="76">
        <f>SUM(N9:N20)</f>
        <v>0</v>
      </c>
      <c r="O21" s="33">
        <f>SUM(O9:O20)</f>
        <v>0</v>
      </c>
      <c r="P21" s="7"/>
      <c r="Q21" s="417" t="s">
        <v>294</v>
      </c>
      <c r="R21" s="248"/>
      <c r="S21" s="76">
        <f>SUM(S9:S20)</f>
        <v>400</v>
      </c>
      <c r="T21" s="33">
        <f>SUM(T9:T20)</f>
        <v>0</v>
      </c>
      <c r="U21" s="64"/>
    </row>
    <row r="22" spans="1:21">
      <c r="A22" s="697" t="str">
        <f>豊橋市!A44</f>
        <v>平成29年9月</v>
      </c>
      <c r="B22" s="697"/>
      <c r="C22" s="108"/>
      <c r="U22" s="108" t="s">
        <v>203</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8" t="s">
        <v>1307</v>
      </c>
    </row>
    <row r="2" spans="1:14" ht="13.5" customHeight="1">
      <c r="C2" s="358"/>
    </row>
    <row r="3" spans="1:14">
      <c r="A3" t="s">
        <v>1302</v>
      </c>
    </row>
    <row r="4" spans="1:14">
      <c r="A4" t="s">
        <v>1321</v>
      </c>
    </row>
    <row r="5" spans="1:14">
      <c r="A5" t="s">
        <v>1322</v>
      </c>
    </row>
    <row r="6" spans="1:14">
      <c r="A6" t="s">
        <v>1303</v>
      </c>
    </row>
    <row r="7" spans="1:14">
      <c r="A7" t="s">
        <v>1304</v>
      </c>
    </row>
    <row r="8" spans="1:14">
      <c r="A8" t="s">
        <v>1305</v>
      </c>
    </row>
    <row r="9" spans="1:14">
      <c r="A9" t="s">
        <v>1306</v>
      </c>
    </row>
    <row r="13" spans="1:14" ht="18.75">
      <c r="A13" s="5"/>
      <c r="B13" s="5"/>
      <c r="C13" s="359" t="s">
        <v>1308</v>
      </c>
      <c r="D13" s="5"/>
      <c r="E13" s="5"/>
      <c r="F13" s="5"/>
      <c r="G13" s="5"/>
      <c r="H13" s="5"/>
      <c r="I13" s="5"/>
      <c r="J13" s="5"/>
      <c r="K13" s="5"/>
      <c r="L13" s="5"/>
      <c r="M13" s="5"/>
      <c r="N13" s="5"/>
    </row>
    <row r="14" spans="1:14" ht="18.75">
      <c r="A14" s="5"/>
      <c r="B14" s="359" t="s">
        <v>1309</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1310</v>
      </c>
      <c r="B16" s="5"/>
      <c r="C16" s="5"/>
      <c r="D16" s="5"/>
      <c r="E16" s="5"/>
      <c r="F16" s="5"/>
      <c r="G16" s="5"/>
      <c r="H16" s="5"/>
      <c r="I16" s="5"/>
      <c r="J16" s="5"/>
      <c r="K16" s="5"/>
      <c r="L16" s="5"/>
      <c r="M16" s="5"/>
      <c r="N16" s="5"/>
    </row>
    <row r="17" spans="1:14">
      <c r="A17" s="5" t="s">
        <v>1311</v>
      </c>
      <c r="B17" s="5"/>
      <c r="C17" s="5"/>
      <c r="D17" s="5"/>
      <c r="E17" s="5"/>
      <c r="F17" s="5"/>
      <c r="G17" s="5"/>
      <c r="H17" s="5"/>
      <c r="I17" s="5"/>
      <c r="J17" s="5"/>
      <c r="K17" s="5"/>
      <c r="L17" s="5"/>
      <c r="M17" s="5"/>
      <c r="N17" s="5"/>
    </row>
    <row r="18" spans="1:14">
      <c r="A18" s="5" t="s">
        <v>1312</v>
      </c>
      <c r="B18" s="5"/>
      <c r="C18" s="5"/>
      <c r="D18" s="5"/>
      <c r="E18" s="5"/>
      <c r="F18" s="5"/>
      <c r="G18" s="5"/>
      <c r="H18" s="5"/>
      <c r="I18" s="5"/>
      <c r="J18" s="5"/>
      <c r="K18" s="5"/>
      <c r="L18" s="5"/>
      <c r="M18" s="5"/>
      <c r="N18" s="5"/>
    </row>
    <row r="19" spans="1:14">
      <c r="A19" s="5" t="s">
        <v>1313</v>
      </c>
      <c r="B19" s="5"/>
      <c r="C19" s="5"/>
      <c r="D19" s="5"/>
      <c r="E19" s="5"/>
      <c r="F19" s="5"/>
      <c r="G19" s="5"/>
      <c r="H19" s="5"/>
      <c r="I19" s="5"/>
      <c r="J19" s="5"/>
      <c r="K19" s="5"/>
      <c r="L19" s="5"/>
      <c r="M19" s="5"/>
      <c r="N19" s="5"/>
    </row>
    <row r="20" spans="1:14">
      <c r="A20" s="5" t="s">
        <v>1314</v>
      </c>
      <c r="B20" s="5"/>
      <c r="C20" s="5"/>
      <c r="D20" s="5"/>
      <c r="E20" s="5"/>
      <c r="F20" s="5"/>
      <c r="G20" s="5"/>
      <c r="H20" s="5"/>
      <c r="I20" s="5"/>
      <c r="J20" s="5"/>
      <c r="K20" s="5"/>
      <c r="L20" s="5"/>
      <c r="M20" s="5"/>
      <c r="N20" s="5"/>
    </row>
    <row r="21" spans="1:14">
      <c r="A21" s="5" t="s">
        <v>1315</v>
      </c>
      <c r="B21" s="5"/>
      <c r="C21" s="5"/>
      <c r="D21" s="5"/>
      <c r="E21" s="5"/>
      <c r="F21" s="5"/>
      <c r="G21" s="5"/>
      <c r="H21" s="5"/>
      <c r="I21" s="5"/>
      <c r="J21" s="5"/>
      <c r="K21" s="5"/>
      <c r="L21" s="5"/>
      <c r="M21" s="5"/>
      <c r="N21" s="5"/>
    </row>
    <row r="22" spans="1:14">
      <c r="A22" s="5" t="s">
        <v>1316</v>
      </c>
      <c r="B22" s="5"/>
      <c r="C22" s="5"/>
      <c r="D22" s="5"/>
      <c r="E22" s="5"/>
      <c r="F22" s="5"/>
      <c r="G22" s="5"/>
      <c r="H22" s="5"/>
      <c r="I22" s="5"/>
      <c r="J22" s="5"/>
      <c r="K22" s="5"/>
      <c r="L22" s="5"/>
      <c r="M22" s="5"/>
      <c r="N22" s="5"/>
    </row>
    <row r="23" spans="1:14">
      <c r="A23" s="5" t="s">
        <v>1317</v>
      </c>
      <c r="B23" s="5"/>
      <c r="C23" s="5"/>
      <c r="D23" s="5"/>
      <c r="E23" s="5"/>
      <c r="F23" s="5"/>
      <c r="G23" s="5"/>
      <c r="H23" s="5"/>
      <c r="I23" s="5"/>
      <c r="J23" s="5"/>
      <c r="K23" s="5"/>
      <c r="L23" s="5"/>
      <c r="M23" s="5"/>
      <c r="N23" s="5"/>
    </row>
    <row r="24" spans="1:14">
      <c r="A24" s="5" t="s">
        <v>1318</v>
      </c>
      <c r="B24" s="5"/>
      <c r="C24" s="5"/>
      <c r="D24" s="5"/>
      <c r="E24" s="5"/>
      <c r="F24" s="5"/>
      <c r="G24" s="5"/>
      <c r="H24" s="5"/>
      <c r="I24" s="5"/>
      <c r="J24" s="5"/>
      <c r="K24" s="5"/>
      <c r="L24" s="5"/>
      <c r="M24" s="5"/>
      <c r="N24" s="5"/>
    </row>
    <row r="25" spans="1:14">
      <c r="A25" s="5" t="s">
        <v>1319</v>
      </c>
      <c r="B25" s="5"/>
      <c r="C25" s="5"/>
      <c r="D25" s="5"/>
      <c r="E25" s="5"/>
      <c r="F25" s="5"/>
      <c r="G25" s="5"/>
      <c r="H25" s="5"/>
      <c r="I25" s="5"/>
      <c r="J25" s="5"/>
      <c r="K25" s="5"/>
      <c r="L25" s="5"/>
      <c r="M25" s="5"/>
      <c r="N25" s="5"/>
    </row>
    <row r="26" spans="1:14">
      <c r="A26" s="5" t="s">
        <v>1320</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3" sqref="B3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92" t="s">
        <v>0</v>
      </c>
      <c r="B1" s="593"/>
      <c r="C1" s="2"/>
      <c r="D1" s="2"/>
      <c r="E1" s="2"/>
      <c r="F1" s="607" t="s">
        <v>1349</v>
      </c>
      <c r="G1" s="608"/>
      <c r="H1" s="601"/>
      <c r="I1" s="601"/>
      <c r="J1" s="601"/>
      <c r="K1" s="602"/>
      <c r="L1" s="607" t="s">
        <v>1347</v>
      </c>
      <c r="M1" s="608"/>
      <c r="N1" s="601"/>
      <c r="O1" s="601"/>
      <c r="P1" s="601"/>
      <c r="Q1" s="602"/>
      <c r="R1" s="583" t="s">
        <v>2</v>
      </c>
    </row>
    <row r="2" spans="1:18" ht="10.5" customHeight="1">
      <c r="A2" s="594"/>
      <c r="B2" s="595"/>
      <c r="C2" s="5"/>
      <c r="D2" s="5"/>
      <c r="E2" s="5"/>
      <c r="F2" s="609"/>
      <c r="G2" s="610"/>
      <c r="H2" s="603"/>
      <c r="I2" s="603"/>
      <c r="J2" s="603"/>
      <c r="K2" s="604"/>
      <c r="L2" s="609"/>
      <c r="M2" s="610"/>
      <c r="N2" s="603"/>
      <c r="O2" s="603"/>
      <c r="P2" s="603"/>
      <c r="Q2" s="604"/>
      <c r="R2" s="584"/>
    </row>
    <row r="3" spans="1:18" ht="10.5" customHeight="1" thickBot="1">
      <c r="A3" s="426"/>
      <c r="B3" s="579"/>
      <c r="C3" s="579" t="s">
        <v>1365</v>
      </c>
      <c r="D3" s="579"/>
      <c r="E3" s="581" t="s">
        <v>1366</v>
      </c>
      <c r="F3" s="611"/>
      <c r="G3" s="612"/>
      <c r="H3" s="605"/>
      <c r="I3" s="605"/>
      <c r="J3" s="605"/>
      <c r="K3" s="606"/>
      <c r="L3" s="611"/>
      <c r="M3" s="612"/>
      <c r="N3" s="605"/>
      <c r="O3" s="605"/>
      <c r="P3" s="605"/>
      <c r="Q3" s="606"/>
      <c r="R3" s="585"/>
    </row>
    <row r="4" spans="1:18" ht="10.5" customHeight="1">
      <c r="A4" s="426"/>
      <c r="B4" s="579"/>
      <c r="C4" s="579"/>
      <c r="D4" s="579"/>
      <c r="E4" s="581"/>
      <c r="F4" s="607" t="s">
        <v>1350</v>
      </c>
      <c r="G4" s="608"/>
      <c r="H4" s="601"/>
      <c r="I4" s="601"/>
      <c r="J4" s="601"/>
      <c r="K4" s="602"/>
      <c r="L4" s="607" t="s">
        <v>3</v>
      </c>
      <c r="M4" s="608"/>
      <c r="N4" s="596">
        <f>Q31</f>
        <v>0</v>
      </c>
      <c r="O4" s="596"/>
      <c r="P4" s="596"/>
      <c r="Q4" s="613" t="s">
        <v>4</v>
      </c>
      <c r="R4" s="585"/>
    </row>
    <row r="5" spans="1:18" ht="10.5" customHeight="1">
      <c r="A5" s="4"/>
      <c r="B5" s="5"/>
      <c r="C5" s="579" t="s">
        <v>1368</v>
      </c>
      <c r="D5" s="579"/>
      <c r="E5" s="581" t="s">
        <v>1367</v>
      </c>
      <c r="F5" s="609"/>
      <c r="G5" s="610"/>
      <c r="H5" s="603"/>
      <c r="I5" s="603"/>
      <c r="J5" s="603"/>
      <c r="K5" s="604"/>
      <c r="L5" s="609"/>
      <c r="M5" s="610"/>
      <c r="N5" s="597"/>
      <c r="O5" s="597"/>
      <c r="P5" s="597"/>
      <c r="Q5" s="614"/>
      <c r="R5" s="585"/>
    </row>
    <row r="6" spans="1:18" ht="10.5" customHeight="1" thickBot="1">
      <c r="A6" s="7"/>
      <c r="B6" s="9"/>
      <c r="C6" s="580"/>
      <c r="D6" s="580"/>
      <c r="E6" s="582"/>
      <c r="F6" s="611"/>
      <c r="G6" s="612"/>
      <c r="H6" s="605"/>
      <c r="I6" s="605"/>
      <c r="J6" s="605"/>
      <c r="K6" s="606"/>
      <c r="L6" s="611"/>
      <c r="M6" s="612"/>
      <c r="N6" s="598"/>
      <c r="O6" s="598"/>
      <c r="P6" s="598"/>
      <c r="Q6" s="615"/>
      <c r="R6" s="586"/>
    </row>
    <row r="8" spans="1:18" ht="21" customHeight="1">
      <c r="A8" s="589" t="s">
        <v>540</v>
      </c>
      <c r="B8" s="591"/>
      <c r="C8" s="589" t="s">
        <v>1180</v>
      </c>
      <c r="D8" s="590"/>
      <c r="E8" s="591"/>
      <c r="F8" s="589" t="s">
        <v>1181</v>
      </c>
      <c r="G8" s="590"/>
      <c r="H8" s="591"/>
      <c r="I8" s="589" t="s">
        <v>1182</v>
      </c>
      <c r="J8" s="590"/>
      <c r="K8" s="591"/>
      <c r="L8" s="589" t="s">
        <v>1183</v>
      </c>
      <c r="M8" s="590"/>
      <c r="N8" s="591"/>
      <c r="O8" s="589" t="s">
        <v>5</v>
      </c>
      <c r="P8" s="590"/>
      <c r="Q8" s="591"/>
      <c r="R8" s="334" t="s">
        <v>1184</v>
      </c>
    </row>
    <row r="9" spans="1:18" ht="21" customHeight="1">
      <c r="A9" s="599" t="s">
        <v>1185</v>
      </c>
      <c r="B9" s="600"/>
      <c r="C9" s="335"/>
      <c r="D9" s="341">
        <f>中区・東区!D24</f>
        <v>23400</v>
      </c>
      <c r="E9" s="335">
        <f>中区・東区!E24</f>
        <v>0</v>
      </c>
      <c r="F9" s="335"/>
      <c r="G9" s="341">
        <f>中区・東区!I24</f>
        <v>5150</v>
      </c>
      <c r="H9" s="335">
        <f>中区・東区!J24</f>
        <v>0</v>
      </c>
      <c r="I9" s="335"/>
      <c r="J9" s="341">
        <f>中区・東区!N24</f>
        <v>2350</v>
      </c>
      <c r="K9" s="335">
        <f>中区・東区!O24</f>
        <v>0</v>
      </c>
      <c r="L9" s="335"/>
      <c r="M9" s="341">
        <f>中区・東区!S24</f>
        <v>1650</v>
      </c>
      <c r="N9" s="335">
        <f>中区・東区!T24</f>
        <v>0</v>
      </c>
      <c r="O9" s="335"/>
      <c r="P9" s="341">
        <f>D9+G9+J9+M9</f>
        <v>32550</v>
      </c>
      <c r="Q9" s="335">
        <f>E9+H9+K9+N9</f>
        <v>0</v>
      </c>
      <c r="R9" s="332"/>
    </row>
    <row r="10" spans="1:18" ht="21" customHeight="1">
      <c r="A10" s="599" t="s">
        <v>1186</v>
      </c>
      <c r="B10" s="600"/>
      <c r="C10" s="335"/>
      <c r="D10" s="341">
        <f>中区・東区!D40</f>
        <v>19800</v>
      </c>
      <c r="E10" s="335">
        <f>中区・東区!E40</f>
        <v>0</v>
      </c>
      <c r="F10" s="335"/>
      <c r="G10" s="341">
        <f>中区・東区!I40</f>
        <v>2550</v>
      </c>
      <c r="H10" s="335">
        <f>中区・東区!J40</f>
        <v>0</v>
      </c>
      <c r="I10" s="335"/>
      <c r="J10" s="341">
        <f>中区・東区!N40</f>
        <v>500</v>
      </c>
      <c r="K10" s="335">
        <f>中区・東区!O40</f>
        <v>0</v>
      </c>
      <c r="L10" s="335"/>
      <c r="M10" s="341">
        <f>中区・東区!S40</f>
        <v>1400</v>
      </c>
      <c r="N10" s="335">
        <f>中区・東区!T40</f>
        <v>0</v>
      </c>
      <c r="O10" s="335"/>
      <c r="P10" s="341">
        <f t="shared" ref="P10:P25" si="0">D10+G10+J10+M10</f>
        <v>24250</v>
      </c>
      <c r="Q10" s="335">
        <f t="shared" ref="Q10:Q25" si="1">E10+H10+K10+N10</f>
        <v>0</v>
      </c>
      <c r="R10" s="332"/>
    </row>
    <row r="11" spans="1:18" ht="21" customHeight="1">
      <c r="A11" s="587" t="s">
        <v>1187</v>
      </c>
      <c r="B11" s="588"/>
      <c r="C11" s="335"/>
      <c r="D11" s="341">
        <f>中村区!D38</f>
        <v>33000</v>
      </c>
      <c r="E11" s="335">
        <f>中村区!E38</f>
        <v>0</v>
      </c>
      <c r="F11" s="335"/>
      <c r="G11" s="341">
        <f>中村区!I38</f>
        <v>3300</v>
      </c>
      <c r="H11" s="335">
        <f>中村区!J38</f>
        <v>0</v>
      </c>
      <c r="I11" s="335"/>
      <c r="J11" s="341">
        <f>中村区!N38</f>
        <v>1500</v>
      </c>
      <c r="K11" s="335">
        <f>中村区!O38</f>
        <v>0</v>
      </c>
      <c r="L11" s="335"/>
      <c r="M11" s="341">
        <f>中村区!S38</f>
        <v>3100</v>
      </c>
      <c r="N11" s="335">
        <f>中村区!T38</f>
        <v>0</v>
      </c>
      <c r="O11" s="335"/>
      <c r="P11" s="341">
        <f t="shared" si="0"/>
        <v>40900</v>
      </c>
      <c r="Q11" s="335">
        <f t="shared" si="1"/>
        <v>0</v>
      </c>
      <c r="R11" s="332"/>
    </row>
    <row r="12" spans="1:18" ht="21" customHeight="1">
      <c r="A12" s="599" t="s">
        <v>1188</v>
      </c>
      <c r="B12" s="600"/>
      <c r="C12" s="335"/>
      <c r="D12" s="341">
        <f>西区!D38</f>
        <v>35250</v>
      </c>
      <c r="E12" s="335">
        <f>西区!E38</f>
        <v>0</v>
      </c>
      <c r="F12" s="335"/>
      <c r="G12" s="341">
        <f>西区!I38</f>
        <v>4050</v>
      </c>
      <c r="H12" s="335">
        <f>西区!J38</f>
        <v>0</v>
      </c>
      <c r="I12" s="335"/>
      <c r="J12" s="341">
        <f>西区!N38</f>
        <v>0</v>
      </c>
      <c r="K12" s="335">
        <f>西区!O38</f>
        <v>0</v>
      </c>
      <c r="L12" s="335"/>
      <c r="M12" s="341">
        <f>西区!S38</f>
        <v>2600</v>
      </c>
      <c r="N12" s="335">
        <f>西区!T38</f>
        <v>0</v>
      </c>
      <c r="O12" s="335"/>
      <c r="P12" s="341">
        <f t="shared" si="0"/>
        <v>41900</v>
      </c>
      <c r="Q12" s="335">
        <f t="shared" si="1"/>
        <v>0</v>
      </c>
      <c r="R12" s="332"/>
    </row>
    <row r="13" spans="1:18" ht="21" customHeight="1">
      <c r="A13" s="587" t="s">
        <v>1189</v>
      </c>
      <c r="B13" s="588"/>
      <c r="C13" s="335"/>
      <c r="D13" s="341">
        <f>北区!D37</f>
        <v>37750</v>
      </c>
      <c r="E13" s="335">
        <f>北区!E37</f>
        <v>0</v>
      </c>
      <c r="F13" s="335"/>
      <c r="G13" s="341">
        <f>北区!I37</f>
        <v>5450</v>
      </c>
      <c r="H13" s="335">
        <f>北区!J37</f>
        <v>0</v>
      </c>
      <c r="I13" s="335"/>
      <c r="J13" s="341">
        <f>北区!N37</f>
        <v>0</v>
      </c>
      <c r="K13" s="335">
        <f>北区!O37</f>
        <v>0</v>
      </c>
      <c r="L13" s="335"/>
      <c r="M13" s="341">
        <f>北区!S37</f>
        <v>3050</v>
      </c>
      <c r="N13" s="335">
        <f>北区!T37</f>
        <v>0</v>
      </c>
      <c r="O13" s="335"/>
      <c r="P13" s="341">
        <f t="shared" si="0"/>
        <v>46250</v>
      </c>
      <c r="Q13" s="335">
        <f t="shared" si="1"/>
        <v>0</v>
      </c>
      <c r="R13" s="332"/>
    </row>
    <row r="14" spans="1:18" ht="21" customHeight="1">
      <c r="A14" s="587" t="s">
        <v>126</v>
      </c>
      <c r="B14" s="588"/>
      <c r="C14" s="335"/>
      <c r="D14" s="341">
        <f>千種区!D38</f>
        <v>36450</v>
      </c>
      <c r="E14" s="335">
        <f>千種区!E38</f>
        <v>0</v>
      </c>
      <c r="F14" s="335"/>
      <c r="G14" s="341">
        <f>千種区!I38</f>
        <v>9200</v>
      </c>
      <c r="H14" s="335">
        <f>千種区!J38</f>
        <v>0</v>
      </c>
      <c r="I14" s="335"/>
      <c r="J14" s="341">
        <f>千種区!N38</f>
        <v>700</v>
      </c>
      <c r="K14" s="335">
        <f>千種区!O38</f>
        <v>0</v>
      </c>
      <c r="L14" s="335"/>
      <c r="M14" s="341">
        <f>千種区!S38</f>
        <v>2300</v>
      </c>
      <c r="N14" s="335">
        <f>千種区!T38</f>
        <v>0</v>
      </c>
      <c r="O14" s="335"/>
      <c r="P14" s="341">
        <f t="shared" si="0"/>
        <v>48650</v>
      </c>
      <c r="Q14" s="335">
        <f t="shared" si="1"/>
        <v>0</v>
      </c>
      <c r="R14" s="332"/>
    </row>
    <row r="15" spans="1:18" ht="21" customHeight="1">
      <c r="A15" s="587" t="s">
        <v>127</v>
      </c>
      <c r="B15" s="588"/>
      <c r="C15" s="335"/>
      <c r="D15" s="341">
        <f>名東区!D38</f>
        <v>37850</v>
      </c>
      <c r="E15" s="335">
        <f>名東区!E38</f>
        <v>0</v>
      </c>
      <c r="F15" s="335"/>
      <c r="G15" s="341">
        <f>名東区!I38</f>
        <v>8200</v>
      </c>
      <c r="H15" s="335">
        <f>名東区!J38</f>
        <v>0</v>
      </c>
      <c r="I15" s="335"/>
      <c r="J15" s="341">
        <f>名東区!N38</f>
        <v>2650</v>
      </c>
      <c r="K15" s="335">
        <f>名東区!O38</f>
        <v>0</v>
      </c>
      <c r="L15" s="335"/>
      <c r="M15" s="341">
        <f>名東区!S38</f>
        <v>2550</v>
      </c>
      <c r="N15" s="335">
        <f>名東区!T38</f>
        <v>0</v>
      </c>
      <c r="O15" s="335"/>
      <c r="P15" s="341">
        <f t="shared" si="0"/>
        <v>51250</v>
      </c>
      <c r="Q15" s="335">
        <f t="shared" si="1"/>
        <v>0</v>
      </c>
      <c r="R15" s="332"/>
    </row>
    <row r="16" spans="1:18" ht="21" customHeight="1">
      <c r="A16" s="587" t="s">
        <v>128</v>
      </c>
      <c r="B16" s="588"/>
      <c r="C16" s="335"/>
      <c r="D16" s="341">
        <f>守山区!D37</f>
        <v>40100</v>
      </c>
      <c r="E16" s="335">
        <f>守山区!E37</f>
        <v>0</v>
      </c>
      <c r="F16" s="335"/>
      <c r="G16" s="341">
        <f>守山区!I37</f>
        <v>3450</v>
      </c>
      <c r="H16" s="335">
        <f>守山区!J37</f>
        <v>0</v>
      </c>
      <c r="I16" s="335"/>
      <c r="J16" s="341">
        <f>守山区!M37</f>
        <v>0</v>
      </c>
      <c r="K16" s="335">
        <f>守山区!N37</f>
        <v>0</v>
      </c>
      <c r="L16" s="335"/>
      <c r="M16" s="341">
        <f>守山区!R37</f>
        <v>1950</v>
      </c>
      <c r="N16" s="335">
        <f>守山区!S37</f>
        <v>0</v>
      </c>
      <c r="O16" s="335"/>
      <c r="P16" s="341">
        <f t="shared" si="0"/>
        <v>45500</v>
      </c>
      <c r="Q16" s="335">
        <f t="shared" si="1"/>
        <v>0</v>
      </c>
      <c r="R16" s="332"/>
    </row>
    <row r="17" spans="1:18" ht="21" customHeight="1">
      <c r="A17" s="587" t="s">
        <v>129</v>
      </c>
      <c r="B17" s="588"/>
      <c r="C17" s="335"/>
      <c r="D17" s="341">
        <f>昭和区!D37</f>
        <v>26000</v>
      </c>
      <c r="E17" s="335">
        <f>昭和区!E37</f>
        <v>0</v>
      </c>
      <c r="F17" s="335"/>
      <c r="G17" s="341">
        <f>昭和区!I37</f>
        <v>3600</v>
      </c>
      <c r="H17" s="335">
        <f>昭和区!J37</f>
        <v>0</v>
      </c>
      <c r="I17" s="335"/>
      <c r="J17" s="341">
        <f>昭和区!N37</f>
        <v>400</v>
      </c>
      <c r="K17" s="335">
        <f>昭和区!O37</f>
        <v>0</v>
      </c>
      <c r="L17" s="335"/>
      <c r="M17" s="341">
        <f>昭和区!S37</f>
        <v>1500</v>
      </c>
      <c r="N17" s="335">
        <f>昭和区!T37</f>
        <v>0</v>
      </c>
      <c r="O17" s="335"/>
      <c r="P17" s="341">
        <f t="shared" si="0"/>
        <v>31500</v>
      </c>
      <c r="Q17" s="335">
        <f t="shared" si="1"/>
        <v>0</v>
      </c>
      <c r="R17" s="332"/>
    </row>
    <row r="18" spans="1:18" ht="21" customHeight="1">
      <c r="A18" s="587" t="s">
        <v>130</v>
      </c>
      <c r="B18" s="588"/>
      <c r="C18" s="335"/>
      <c r="D18" s="341">
        <f>天白区!D37</f>
        <v>37600</v>
      </c>
      <c r="E18" s="335">
        <f>天白区!E37</f>
        <v>0</v>
      </c>
      <c r="F18" s="335"/>
      <c r="G18" s="341">
        <f>天白区!I37</f>
        <v>4750</v>
      </c>
      <c r="H18" s="335">
        <f>天白区!J37</f>
        <v>0</v>
      </c>
      <c r="I18" s="335"/>
      <c r="J18" s="341">
        <f>天白区!N37</f>
        <v>50</v>
      </c>
      <c r="K18" s="335">
        <f>天白区!O37</f>
        <v>0</v>
      </c>
      <c r="L18" s="335"/>
      <c r="M18" s="341">
        <f>天白区!S37</f>
        <v>2550</v>
      </c>
      <c r="N18" s="335">
        <f>天白区!T37</f>
        <v>0</v>
      </c>
      <c r="O18" s="335"/>
      <c r="P18" s="341">
        <f t="shared" si="0"/>
        <v>44950</v>
      </c>
      <c r="Q18" s="335">
        <f t="shared" si="1"/>
        <v>0</v>
      </c>
      <c r="R18" s="332"/>
    </row>
    <row r="19" spans="1:18" ht="21" customHeight="1">
      <c r="A19" s="587" t="s">
        <v>131</v>
      </c>
      <c r="B19" s="588"/>
      <c r="C19" s="335"/>
      <c r="D19" s="341">
        <f>瑞穂区!D38</f>
        <v>23650</v>
      </c>
      <c r="E19" s="335">
        <f>瑞穂区!E38</f>
        <v>0</v>
      </c>
      <c r="F19" s="335"/>
      <c r="G19" s="341">
        <f>瑞穂区!I38</f>
        <v>4750</v>
      </c>
      <c r="H19" s="335">
        <f>瑞穂区!J38</f>
        <v>0</v>
      </c>
      <c r="I19" s="335"/>
      <c r="J19" s="341">
        <f>瑞穂区!N38</f>
        <v>900</v>
      </c>
      <c r="K19" s="335">
        <f>瑞穂区!O38</f>
        <v>0</v>
      </c>
      <c r="L19" s="335"/>
      <c r="M19" s="341">
        <f>瑞穂区!S38</f>
        <v>850</v>
      </c>
      <c r="N19" s="335">
        <f>瑞穂区!T38</f>
        <v>0</v>
      </c>
      <c r="O19" s="335"/>
      <c r="P19" s="341">
        <f t="shared" si="0"/>
        <v>30150</v>
      </c>
      <c r="Q19" s="335">
        <f t="shared" si="1"/>
        <v>0</v>
      </c>
      <c r="R19" s="332"/>
    </row>
    <row r="20" spans="1:18" ht="21" customHeight="1">
      <c r="A20" s="587" t="s">
        <v>1190</v>
      </c>
      <c r="B20" s="588"/>
      <c r="C20" s="335"/>
      <c r="D20" s="341">
        <f>南区!D38</f>
        <v>35050</v>
      </c>
      <c r="E20" s="335">
        <f>南区!E38</f>
        <v>0</v>
      </c>
      <c r="F20" s="335"/>
      <c r="G20" s="341">
        <f>南区!I38</f>
        <v>3250</v>
      </c>
      <c r="H20" s="335">
        <f>南区!J38</f>
        <v>0</v>
      </c>
      <c r="I20" s="335"/>
      <c r="J20" s="341">
        <f>南区!N38</f>
        <v>450</v>
      </c>
      <c r="K20" s="335">
        <f>南区!O38</f>
        <v>0</v>
      </c>
      <c r="L20" s="335"/>
      <c r="M20" s="341">
        <f>南区!S38</f>
        <v>3750</v>
      </c>
      <c r="N20" s="335">
        <f>南区!T38</f>
        <v>0</v>
      </c>
      <c r="O20" s="335"/>
      <c r="P20" s="341">
        <f t="shared" si="0"/>
        <v>42500</v>
      </c>
      <c r="Q20" s="335">
        <f t="shared" si="1"/>
        <v>0</v>
      </c>
      <c r="R20" s="332"/>
    </row>
    <row r="21" spans="1:18" ht="21" customHeight="1">
      <c r="A21" s="587" t="s">
        <v>1191</v>
      </c>
      <c r="B21" s="588"/>
      <c r="C21" s="335"/>
      <c r="D21" s="341">
        <f>緑区!D38</f>
        <v>53600</v>
      </c>
      <c r="E21" s="335">
        <f>緑区!E38</f>
        <v>0</v>
      </c>
      <c r="F21" s="335"/>
      <c r="G21" s="341">
        <f>緑区!I38</f>
        <v>7700</v>
      </c>
      <c r="H21" s="335">
        <f>緑区!J38</f>
        <v>0</v>
      </c>
      <c r="I21" s="335"/>
      <c r="J21" s="341">
        <f>緑区!N38</f>
        <v>1800</v>
      </c>
      <c r="K21" s="335">
        <f>緑区!O38</f>
        <v>0</v>
      </c>
      <c r="L21" s="335"/>
      <c r="M21" s="341">
        <f>緑区!S38</f>
        <v>1900</v>
      </c>
      <c r="N21" s="335">
        <f>緑区!T38</f>
        <v>0</v>
      </c>
      <c r="O21" s="335"/>
      <c r="P21" s="341">
        <f t="shared" si="0"/>
        <v>65000</v>
      </c>
      <c r="Q21" s="335">
        <f t="shared" si="1"/>
        <v>0</v>
      </c>
      <c r="R21" s="332"/>
    </row>
    <row r="22" spans="1:18" ht="21" customHeight="1">
      <c r="A22" s="587" t="s">
        <v>134</v>
      </c>
      <c r="B22" s="588"/>
      <c r="C22" s="335"/>
      <c r="D22" s="341">
        <f>熱田区・港区!D19</f>
        <v>13500</v>
      </c>
      <c r="E22" s="335">
        <f>熱田区・港区!E19</f>
        <v>0</v>
      </c>
      <c r="F22" s="335"/>
      <c r="G22" s="341">
        <f>熱田区・港区!I19</f>
        <v>2550</v>
      </c>
      <c r="H22" s="335">
        <f>熱田区・港区!J19</f>
        <v>0</v>
      </c>
      <c r="I22" s="335"/>
      <c r="J22" s="341">
        <f>熱田区・港区!N19</f>
        <v>0</v>
      </c>
      <c r="K22" s="335">
        <f>熱田区・港区!O19</f>
        <v>0</v>
      </c>
      <c r="L22" s="335"/>
      <c r="M22" s="341">
        <f>熱田区・港区!S19</f>
        <v>2350</v>
      </c>
      <c r="N22" s="335">
        <f>熱田区・港区!T19</f>
        <v>0</v>
      </c>
      <c r="O22" s="335"/>
      <c r="P22" s="341">
        <f t="shared" si="0"/>
        <v>18400</v>
      </c>
      <c r="Q22" s="335">
        <f t="shared" si="1"/>
        <v>0</v>
      </c>
      <c r="R22" s="332"/>
    </row>
    <row r="23" spans="1:18" ht="21" customHeight="1">
      <c r="A23" s="587" t="s">
        <v>1192</v>
      </c>
      <c r="B23" s="588"/>
      <c r="C23" s="335"/>
      <c r="D23" s="341">
        <f>熱田区・港区!D40</f>
        <v>29800</v>
      </c>
      <c r="E23" s="335">
        <f>熱田区・港区!E40</f>
        <v>0</v>
      </c>
      <c r="F23" s="335"/>
      <c r="G23" s="341">
        <f>熱田区・港区!I40</f>
        <v>1400</v>
      </c>
      <c r="H23" s="335">
        <f>熱田区・港区!J40</f>
        <v>0</v>
      </c>
      <c r="I23" s="335"/>
      <c r="J23" s="341">
        <f>熱田区・港区!N40</f>
        <v>400</v>
      </c>
      <c r="K23" s="335">
        <f>熱田区・港区!O40</f>
        <v>0</v>
      </c>
      <c r="L23" s="335"/>
      <c r="M23" s="341">
        <f>熱田区・港区!S40</f>
        <v>1800</v>
      </c>
      <c r="N23" s="335">
        <f>熱田区・港区!T40</f>
        <v>0</v>
      </c>
      <c r="O23" s="335"/>
      <c r="P23" s="341">
        <f t="shared" si="0"/>
        <v>33400</v>
      </c>
      <c r="Q23" s="335">
        <f t="shared" si="1"/>
        <v>0</v>
      </c>
      <c r="R23" s="332"/>
    </row>
    <row r="24" spans="1:18" ht="21" customHeight="1">
      <c r="A24" s="587" t="s">
        <v>136</v>
      </c>
      <c r="B24" s="588"/>
      <c r="C24" s="335"/>
      <c r="D24" s="341">
        <f>中川区!D41</f>
        <v>51800</v>
      </c>
      <c r="E24" s="335">
        <f>中川区!E41</f>
        <v>0</v>
      </c>
      <c r="F24" s="335"/>
      <c r="G24" s="341">
        <f>中川区!I41</f>
        <v>2900</v>
      </c>
      <c r="H24" s="335">
        <f>中川区!J41</f>
        <v>0</v>
      </c>
      <c r="I24" s="335"/>
      <c r="J24" s="341">
        <f>中川区!N41</f>
        <v>0</v>
      </c>
      <c r="K24" s="335">
        <f>中川区!O41</f>
        <v>0</v>
      </c>
      <c r="L24" s="335"/>
      <c r="M24" s="341">
        <f>中川区!S41</f>
        <v>3800</v>
      </c>
      <c r="N24" s="335">
        <f>中川区!T41</f>
        <v>0</v>
      </c>
      <c r="O24" s="335"/>
      <c r="P24" s="341">
        <f t="shared" si="0"/>
        <v>58500</v>
      </c>
      <c r="Q24" s="335">
        <f t="shared" si="1"/>
        <v>0</v>
      </c>
      <c r="R24" s="332"/>
    </row>
    <row r="25" spans="1:18" ht="21" customHeight="1">
      <c r="A25" s="589" t="s">
        <v>5</v>
      </c>
      <c r="B25" s="591"/>
      <c r="C25" s="335"/>
      <c r="D25" s="341">
        <f>SUM(D9:D24)</f>
        <v>534600</v>
      </c>
      <c r="E25" s="335">
        <f>SUM(E9:E24)</f>
        <v>0</v>
      </c>
      <c r="F25" s="335"/>
      <c r="G25" s="341">
        <f>SUM(G9:G24)</f>
        <v>72250</v>
      </c>
      <c r="H25" s="335">
        <f>SUM(H9:H24)</f>
        <v>0</v>
      </c>
      <c r="I25" s="335"/>
      <c r="J25" s="341">
        <f>SUM(J9:J24)</f>
        <v>11700</v>
      </c>
      <c r="K25" s="335">
        <f>SUM(K9:K24)</f>
        <v>0</v>
      </c>
      <c r="L25" s="335"/>
      <c r="M25" s="341">
        <f>SUM(M9:M24)</f>
        <v>37100</v>
      </c>
      <c r="N25" s="335">
        <f>SUM(N9:N24)</f>
        <v>0</v>
      </c>
      <c r="O25" s="335"/>
      <c r="P25" s="341">
        <f t="shared" si="0"/>
        <v>655650</v>
      </c>
      <c r="Q25" s="335">
        <f t="shared" si="1"/>
        <v>0</v>
      </c>
      <c r="R25" s="333"/>
    </row>
    <row r="27" spans="1:18" ht="21" customHeight="1">
      <c r="A27" s="589" t="s">
        <v>1196</v>
      </c>
      <c r="B27" s="591"/>
      <c r="C27" s="589" t="s">
        <v>1197</v>
      </c>
      <c r="D27" s="590"/>
      <c r="E27" s="591"/>
      <c r="F27" s="589" t="s">
        <v>1198</v>
      </c>
      <c r="G27" s="590"/>
      <c r="H27" s="591"/>
      <c r="I27" s="589" t="s">
        <v>1199</v>
      </c>
      <c r="J27" s="590"/>
      <c r="K27" s="591"/>
      <c r="L27" s="589" t="s">
        <v>1200</v>
      </c>
      <c r="M27" s="590"/>
      <c r="N27" s="591"/>
      <c r="O27" s="589" t="s">
        <v>1201</v>
      </c>
      <c r="P27" s="590"/>
      <c r="Q27" s="591"/>
      <c r="R27" s="334" t="s">
        <v>1202</v>
      </c>
    </row>
    <row r="28" spans="1:18" ht="21" customHeight="1">
      <c r="A28" s="589" t="s">
        <v>1203</v>
      </c>
      <c r="B28" s="591"/>
      <c r="C28" s="335"/>
      <c r="D28" s="341">
        <f>D25</f>
        <v>534600</v>
      </c>
      <c r="E28" s="335">
        <f>E25</f>
        <v>0</v>
      </c>
      <c r="F28" s="335"/>
      <c r="G28" s="341">
        <f>G25</f>
        <v>72250</v>
      </c>
      <c r="H28" s="335">
        <f>H25</f>
        <v>0</v>
      </c>
      <c r="I28" s="335"/>
      <c r="J28" s="341">
        <f>J25</f>
        <v>11700</v>
      </c>
      <c r="K28" s="335">
        <f>K25</f>
        <v>0</v>
      </c>
      <c r="L28" s="335"/>
      <c r="M28" s="341">
        <f>M25</f>
        <v>37100</v>
      </c>
      <c r="N28" s="335">
        <f>N25</f>
        <v>0</v>
      </c>
      <c r="O28" s="335"/>
      <c r="P28" s="341">
        <f>P25</f>
        <v>655650</v>
      </c>
      <c r="Q28" s="335">
        <f>Q25</f>
        <v>0</v>
      </c>
      <c r="R28" s="338"/>
    </row>
    <row r="29" spans="1:18" ht="21" customHeight="1">
      <c r="A29" s="599" t="s">
        <v>1204</v>
      </c>
      <c r="B29" s="600"/>
      <c r="C29" s="335"/>
      <c r="D29" s="341">
        <f>尾張地区!D41</f>
        <v>649200</v>
      </c>
      <c r="E29" s="335">
        <f>尾張地区!E37</f>
        <v>0</v>
      </c>
      <c r="F29" s="335"/>
      <c r="G29" s="341">
        <f>尾張地区!G41</f>
        <v>77150</v>
      </c>
      <c r="H29" s="335">
        <f>尾張地区!H37</f>
        <v>0</v>
      </c>
      <c r="I29" s="335"/>
      <c r="J29" s="341">
        <f>尾張地区!J41</f>
        <v>15550</v>
      </c>
      <c r="K29" s="335">
        <f>尾張地区!K37</f>
        <v>0</v>
      </c>
      <c r="L29" s="335"/>
      <c r="M29" s="341">
        <f>尾張地区!M41</f>
        <v>28000</v>
      </c>
      <c r="N29" s="335">
        <f>尾張地区!N37</f>
        <v>0</v>
      </c>
      <c r="O29" s="335"/>
      <c r="P29" s="341">
        <f>尾張地区!P41</f>
        <v>769900</v>
      </c>
      <c r="Q29" s="341">
        <f>尾張地区!Q37</f>
        <v>0</v>
      </c>
      <c r="R29" s="339"/>
    </row>
    <row r="30" spans="1:18" ht="21" customHeight="1">
      <c r="A30" s="599" t="s">
        <v>1205</v>
      </c>
      <c r="B30" s="600"/>
      <c r="C30" s="335"/>
      <c r="D30" s="341">
        <f>三河地区!D26</f>
        <v>501900</v>
      </c>
      <c r="E30" s="335">
        <f>三河地区!E26</f>
        <v>0</v>
      </c>
      <c r="F30" s="335"/>
      <c r="G30" s="341">
        <f>三河地区!G26</f>
        <v>47000</v>
      </c>
      <c r="H30" s="341">
        <f>三河地区!H26</f>
        <v>0</v>
      </c>
      <c r="I30" s="335"/>
      <c r="J30" s="341">
        <f>三河地区!J26</f>
        <v>6750</v>
      </c>
      <c r="K30" s="335">
        <f>三河地区!K26</f>
        <v>0</v>
      </c>
      <c r="L30" s="335"/>
      <c r="M30" s="341">
        <f>三河地区!M26</f>
        <v>25700</v>
      </c>
      <c r="N30" s="335">
        <f>三河地区!N26</f>
        <v>0</v>
      </c>
      <c r="O30" s="335"/>
      <c r="P30" s="341">
        <f>三河地区!P26</f>
        <v>581350</v>
      </c>
      <c r="Q30" s="335">
        <f>三河地区!Q26</f>
        <v>0</v>
      </c>
      <c r="R30" s="340"/>
    </row>
    <row r="31" spans="1:18" ht="21" customHeight="1">
      <c r="A31" s="589" t="s">
        <v>1201</v>
      </c>
      <c r="B31" s="591"/>
      <c r="C31" s="335"/>
      <c r="D31" s="341">
        <f>SUM(D28:D30)</f>
        <v>1685700</v>
      </c>
      <c r="E31" s="335">
        <f>SUM(E28:E30)</f>
        <v>0</v>
      </c>
      <c r="F31" s="335"/>
      <c r="G31" s="341">
        <f>SUM(G28:G30)</f>
        <v>196400</v>
      </c>
      <c r="H31" s="335">
        <f>SUM(H28:H30)</f>
        <v>0</v>
      </c>
      <c r="I31" s="335"/>
      <c r="J31" s="341">
        <f>SUM(J28:J30)</f>
        <v>34000</v>
      </c>
      <c r="K31" s="335">
        <f>SUM(K28:K30)</f>
        <v>0</v>
      </c>
      <c r="L31" s="335"/>
      <c r="M31" s="341">
        <f>SUM(M28:M30)</f>
        <v>90800</v>
      </c>
      <c r="N31" s="335">
        <f>SUM(N28:N30)</f>
        <v>0</v>
      </c>
      <c r="O31" s="335"/>
      <c r="P31" s="341">
        <f>SUM(P28:P30)</f>
        <v>2006900</v>
      </c>
      <c r="Q31" s="335">
        <f>SUM(Q28:Q30)</f>
        <v>0</v>
      </c>
      <c r="R31" s="335"/>
    </row>
    <row r="32" spans="1:18">
      <c r="B32" s="109" t="s">
        <v>1693</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592" t="s">
        <v>0</v>
      </c>
      <c r="B1" s="593"/>
      <c r="C1" s="2"/>
      <c r="D1" s="2"/>
      <c r="E1" s="3"/>
      <c r="F1" s="617" t="s">
        <v>1325</v>
      </c>
      <c r="G1" s="618"/>
      <c r="H1" s="623"/>
      <c r="I1" s="623"/>
      <c r="J1" s="623"/>
      <c r="K1" s="623"/>
      <c r="L1" s="623"/>
      <c r="M1" s="623"/>
      <c r="N1" s="624"/>
      <c r="O1" s="607" t="s">
        <v>1323</v>
      </c>
      <c r="P1" s="601"/>
      <c r="Q1" s="601"/>
      <c r="R1" s="601"/>
      <c r="S1" s="601"/>
      <c r="T1" s="602"/>
      <c r="U1" s="583" t="s">
        <v>2</v>
      </c>
    </row>
    <row r="2" spans="1:21" ht="10.5" customHeight="1">
      <c r="A2" s="594"/>
      <c r="B2" s="595"/>
      <c r="C2" s="5"/>
      <c r="D2" s="5"/>
      <c r="E2" s="6"/>
      <c r="F2" s="619"/>
      <c r="G2" s="620"/>
      <c r="H2" s="625"/>
      <c r="I2" s="625"/>
      <c r="J2" s="625"/>
      <c r="K2" s="625"/>
      <c r="L2" s="625"/>
      <c r="M2" s="625"/>
      <c r="N2" s="626"/>
      <c r="O2" s="609"/>
      <c r="P2" s="603"/>
      <c r="Q2" s="603"/>
      <c r="R2" s="603"/>
      <c r="S2" s="603"/>
      <c r="T2" s="604"/>
      <c r="U2" s="584"/>
    </row>
    <row r="3" spans="1:21"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1" ht="10.5" customHeight="1">
      <c r="A4" s="426"/>
      <c r="B4" s="579"/>
      <c r="C4" s="579"/>
      <c r="D4" s="579"/>
      <c r="E4" s="581"/>
      <c r="F4" s="617" t="s">
        <v>1326</v>
      </c>
      <c r="G4" s="618"/>
      <c r="H4" s="623"/>
      <c r="I4" s="623"/>
      <c r="J4" s="623"/>
      <c r="K4" s="623"/>
      <c r="L4" s="623"/>
      <c r="M4" s="623"/>
      <c r="N4" s="624"/>
      <c r="O4" s="607" t="s">
        <v>3</v>
      </c>
      <c r="P4" s="596">
        <f>E24+J24+O24+T24+E40+J40+O40+T40</f>
        <v>0</v>
      </c>
      <c r="Q4" s="596"/>
      <c r="R4" s="596"/>
      <c r="S4" s="596"/>
      <c r="T4" s="613" t="s">
        <v>4</v>
      </c>
      <c r="U4" s="585"/>
    </row>
    <row r="5" spans="1:21" ht="10.5" customHeight="1">
      <c r="A5" s="4"/>
      <c r="B5" s="5"/>
      <c r="C5" s="629" t="s">
        <v>1368</v>
      </c>
      <c r="D5" s="579"/>
      <c r="E5" s="581" t="s">
        <v>1367</v>
      </c>
      <c r="F5" s="619"/>
      <c r="G5" s="620"/>
      <c r="H5" s="625"/>
      <c r="I5" s="625"/>
      <c r="J5" s="625"/>
      <c r="K5" s="625"/>
      <c r="L5" s="625"/>
      <c r="M5" s="625"/>
      <c r="N5" s="626"/>
      <c r="O5" s="609"/>
      <c r="P5" s="597"/>
      <c r="Q5" s="597"/>
      <c r="R5" s="597"/>
      <c r="S5" s="597"/>
      <c r="T5" s="614"/>
      <c r="U5" s="585"/>
    </row>
    <row r="6" spans="1:21" ht="10.5" customHeight="1" thickBot="1">
      <c r="A6" s="7"/>
      <c r="B6" s="9"/>
      <c r="C6" s="630"/>
      <c r="D6" s="580"/>
      <c r="E6" s="582"/>
      <c r="F6" s="621"/>
      <c r="G6" s="622"/>
      <c r="H6" s="627"/>
      <c r="I6" s="627"/>
      <c r="J6" s="627"/>
      <c r="K6" s="627"/>
      <c r="L6" s="627"/>
      <c r="M6" s="627"/>
      <c r="N6" s="628"/>
      <c r="O6" s="611"/>
      <c r="P6" s="598"/>
      <c r="Q6" s="598"/>
      <c r="R6" s="598"/>
      <c r="S6" s="598"/>
      <c r="T6" s="615"/>
      <c r="U6" s="586"/>
    </row>
    <row r="7" spans="1:21" ht="27" customHeight="1" thickBot="1">
      <c r="B7" s="35" t="s">
        <v>14</v>
      </c>
      <c r="C7" s="26"/>
      <c r="D7" s="35" t="s">
        <v>15</v>
      </c>
      <c r="E7" s="616" t="s">
        <v>1324</v>
      </c>
      <c r="F7" s="616"/>
      <c r="G7" s="56">
        <f>D24+I24+N24+S24</f>
        <v>32550</v>
      </c>
      <c r="H7" s="26"/>
      <c r="I7" s="26" t="s">
        <v>13</v>
      </c>
    </row>
    <row r="8" spans="1:21" ht="16.5" customHeight="1" thickTop="1" thickBot="1">
      <c r="A8" s="631" t="s">
        <v>7</v>
      </c>
      <c r="B8" s="632"/>
      <c r="C8" s="632"/>
      <c r="D8" s="633"/>
      <c r="E8" s="11" t="s">
        <v>8</v>
      </c>
      <c r="F8" s="369"/>
      <c r="G8" s="634" t="s">
        <v>9</v>
      </c>
      <c r="H8" s="634"/>
      <c r="I8" s="635"/>
      <c r="J8" s="43" t="s">
        <v>8</v>
      </c>
      <c r="K8" s="360"/>
      <c r="L8" s="634" t="s">
        <v>10</v>
      </c>
      <c r="M8" s="634"/>
      <c r="N8" s="635"/>
      <c r="O8" s="12" t="s">
        <v>8</v>
      </c>
      <c r="P8" s="360"/>
      <c r="Q8" s="634" t="s">
        <v>11</v>
      </c>
      <c r="R8" s="634"/>
      <c r="S8" s="636"/>
      <c r="T8" s="12" t="s">
        <v>8</v>
      </c>
      <c r="U8" s="13" t="s">
        <v>12</v>
      </c>
    </row>
    <row r="9" spans="1:21" ht="15" customHeight="1">
      <c r="A9" s="40" t="s">
        <v>26</v>
      </c>
      <c r="B9" s="46" t="s">
        <v>37</v>
      </c>
      <c r="C9" s="257" t="s">
        <v>1376</v>
      </c>
      <c r="D9" s="66">
        <v>1700</v>
      </c>
      <c r="E9" s="91"/>
      <c r="F9" s="363"/>
      <c r="G9" s="366" t="s">
        <v>33</v>
      </c>
      <c r="H9" s="44"/>
      <c r="I9" s="71">
        <v>600</v>
      </c>
      <c r="J9" s="28"/>
      <c r="K9" s="363"/>
      <c r="L9" s="366" t="s">
        <v>35</v>
      </c>
      <c r="M9" s="44"/>
      <c r="N9" s="75">
        <v>450</v>
      </c>
      <c r="O9" s="15"/>
      <c r="P9" s="372"/>
      <c r="Q9" s="366" t="s">
        <v>38</v>
      </c>
      <c r="R9" s="44"/>
      <c r="S9" s="75">
        <v>1100</v>
      </c>
      <c r="T9" s="15"/>
      <c r="U9" s="62" t="s">
        <v>66</v>
      </c>
    </row>
    <row r="10" spans="1:21" ht="15" customHeight="1">
      <c r="A10" s="41"/>
      <c r="B10" s="47" t="s">
        <v>18</v>
      </c>
      <c r="C10" s="258" t="s">
        <v>1375</v>
      </c>
      <c r="D10" s="67">
        <v>1650</v>
      </c>
      <c r="E10" s="92"/>
      <c r="F10" s="364"/>
      <c r="G10" s="255" t="s">
        <v>19</v>
      </c>
      <c r="H10" s="42"/>
      <c r="I10" s="72">
        <v>1550</v>
      </c>
      <c r="J10" s="17"/>
      <c r="K10" s="364"/>
      <c r="L10" s="255" t="s">
        <v>36</v>
      </c>
      <c r="M10" s="42"/>
      <c r="N10" s="72">
        <v>950</v>
      </c>
      <c r="O10" s="17"/>
      <c r="P10" s="372"/>
      <c r="Q10" s="375" t="s">
        <v>39</v>
      </c>
      <c r="R10" s="42"/>
      <c r="S10" s="72">
        <v>250</v>
      </c>
      <c r="T10" s="17"/>
      <c r="U10" s="65" t="s">
        <v>1547</v>
      </c>
    </row>
    <row r="11" spans="1:21" ht="15" customHeight="1">
      <c r="A11" s="41"/>
      <c r="B11" s="47" t="s">
        <v>19</v>
      </c>
      <c r="C11" s="258" t="s">
        <v>1375</v>
      </c>
      <c r="D11" s="67">
        <v>2200</v>
      </c>
      <c r="E11" s="92"/>
      <c r="F11" s="364"/>
      <c r="G11" s="255" t="s">
        <v>31</v>
      </c>
      <c r="H11" s="42"/>
      <c r="I11" s="72">
        <v>1000</v>
      </c>
      <c r="J11" s="17"/>
      <c r="K11" s="364"/>
      <c r="L11" s="255" t="s">
        <v>37</v>
      </c>
      <c r="M11" s="42"/>
      <c r="N11" s="72">
        <v>550</v>
      </c>
      <c r="O11" s="17"/>
      <c r="P11" s="372"/>
      <c r="Q11" s="375" t="s">
        <v>40</v>
      </c>
      <c r="R11" s="42"/>
      <c r="S11" s="72">
        <v>300</v>
      </c>
      <c r="T11" s="17"/>
      <c r="U11" s="65" t="s">
        <v>1377</v>
      </c>
    </row>
    <row r="12" spans="1:21" ht="15" customHeight="1">
      <c r="A12" s="41" t="s">
        <v>27</v>
      </c>
      <c r="B12" s="47" t="s">
        <v>1494</v>
      </c>
      <c r="C12" s="258" t="s">
        <v>1375</v>
      </c>
      <c r="D12" s="67">
        <v>3900</v>
      </c>
      <c r="E12" s="92"/>
      <c r="F12" s="364"/>
      <c r="G12" s="255" t="s">
        <v>32</v>
      </c>
      <c r="H12" s="42"/>
      <c r="I12" s="72">
        <v>1350</v>
      </c>
      <c r="J12" s="17"/>
      <c r="K12" s="364"/>
      <c r="L12" s="520" t="s">
        <v>1668</v>
      </c>
      <c r="M12" s="42"/>
      <c r="N12" s="72">
        <v>400</v>
      </c>
      <c r="O12" s="17"/>
      <c r="P12" s="372"/>
      <c r="Q12" s="375"/>
      <c r="R12" s="42"/>
      <c r="S12" s="72"/>
      <c r="T12" s="17"/>
      <c r="U12" s="65" t="s">
        <v>1378</v>
      </c>
    </row>
    <row r="13" spans="1:21" ht="15" customHeight="1">
      <c r="A13" s="41" t="s">
        <v>28</v>
      </c>
      <c r="B13" s="47" t="s">
        <v>20</v>
      </c>
      <c r="C13" s="258" t="s">
        <v>1375</v>
      </c>
      <c r="D13" s="67">
        <v>3550</v>
      </c>
      <c r="E13" s="92"/>
      <c r="F13" s="364"/>
      <c r="G13" s="255" t="s">
        <v>25</v>
      </c>
      <c r="H13" s="42"/>
      <c r="I13" s="72">
        <v>650</v>
      </c>
      <c r="J13" s="17"/>
      <c r="K13" s="364"/>
      <c r="L13" s="255"/>
      <c r="M13" s="42"/>
      <c r="N13" s="72"/>
      <c r="O13" s="17"/>
      <c r="P13" s="372"/>
      <c r="Q13" s="375"/>
      <c r="R13" s="42"/>
      <c r="S13" s="72"/>
      <c r="T13" s="17"/>
      <c r="U13" s="104" t="s">
        <v>67</v>
      </c>
    </row>
    <row r="14" spans="1:21" ht="15" customHeight="1">
      <c r="A14" s="41"/>
      <c r="B14" s="47" t="s">
        <v>21</v>
      </c>
      <c r="C14" s="258" t="s">
        <v>1375</v>
      </c>
      <c r="D14" s="67">
        <v>1450</v>
      </c>
      <c r="E14" s="92"/>
      <c r="F14" s="364"/>
      <c r="G14" s="255"/>
      <c r="H14" s="42"/>
      <c r="I14" s="72"/>
      <c r="J14" s="17"/>
      <c r="K14" s="364"/>
      <c r="L14" s="255"/>
      <c r="M14" s="42"/>
      <c r="N14" s="72"/>
      <c r="O14" s="17"/>
      <c r="P14" s="372"/>
      <c r="Q14" s="375"/>
      <c r="R14" s="42"/>
      <c r="S14" s="72"/>
      <c r="T14" s="17"/>
      <c r="U14" s="63"/>
    </row>
    <row r="15" spans="1:21" ht="15" customHeight="1">
      <c r="A15" s="41"/>
      <c r="B15" s="47" t="s">
        <v>22</v>
      </c>
      <c r="C15" s="258" t="s">
        <v>1382</v>
      </c>
      <c r="D15" s="67">
        <v>2100</v>
      </c>
      <c r="E15" s="92"/>
      <c r="F15" s="364"/>
      <c r="G15" s="255"/>
      <c r="H15" s="42"/>
      <c r="I15" s="72"/>
      <c r="J15" s="17"/>
      <c r="K15" s="364"/>
      <c r="L15" s="255"/>
      <c r="M15" s="42"/>
      <c r="N15" s="72"/>
      <c r="O15" s="17"/>
      <c r="P15" s="372"/>
      <c r="Q15" s="375"/>
      <c r="R15" s="42"/>
      <c r="S15" s="72"/>
      <c r="T15" s="17"/>
      <c r="U15" s="63" t="s">
        <v>1464</v>
      </c>
    </row>
    <row r="16" spans="1:21" ht="15" customHeight="1">
      <c r="A16" s="41"/>
      <c r="B16" s="47" t="s">
        <v>1493</v>
      </c>
      <c r="C16" s="258" t="s">
        <v>1375</v>
      </c>
      <c r="D16" s="67">
        <v>2150</v>
      </c>
      <c r="E16" s="92"/>
      <c r="F16" s="364"/>
      <c r="G16" s="255"/>
      <c r="H16" s="42"/>
      <c r="I16" s="72"/>
      <c r="J16" s="17"/>
      <c r="K16" s="364"/>
      <c r="L16" s="367"/>
      <c r="M16" s="42"/>
      <c r="N16" s="72"/>
      <c r="O16" s="17"/>
      <c r="P16" s="372"/>
      <c r="Q16" s="375"/>
      <c r="R16" s="42"/>
      <c r="S16" s="72"/>
      <c r="T16" s="17"/>
      <c r="U16" s="63" t="s">
        <v>1548</v>
      </c>
    </row>
    <row r="17" spans="1:22" ht="15" customHeight="1">
      <c r="A17" s="41"/>
      <c r="B17" s="47" t="s">
        <v>23</v>
      </c>
      <c r="C17" s="258" t="s">
        <v>1375</v>
      </c>
      <c r="D17" s="67">
        <v>1750</v>
      </c>
      <c r="E17" s="92"/>
      <c r="F17" s="364"/>
      <c r="G17" s="255"/>
      <c r="H17" s="42"/>
      <c r="I17" s="72"/>
      <c r="J17" s="17"/>
      <c r="K17" s="364"/>
      <c r="L17" s="255"/>
      <c r="M17" s="42"/>
      <c r="N17" s="72"/>
      <c r="O17" s="17"/>
      <c r="P17" s="372"/>
      <c r="Q17" s="375"/>
      <c r="R17" s="42"/>
      <c r="S17" s="72"/>
      <c r="T17" s="17"/>
      <c r="U17" s="63"/>
    </row>
    <row r="18" spans="1:22" ht="15" customHeight="1">
      <c r="A18" s="41" t="s">
        <v>29</v>
      </c>
      <c r="B18" s="47" t="s">
        <v>24</v>
      </c>
      <c r="C18" s="258" t="s">
        <v>1375</v>
      </c>
      <c r="D18" s="67">
        <v>1650</v>
      </c>
      <c r="E18" s="92"/>
      <c r="F18" s="364"/>
      <c r="G18" s="255"/>
      <c r="H18" s="42"/>
      <c r="I18" s="72"/>
      <c r="J18" s="17"/>
      <c r="K18" s="371"/>
      <c r="L18" s="367"/>
      <c r="M18" s="42"/>
      <c r="N18" s="72"/>
      <c r="O18" s="17"/>
      <c r="P18" s="372"/>
      <c r="Q18" s="375"/>
      <c r="R18" s="42"/>
      <c r="S18" s="72"/>
      <c r="T18" s="17"/>
      <c r="U18" s="63" t="s">
        <v>1379</v>
      </c>
    </row>
    <row r="19" spans="1:22" ht="15" customHeight="1">
      <c r="A19" s="41" t="s">
        <v>30</v>
      </c>
      <c r="B19" s="47" t="s">
        <v>25</v>
      </c>
      <c r="C19" s="258" t="s">
        <v>1382</v>
      </c>
      <c r="D19" s="67">
        <v>1300</v>
      </c>
      <c r="E19" s="92"/>
      <c r="F19" s="364"/>
      <c r="G19" s="255"/>
      <c r="H19" s="42"/>
      <c r="I19" s="72"/>
      <c r="J19" s="17"/>
      <c r="K19" s="372"/>
      <c r="L19" s="367"/>
      <c r="M19" s="42"/>
      <c r="N19" s="72"/>
      <c r="O19" s="17"/>
      <c r="P19" s="372"/>
      <c r="Q19" s="375"/>
      <c r="R19" s="42"/>
      <c r="S19" s="72"/>
      <c r="T19" s="17"/>
      <c r="U19" s="65" t="s">
        <v>68</v>
      </c>
    </row>
    <row r="20" spans="1:22" ht="15" customHeight="1">
      <c r="A20" s="41"/>
      <c r="B20" s="47"/>
      <c r="C20" s="258"/>
      <c r="D20" s="67"/>
      <c r="E20" s="92"/>
      <c r="F20" s="364"/>
      <c r="G20" s="255"/>
      <c r="H20" s="42"/>
      <c r="I20" s="72"/>
      <c r="J20" s="17"/>
      <c r="K20" s="372"/>
      <c r="L20" s="367"/>
      <c r="M20" s="42"/>
      <c r="N20" s="72"/>
      <c r="O20" s="17"/>
      <c r="P20" s="372"/>
      <c r="Q20" s="375"/>
      <c r="R20" s="42"/>
      <c r="S20" s="72"/>
      <c r="T20" s="17"/>
      <c r="U20" s="63" t="s">
        <v>1430</v>
      </c>
    </row>
    <row r="21" spans="1:22" ht="15" customHeight="1">
      <c r="A21" s="77"/>
      <c r="B21" s="78"/>
      <c r="C21" s="79"/>
      <c r="D21" s="80"/>
      <c r="E21" s="93"/>
      <c r="F21" s="377"/>
      <c r="G21" s="255"/>
      <c r="H21" s="42"/>
      <c r="I21" s="81"/>
      <c r="J21" s="82"/>
      <c r="K21" s="4"/>
      <c r="L21" s="367"/>
      <c r="M21" s="42"/>
      <c r="N21" s="81"/>
      <c r="O21" s="82"/>
      <c r="P21" s="371"/>
      <c r="Q21" s="375"/>
      <c r="R21" s="42"/>
      <c r="S21" s="81"/>
      <c r="T21" s="82"/>
      <c r="U21" s="63" t="s">
        <v>1431</v>
      </c>
    </row>
    <row r="22" spans="1:22" ht="15" customHeight="1">
      <c r="A22" s="77"/>
      <c r="B22" s="78"/>
      <c r="C22" s="79"/>
      <c r="D22" s="80"/>
      <c r="E22" s="93"/>
      <c r="F22" s="377"/>
      <c r="G22" s="255"/>
      <c r="H22" s="42"/>
      <c r="I22" s="81"/>
      <c r="J22" s="82"/>
      <c r="K22" s="371"/>
      <c r="L22" s="367"/>
      <c r="M22" s="42"/>
      <c r="N22" s="81"/>
      <c r="O22" s="82"/>
      <c r="P22" s="371"/>
      <c r="Q22" s="375"/>
      <c r="R22" s="42"/>
      <c r="S22" s="81"/>
      <c r="T22" s="82"/>
      <c r="U22" s="63"/>
    </row>
    <row r="23" spans="1:22" ht="15" customHeight="1" thickBot="1">
      <c r="A23" s="18"/>
      <c r="B23" s="38"/>
      <c r="C23" s="31"/>
      <c r="D23" s="68"/>
      <c r="E23" s="94"/>
      <c r="F23" s="9"/>
      <c r="G23" s="240"/>
      <c r="H23" s="45"/>
      <c r="I23" s="73"/>
      <c r="J23" s="20"/>
      <c r="K23" s="374"/>
      <c r="L23" s="368"/>
      <c r="M23" s="45"/>
      <c r="N23" s="73"/>
      <c r="O23" s="20"/>
      <c r="P23" s="7"/>
      <c r="Q23" s="376"/>
      <c r="R23" s="45"/>
      <c r="S23" s="73"/>
      <c r="T23" s="20"/>
      <c r="U23" s="63"/>
    </row>
    <row r="24" spans="1:22" ht="15" customHeight="1" thickBot="1">
      <c r="A24" s="21"/>
      <c r="B24" s="39" t="s">
        <v>1525</v>
      </c>
      <c r="C24" s="22"/>
      <c r="D24" s="90">
        <f>SUM(D9:D23)</f>
        <v>23400</v>
      </c>
      <c r="E24" s="32">
        <f>SUM(E9:E23)</f>
        <v>0</v>
      </c>
      <c r="F24" s="370"/>
      <c r="G24" s="361" t="s">
        <v>34</v>
      </c>
      <c r="H24" s="25"/>
      <c r="I24" s="74">
        <f>SUM(I9:I23)</f>
        <v>5150</v>
      </c>
      <c r="J24" s="24">
        <f>SUM(J9:J23)</f>
        <v>0</v>
      </c>
      <c r="K24" s="373"/>
      <c r="L24" s="361" t="s">
        <v>41</v>
      </c>
      <c r="M24" s="25"/>
      <c r="N24" s="76">
        <f>SUM(N9:N23)</f>
        <v>2350</v>
      </c>
      <c r="O24" s="33">
        <f>SUM(O9:O23)</f>
        <v>0</v>
      </c>
      <c r="P24" s="7"/>
      <c r="Q24" s="458" t="s">
        <v>65</v>
      </c>
      <c r="R24" s="25"/>
      <c r="S24" s="76">
        <f>SUM(S9:S23)</f>
        <v>1650</v>
      </c>
      <c r="T24" s="33">
        <f>SUM(T9:T23)</f>
        <v>0</v>
      </c>
      <c r="U24" s="64"/>
    </row>
    <row r="25" spans="1:22" ht="27" customHeight="1" thickTop="1" thickBot="1">
      <c r="A25" s="5"/>
      <c r="B25" s="37" t="s">
        <v>16</v>
      </c>
      <c r="C25" s="34"/>
      <c r="D25" s="37" t="s">
        <v>15</v>
      </c>
      <c r="E25" s="36" t="s">
        <v>1324</v>
      </c>
      <c r="F25" s="2"/>
      <c r="G25" s="57">
        <f>D40+I40+N40+S40</f>
        <v>24250</v>
      </c>
      <c r="H25" s="34"/>
      <c r="I25" s="34" t="s">
        <v>13</v>
      </c>
      <c r="J25" s="5"/>
      <c r="K25" s="5"/>
      <c r="L25" s="5"/>
      <c r="M25" s="5"/>
      <c r="N25" s="5"/>
      <c r="O25" s="5"/>
      <c r="P25" s="5"/>
      <c r="Q25" s="5"/>
      <c r="R25" s="5"/>
      <c r="S25" s="5"/>
      <c r="T25" s="5"/>
      <c r="U25" s="5"/>
      <c r="V25" s="5"/>
    </row>
    <row r="26" spans="1:22" ht="16.5" customHeight="1" thickTop="1" thickBot="1">
      <c r="A26" s="631" t="s">
        <v>7</v>
      </c>
      <c r="B26" s="632"/>
      <c r="C26" s="632"/>
      <c r="D26" s="633"/>
      <c r="E26" s="11" t="s">
        <v>8</v>
      </c>
      <c r="F26" s="369"/>
      <c r="G26" s="634" t="s">
        <v>9</v>
      </c>
      <c r="H26" s="634"/>
      <c r="I26" s="635"/>
      <c r="J26" s="12" t="s">
        <v>8</v>
      </c>
      <c r="K26" s="361"/>
      <c r="L26" s="634" t="s">
        <v>10</v>
      </c>
      <c r="M26" s="634"/>
      <c r="N26" s="635"/>
      <c r="O26" s="12" t="s">
        <v>8</v>
      </c>
      <c r="P26" s="360"/>
      <c r="Q26" s="634" t="s">
        <v>11</v>
      </c>
      <c r="R26" s="634"/>
      <c r="S26" s="636"/>
      <c r="T26" s="12" t="s">
        <v>8</v>
      </c>
      <c r="U26" s="13" t="s">
        <v>12</v>
      </c>
    </row>
    <row r="27" spans="1:22" ht="15" customHeight="1">
      <c r="A27" s="40" t="s">
        <v>53</v>
      </c>
      <c r="B27" s="46" t="s">
        <v>42</v>
      </c>
      <c r="C27" s="257" t="s">
        <v>1382</v>
      </c>
      <c r="D27" s="66">
        <v>2100</v>
      </c>
      <c r="E27" s="27"/>
      <c r="F27" s="378"/>
      <c r="G27" s="366" t="s">
        <v>45</v>
      </c>
      <c r="H27" s="44"/>
      <c r="I27" s="75">
        <v>500</v>
      </c>
      <c r="J27" s="15"/>
      <c r="K27" s="382"/>
      <c r="L27" s="366" t="s">
        <v>62</v>
      </c>
      <c r="M27" s="59"/>
      <c r="N27" s="75">
        <v>500</v>
      </c>
      <c r="O27" s="15"/>
      <c r="P27" s="372"/>
      <c r="Q27" s="366" t="s">
        <v>60</v>
      </c>
      <c r="R27" s="44"/>
      <c r="S27" s="75">
        <v>550</v>
      </c>
      <c r="T27" s="15"/>
      <c r="U27" s="62" t="s">
        <v>69</v>
      </c>
    </row>
    <row r="28" spans="1:22" ht="15" customHeight="1">
      <c r="A28" s="54" t="s">
        <v>54</v>
      </c>
      <c r="B28" s="47" t="s">
        <v>43</v>
      </c>
      <c r="C28" s="258" t="s">
        <v>1375</v>
      </c>
      <c r="D28" s="67">
        <v>1350</v>
      </c>
      <c r="E28" s="16"/>
      <c r="F28" s="379"/>
      <c r="G28" s="367" t="s">
        <v>60</v>
      </c>
      <c r="H28" s="42"/>
      <c r="I28" s="72">
        <v>1100</v>
      </c>
      <c r="J28" s="17"/>
      <c r="K28" s="372"/>
      <c r="L28" s="367"/>
      <c r="M28" s="60"/>
      <c r="N28" s="72"/>
      <c r="O28" s="17"/>
      <c r="P28" s="372"/>
      <c r="Q28" s="367" t="s">
        <v>63</v>
      </c>
      <c r="R28" s="42"/>
      <c r="S28" s="72">
        <v>650</v>
      </c>
      <c r="T28" s="17"/>
      <c r="U28" s="65" t="s">
        <v>1549</v>
      </c>
    </row>
    <row r="29" spans="1:22" ht="15" customHeight="1">
      <c r="A29" s="54" t="s">
        <v>55</v>
      </c>
      <c r="B29" s="47" t="s">
        <v>44</v>
      </c>
      <c r="C29" s="258" t="s">
        <v>1375</v>
      </c>
      <c r="D29" s="67">
        <v>1750</v>
      </c>
      <c r="E29" s="16"/>
      <c r="F29" s="379"/>
      <c r="G29" s="367" t="s">
        <v>61</v>
      </c>
      <c r="H29" s="42"/>
      <c r="I29" s="72">
        <v>950</v>
      </c>
      <c r="J29" s="17"/>
      <c r="K29" s="372"/>
      <c r="L29" s="367"/>
      <c r="M29" s="60"/>
      <c r="N29" s="72"/>
      <c r="O29" s="17"/>
      <c r="P29" s="372"/>
      <c r="Q29" s="367" t="s">
        <v>64</v>
      </c>
      <c r="R29" s="42"/>
      <c r="S29" s="72">
        <v>200</v>
      </c>
      <c r="T29" s="17"/>
      <c r="U29" s="104" t="s">
        <v>67</v>
      </c>
    </row>
    <row r="30" spans="1:22" ht="15" customHeight="1">
      <c r="A30" s="54" t="s">
        <v>56</v>
      </c>
      <c r="B30" s="47" t="s">
        <v>45</v>
      </c>
      <c r="C30" s="258" t="s">
        <v>1375</v>
      </c>
      <c r="D30" s="67">
        <v>1100</v>
      </c>
      <c r="E30" s="16"/>
      <c r="F30" s="379"/>
      <c r="G30" s="367"/>
      <c r="H30" s="42"/>
      <c r="I30" s="72"/>
      <c r="J30" s="17"/>
      <c r="K30" s="372"/>
      <c r="L30" s="367"/>
      <c r="M30" s="60"/>
      <c r="N30" s="72"/>
      <c r="O30" s="17"/>
      <c r="P30" s="372"/>
      <c r="Q30" s="367"/>
      <c r="R30" s="42"/>
      <c r="S30" s="72"/>
      <c r="T30" s="17"/>
      <c r="U30" s="63"/>
    </row>
    <row r="31" spans="1:22" ht="15" customHeight="1">
      <c r="A31" s="54"/>
      <c r="B31" s="47" t="s">
        <v>46</v>
      </c>
      <c r="C31" s="261" t="s">
        <v>1382</v>
      </c>
      <c r="D31" s="67">
        <v>2150</v>
      </c>
      <c r="E31" s="16"/>
      <c r="F31" s="379"/>
      <c r="G31" s="367"/>
      <c r="H31" s="42"/>
      <c r="I31" s="72"/>
      <c r="J31" s="17"/>
      <c r="K31" s="372"/>
      <c r="L31" s="367"/>
      <c r="M31" s="60"/>
      <c r="N31" s="72"/>
      <c r="O31" s="17"/>
      <c r="P31" s="372"/>
      <c r="Q31" s="367"/>
      <c r="R31" s="42"/>
      <c r="S31" s="72"/>
      <c r="T31" s="17"/>
      <c r="U31" s="63" t="s">
        <v>1550</v>
      </c>
    </row>
    <row r="32" spans="1:22" ht="15" customHeight="1">
      <c r="A32" s="54" t="s">
        <v>57</v>
      </c>
      <c r="B32" s="47" t="s">
        <v>47</v>
      </c>
      <c r="C32" s="258" t="s">
        <v>1375</v>
      </c>
      <c r="D32" s="67">
        <v>2000</v>
      </c>
      <c r="E32" s="16"/>
      <c r="F32" s="379"/>
      <c r="G32" s="367"/>
      <c r="H32" s="42"/>
      <c r="I32" s="72"/>
      <c r="J32" s="17"/>
      <c r="K32" s="372"/>
      <c r="L32" s="367"/>
      <c r="M32" s="60"/>
      <c r="N32" s="72"/>
      <c r="O32" s="17"/>
      <c r="P32" s="372"/>
      <c r="Q32" s="367"/>
      <c r="R32" s="42"/>
      <c r="S32" s="72"/>
      <c r="T32" s="17"/>
      <c r="U32" s="63" t="s">
        <v>1380</v>
      </c>
    </row>
    <row r="33" spans="1:21" ht="15" customHeight="1">
      <c r="A33" s="54"/>
      <c r="B33" s="47" t="s">
        <v>48</v>
      </c>
      <c r="C33" s="258" t="s">
        <v>1375</v>
      </c>
      <c r="D33" s="67">
        <v>2150</v>
      </c>
      <c r="E33" s="16"/>
      <c r="F33" s="379"/>
      <c r="G33" s="367"/>
      <c r="H33" s="42"/>
      <c r="I33" s="72"/>
      <c r="J33" s="17"/>
      <c r="K33" s="372"/>
      <c r="L33" s="367"/>
      <c r="M33" s="60"/>
      <c r="N33" s="72"/>
      <c r="O33" s="17"/>
      <c r="P33" s="372"/>
      <c r="Q33" s="367"/>
      <c r="R33" s="42"/>
      <c r="S33" s="72"/>
      <c r="T33" s="17"/>
      <c r="U33" s="63" t="s">
        <v>1551</v>
      </c>
    </row>
    <row r="34" spans="1:21" ht="15" customHeight="1">
      <c r="A34" s="54"/>
      <c r="B34" s="47" t="s">
        <v>49</v>
      </c>
      <c r="C34" s="261" t="s">
        <v>1382</v>
      </c>
      <c r="D34" s="67">
        <v>1250</v>
      </c>
      <c r="E34" s="16"/>
      <c r="F34" s="379"/>
      <c r="G34" s="367"/>
      <c r="H34" s="42"/>
      <c r="I34" s="72"/>
      <c r="J34" s="17"/>
      <c r="K34" s="372"/>
      <c r="L34" s="367"/>
      <c r="M34" s="60"/>
      <c r="N34" s="72"/>
      <c r="O34" s="17"/>
      <c r="P34" s="372"/>
      <c r="Q34" s="367"/>
      <c r="R34" s="42"/>
      <c r="S34" s="72"/>
      <c r="T34" s="17"/>
      <c r="U34" s="63" t="s">
        <v>1552</v>
      </c>
    </row>
    <row r="35" spans="1:21" ht="15" customHeight="1">
      <c r="A35" s="54" t="s">
        <v>58</v>
      </c>
      <c r="B35" s="47" t="s">
        <v>50</v>
      </c>
      <c r="C35" s="258" t="s">
        <v>1375</v>
      </c>
      <c r="D35" s="67">
        <v>1800</v>
      </c>
      <c r="E35" s="16"/>
      <c r="F35" s="379"/>
      <c r="G35" s="367"/>
      <c r="H35" s="42"/>
      <c r="I35" s="72"/>
      <c r="J35" s="17"/>
      <c r="K35" s="372"/>
      <c r="L35" s="367"/>
      <c r="M35" s="60"/>
      <c r="N35" s="72"/>
      <c r="O35" s="17"/>
      <c r="P35" s="372"/>
      <c r="Q35" s="367"/>
      <c r="R35" s="42"/>
      <c r="S35" s="72"/>
      <c r="T35" s="17"/>
      <c r="U35" s="63" t="s">
        <v>1553</v>
      </c>
    </row>
    <row r="36" spans="1:21" ht="15" customHeight="1">
      <c r="A36" s="54"/>
      <c r="B36" s="47" t="s">
        <v>51</v>
      </c>
      <c r="C36" s="261" t="s">
        <v>1523</v>
      </c>
      <c r="D36" s="67">
        <v>2100</v>
      </c>
      <c r="E36" s="16"/>
      <c r="F36" s="379"/>
      <c r="G36" s="367"/>
      <c r="H36" s="42"/>
      <c r="I36" s="72"/>
      <c r="J36" s="17"/>
      <c r="K36" s="372"/>
      <c r="L36" s="367"/>
      <c r="M36" s="60"/>
      <c r="N36" s="72"/>
      <c r="O36" s="17"/>
      <c r="P36" s="372"/>
      <c r="Q36" s="367"/>
      <c r="R36" s="42"/>
      <c r="S36" s="72"/>
      <c r="T36" s="17"/>
      <c r="U36" s="63" t="s">
        <v>1381</v>
      </c>
    </row>
    <row r="37" spans="1:21" ht="15" customHeight="1">
      <c r="A37" s="54"/>
      <c r="B37" s="47" t="s">
        <v>52</v>
      </c>
      <c r="C37" s="261" t="s">
        <v>1382</v>
      </c>
      <c r="D37" s="67">
        <v>2050</v>
      </c>
      <c r="E37" s="16"/>
      <c r="F37" s="379"/>
      <c r="G37" s="367"/>
      <c r="H37" s="42"/>
      <c r="I37" s="72"/>
      <c r="J37" s="17"/>
      <c r="K37" s="372"/>
      <c r="L37" s="367"/>
      <c r="M37" s="60"/>
      <c r="N37" s="72"/>
      <c r="O37" s="17"/>
      <c r="P37" s="372"/>
      <c r="Q37" s="367"/>
      <c r="R37" s="42"/>
      <c r="S37" s="72"/>
      <c r="T37" s="17"/>
      <c r="U37" s="63"/>
    </row>
    <row r="38" spans="1:21" ht="15" customHeight="1">
      <c r="A38" s="54"/>
      <c r="B38" s="47"/>
      <c r="C38" s="29"/>
      <c r="D38" s="67"/>
      <c r="E38" s="16"/>
      <c r="F38" s="379"/>
      <c r="G38" s="367"/>
      <c r="H38" s="42"/>
      <c r="I38" s="72"/>
      <c r="J38" s="17"/>
      <c r="K38" s="372"/>
      <c r="L38" s="367"/>
      <c r="M38" s="60"/>
      <c r="N38" s="72"/>
      <c r="O38" s="17"/>
      <c r="P38" s="372"/>
      <c r="Q38" s="367"/>
      <c r="R38" s="42"/>
      <c r="S38" s="72"/>
      <c r="T38" s="17"/>
      <c r="U38" s="63"/>
    </row>
    <row r="39" spans="1:21" ht="15" customHeight="1" thickBot="1">
      <c r="A39" s="55"/>
      <c r="B39" s="53"/>
      <c r="C39" s="31"/>
      <c r="D39" s="70"/>
      <c r="E39" s="19"/>
      <c r="F39" s="380"/>
      <c r="G39" s="368"/>
      <c r="H39" s="45"/>
      <c r="I39" s="73"/>
      <c r="J39" s="20"/>
      <c r="K39" s="7"/>
      <c r="L39" s="368"/>
      <c r="M39" s="61"/>
      <c r="N39" s="73"/>
      <c r="O39" s="20"/>
      <c r="P39" s="7"/>
      <c r="Q39" s="368"/>
      <c r="R39" s="45"/>
      <c r="S39" s="73"/>
      <c r="T39" s="20"/>
      <c r="U39" s="63"/>
    </row>
    <row r="40" spans="1:21" ht="15" customHeight="1" thickBot="1">
      <c r="A40" s="21"/>
      <c r="B40" s="39" t="s">
        <v>59</v>
      </c>
      <c r="C40" s="22"/>
      <c r="D40" s="69">
        <f>SUM(D27:D39)</f>
        <v>19800</v>
      </c>
      <c r="E40" s="32">
        <f>SUM(E27:E39)</f>
        <v>0</v>
      </c>
      <c r="F40" s="381"/>
      <c r="G40" s="361" t="s">
        <v>65</v>
      </c>
      <c r="H40" s="25"/>
      <c r="I40" s="76">
        <f>SUM(I27:I39)</f>
        <v>2550</v>
      </c>
      <c r="J40" s="33">
        <f>SUM(J27:J39)</f>
        <v>0</v>
      </c>
      <c r="K40" s="7"/>
      <c r="L40" s="446" t="s">
        <v>294</v>
      </c>
      <c r="M40" s="25"/>
      <c r="N40" s="76">
        <f>SUM(N27:N39)</f>
        <v>500</v>
      </c>
      <c r="O40" s="33">
        <f>SUM(O27:O39)</f>
        <v>0</v>
      </c>
      <c r="P40" s="7"/>
      <c r="Q40" s="361" t="s">
        <v>65</v>
      </c>
      <c r="R40" s="25"/>
      <c r="S40" s="76">
        <f>SUM(S27:S39)</f>
        <v>1400</v>
      </c>
      <c r="T40" s="33">
        <f>SUM(T27:T39)</f>
        <v>0</v>
      </c>
      <c r="U40" s="64"/>
    </row>
    <row r="41" spans="1:21" ht="14.25" thickTop="1">
      <c r="B41" s="109" t="str">
        <f>名古屋市!B32</f>
        <v>平成29年9月</v>
      </c>
      <c r="U41" s="108" t="s">
        <v>203</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592" t="s">
        <v>0</v>
      </c>
      <c r="B1" s="593"/>
      <c r="C1" s="2"/>
      <c r="D1" s="2"/>
      <c r="E1" s="3"/>
      <c r="F1" s="617" t="s">
        <v>1325</v>
      </c>
      <c r="G1" s="618"/>
      <c r="H1" s="623"/>
      <c r="I1" s="623"/>
      <c r="J1" s="623"/>
      <c r="K1" s="623"/>
      <c r="L1" s="623"/>
      <c r="M1" s="623"/>
      <c r="N1" s="624"/>
      <c r="O1" s="607" t="s">
        <v>1323</v>
      </c>
      <c r="P1" s="601"/>
      <c r="Q1" s="601"/>
      <c r="R1" s="601"/>
      <c r="S1" s="601"/>
      <c r="T1" s="602"/>
      <c r="U1" s="583" t="s">
        <v>2</v>
      </c>
      <c r="V1" s="4"/>
    </row>
    <row r="2" spans="1:25" ht="10.5" customHeight="1">
      <c r="A2" s="594"/>
      <c r="B2" s="595"/>
      <c r="C2" s="5"/>
      <c r="D2" s="5"/>
      <c r="E2" s="6"/>
      <c r="F2" s="619"/>
      <c r="G2" s="620"/>
      <c r="H2" s="625"/>
      <c r="I2" s="625"/>
      <c r="J2" s="625"/>
      <c r="K2" s="625"/>
      <c r="L2" s="625"/>
      <c r="M2" s="625"/>
      <c r="N2" s="626"/>
      <c r="O2" s="609"/>
      <c r="P2" s="603"/>
      <c r="Q2" s="603"/>
      <c r="R2" s="603"/>
      <c r="S2" s="603"/>
      <c r="T2" s="604"/>
      <c r="U2" s="584"/>
    </row>
    <row r="3" spans="1:25"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1326</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1368</v>
      </c>
      <c r="D5" s="579"/>
      <c r="E5" s="581" t="s">
        <v>1367</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7" t="s">
        <v>17</v>
      </c>
      <c r="C7" s="637"/>
      <c r="D7" s="637"/>
      <c r="F7" s="213"/>
      <c r="G7" s="96">
        <f>D38+I38+N38+S38</f>
        <v>40900</v>
      </c>
      <c r="H7" s="10"/>
      <c r="I7" s="10" t="s">
        <v>6</v>
      </c>
      <c r="J7" s="9"/>
      <c r="K7" s="9"/>
      <c r="L7" s="9"/>
      <c r="M7" s="9"/>
      <c r="N7" s="9"/>
      <c r="O7" s="9"/>
      <c r="P7" s="9"/>
      <c r="Q7" s="9"/>
      <c r="R7" s="9"/>
      <c r="S7" s="9"/>
      <c r="T7" s="9"/>
    </row>
    <row r="8" spans="1:25" ht="16.5" customHeight="1" thickTop="1" thickBot="1">
      <c r="A8" s="631" t="s">
        <v>7</v>
      </c>
      <c r="B8" s="632"/>
      <c r="C8" s="632"/>
      <c r="D8" s="633"/>
      <c r="E8" s="11" t="s">
        <v>8</v>
      </c>
      <c r="F8" s="365"/>
      <c r="G8" s="634" t="s">
        <v>9</v>
      </c>
      <c r="H8" s="634"/>
      <c r="I8" s="635"/>
      <c r="J8" s="12" t="s">
        <v>8</v>
      </c>
      <c r="K8" s="361"/>
      <c r="L8" s="634" t="s">
        <v>10</v>
      </c>
      <c r="M8" s="634"/>
      <c r="N8" s="635"/>
      <c r="O8" s="12" t="s">
        <v>8</v>
      </c>
      <c r="P8" s="361"/>
      <c r="Q8" s="634" t="s">
        <v>11</v>
      </c>
      <c r="R8" s="634"/>
      <c r="S8" s="636"/>
      <c r="T8" s="12" t="s">
        <v>8</v>
      </c>
      <c r="U8" s="13" t="s">
        <v>12</v>
      </c>
    </row>
    <row r="9" spans="1:25" ht="15.75" customHeight="1">
      <c r="A9" s="54"/>
      <c r="B9" s="86" t="s">
        <v>84</v>
      </c>
      <c r="C9" s="261" t="s">
        <v>1675</v>
      </c>
      <c r="D9" s="95">
        <v>250</v>
      </c>
      <c r="E9" s="14"/>
      <c r="F9" s="364"/>
      <c r="G9" s="98" t="s">
        <v>72</v>
      </c>
      <c r="H9" s="89"/>
      <c r="I9" s="75">
        <v>800</v>
      </c>
      <c r="J9" s="15"/>
      <c r="K9" s="364"/>
      <c r="L9" s="98" t="s">
        <v>72</v>
      </c>
      <c r="M9" s="89"/>
      <c r="N9" s="75">
        <v>1000</v>
      </c>
      <c r="O9" s="15"/>
      <c r="P9" s="364"/>
      <c r="Q9" s="98" t="s">
        <v>89</v>
      </c>
      <c r="R9" s="89"/>
      <c r="S9" s="75">
        <v>650</v>
      </c>
      <c r="T9" s="15"/>
      <c r="U9" s="63" t="s">
        <v>96</v>
      </c>
    </row>
    <row r="10" spans="1:25" ht="15.75" customHeight="1">
      <c r="A10" s="88"/>
      <c r="B10" s="85" t="s">
        <v>70</v>
      </c>
      <c r="C10" s="261" t="s">
        <v>1389</v>
      </c>
      <c r="D10" s="67">
        <v>2000</v>
      </c>
      <c r="E10" s="16"/>
      <c r="F10" s="383"/>
      <c r="G10" s="99" t="s">
        <v>86</v>
      </c>
      <c r="H10" s="29"/>
      <c r="I10" s="72">
        <v>900</v>
      </c>
      <c r="J10" s="17"/>
      <c r="K10" s="383"/>
      <c r="L10" s="99" t="s">
        <v>88</v>
      </c>
      <c r="M10" s="29"/>
      <c r="N10" s="72">
        <v>250</v>
      </c>
      <c r="O10" s="17"/>
      <c r="P10" s="383"/>
      <c r="Q10" s="99" t="s">
        <v>1471</v>
      </c>
      <c r="R10" s="29"/>
      <c r="S10" s="72">
        <v>1250</v>
      </c>
      <c r="T10" s="17"/>
      <c r="U10" s="65" t="s">
        <v>1554</v>
      </c>
    </row>
    <row r="11" spans="1:25" ht="15.75" customHeight="1">
      <c r="A11" s="54"/>
      <c r="B11" s="86" t="s">
        <v>71</v>
      </c>
      <c r="C11" s="261" t="s">
        <v>1389</v>
      </c>
      <c r="D11" s="67">
        <v>2700</v>
      </c>
      <c r="E11" s="16"/>
      <c r="F11" s="383"/>
      <c r="G11" s="99" t="s">
        <v>87</v>
      </c>
      <c r="H11" s="29"/>
      <c r="I11" s="72">
        <v>600</v>
      </c>
      <c r="J11" s="17"/>
      <c r="K11" s="383"/>
      <c r="L11" s="99" t="s">
        <v>83</v>
      </c>
      <c r="M11" s="29"/>
      <c r="N11" s="72">
        <v>250</v>
      </c>
      <c r="O11" s="17"/>
      <c r="P11" s="383"/>
      <c r="Q11" s="99" t="s">
        <v>87</v>
      </c>
      <c r="R11" s="29"/>
      <c r="S11" s="72">
        <v>400</v>
      </c>
      <c r="T11" s="17"/>
      <c r="U11" s="65" t="s">
        <v>1676</v>
      </c>
    </row>
    <row r="12" spans="1:25" ht="15.75" customHeight="1">
      <c r="A12" s="54"/>
      <c r="B12" s="86" t="s">
        <v>72</v>
      </c>
      <c r="C12" s="261" t="s">
        <v>1382</v>
      </c>
      <c r="D12" s="67">
        <v>2750</v>
      </c>
      <c r="E12" s="16"/>
      <c r="F12" s="383"/>
      <c r="G12" s="99" t="s">
        <v>82</v>
      </c>
      <c r="H12" s="29"/>
      <c r="I12" s="72">
        <v>1000</v>
      </c>
      <c r="J12" s="17"/>
      <c r="K12" s="383"/>
      <c r="L12" s="99"/>
      <c r="M12" s="29"/>
      <c r="N12" s="72"/>
      <c r="O12" s="17"/>
      <c r="P12" s="383"/>
      <c r="Q12" s="99" t="s">
        <v>90</v>
      </c>
      <c r="R12" s="29"/>
      <c r="S12" s="72">
        <v>550</v>
      </c>
      <c r="T12" s="17"/>
      <c r="U12" s="104" t="s">
        <v>97</v>
      </c>
    </row>
    <row r="13" spans="1:25" ht="15.75" customHeight="1">
      <c r="A13" s="54"/>
      <c r="B13" s="86" t="s">
        <v>74</v>
      </c>
      <c r="C13" s="261" t="s">
        <v>1382</v>
      </c>
      <c r="D13" s="67">
        <v>2450</v>
      </c>
      <c r="E13" s="16"/>
      <c r="F13" s="383"/>
      <c r="G13" s="99"/>
      <c r="H13" s="29"/>
      <c r="I13" s="72"/>
      <c r="J13" s="17"/>
      <c r="K13" s="383"/>
      <c r="L13" s="99"/>
      <c r="M13" s="29"/>
      <c r="N13" s="72"/>
      <c r="O13" s="17"/>
      <c r="P13" s="383"/>
      <c r="Q13" s="99" t="s">
        <v>91</v>
      </c>
      <c r="R13" s="29"/>
      <c r="S13" s="72">
        <v>250</v>
      </c>
      <c r="T13" s="17"/>
      <c r="U13" s="104"/>
      <c r="W13" s="5"/>
    </row>
    <row r="14" spans="1:25" ht="15.75" customHeight="1">
      <c r="A14" s="54"/>
      <c r="B14" s="86" t="s">
        <v>75</v>
      </c>
      <c r="C14" s="261" t="s">
        <v>1382</v>
      </c>
      <c r="D14" s="67">
        <v>1600</v>
      </c>
      <c r="E14" s="16"/>
      <c r="F14" s="383"/>
      <c r="G14" s="99"/>
      <c r="H14" s="29"/>
      <c r="I14" s="72"/>
      <c r="J14" s="17"/>
      <c r="K14" s="383"/>
      <c r="L14" s="99"/>
      <c r="M14" s="29"/>
      <c r="N14" s="72"/>
      <c r="O14" s="17"/>
      <c r="S14" s="335"/>
      <c r="T14" s="17"/>
      <c r="U14" s="63"/>
      <c r="X14" s="5"/>
      <c r="Y14" s="5"/>
    </row>
    <row r="15" spans="1:25" ht="15.75" customHeight="1">
      <c r="A15" s="54"/>
      <c r="B15" s="86" t="s">
        <v>76</v>
      </c>
      <c r="C15" s="261" t="s">
        <v>1382</v>
      </c>
      <c r="D15" s="67">
        <v>1850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77</v>
      </c>
      <c r="C16" s="261" t="s">
        <v>1382</v>
      </c>
      <c r="D16" s="67">
        <v>2100</v>
      </c>
      <c r="E16" s="16"/>
      <c r="F16" s="383"/>
      <c r="G16" s="99"/>
      <c r="H16" s="29"/>
      <c r="I16" s="72"/>
      <c r="J16" s="17"/>
      <c r="K16" s="383"/>
      <c r="L16" s="99"/>
      <c r="M16" s="29"/>
      <c r="N16" s="72"/>
      <c r="O16" s="17"/>
      <c r="P16" s="383"/>
      <c r="R16" s="29"/>
      <c r="S16" s="72"/>
      <c r="T16" s="17"/>
      <c r="U16" s="63" t="s">
        <v>1472</v>
      </c>
    </row>
    <row r="17" spans="1:21" ht="15.75" customHeight="1">
      <c r="A17" s="54"/>
      <c r="B17" s="86" t="s">
        <v>78</v>
      </c>
      <c r="C17" s="261" t="s">
        <v>1382</v>
      </c>
      <c r="D17" s="67">
        <v>1500</v>
      </c>
      <c r="E17" s="16"/>
      <c r="F17" s="383"/>
      <c r="G17" s="99"/>
      <c r="H17" s="29"/>
      <c r="I17" s="72"/>
      <c r="J17" s="17"/>
      <c r="K17" s="383"/>
      <c r="L17" s="99"/>
      <c r="M17" s="29"/>
      <c r="N17" s="72"/>
      <c r="O17" s="17"/>
      <c r="P17" s="383"/>
      <c r="Q17" s="99"/>
      <c r="R17" s="29"/>
      <c r="S17" s="72"/>
      <c r="T17" s="17"/>
      <c r="U17" s="63" t="s">
        <v>1527</v>
      </c>
    </row>
    <row r="18" spans="1:21" ht="15.75" customHeight="1">
      <c r="A18" s="54"/>
      <c r="B18" s="86" t="s">
        <v>79</v>
      </c>
      <c r="C18" s="261" t="s">
        <v>1382</v>
      </c>
      <c r="D18" s="67">
        <v>1250</v>
      </c>
      <c r="E18" s="16"/>
      <c r="F18" s="383"/>
      <c r="G18" s="99"/>
      <c r="H18" s="29"/>
      <c r="I18" s="72"/>
      <c r="J18" s="17"/>
      <c r="K18" s="383"/>
      <c r="L18" s="99"/>
      <c r="M18" s="29"/>
      <c r="N18" s="72"/>
      <c r="O18" s="17"/>
      <c r="P18" s="383"/>
      <c r="Q18" s="99"/>
      <c r="R18" s="29"/>
      <c r="S18" s="72"/>
      <c r="T18" s="17"/>
      <c r="U18" s="63"/>
    </row>
    <row r="19" spans="1:21" ht="15.75" customHeight="1">
      <c r="A19" s="54"/>
      <c r="B19" s="86" t="s">
        <v>80</v>
      </c>
      <c r="C19" s="261" t="s">
        <v>1382</v>
      </c>
      <c r="D19" s="67">
        <v>1850</v>
      </c>
      <c r="E19" s="16"/>
      <c r="F19" s="383"/>
      <c r="G19" s="99"/>
      <c r="H19" s="29"/>
      <c r="I19" s="72"/>
      <c r="J19" s="17"/>
      <c r="K19" s="383"/>
      <c r="L19" s="99"/>
      <c r="M19" s="29"/>
      <c r="N19" s="72"/>
      <c r="O19" s="17"/>
      <c r="P19" s="383"/>
      <c r="Q19" s="99"/>
      <c r="R19" s="29"/>
      <c r="S19" s="72"/>
      <c r="T19" s="17"/>
      <c r="U19" s="63"/>
    </row>
    <row r="20" spans="1:21" ht="15.75" customHeight="1">
      <c r="A20" s="54"/>
      <c r="B20" s="86" t="s">
        <v>81</v>
      </c>
      <c r="C20" s="261" t="s">
        <v>1382</v>
      </c>
      <c r="D20" s="67">
        <v>1600</v>
      </c>
      <c r="E20" s="16"/>
      <c r="F20" s="383"/>
      <c r="G20" s="99"/>
      <c r="H20" s="29"/>
      <c r="I20" s="72"/>
      <c r="J20" s="17"/>
      <c r="K20" s="383"/>
      <c r="L20" s="99"/>
      <c r="M20" s="29"/>
      <c r="N20" s="72"/>
      <c r="O20" s="17"/>
      <c r="P20" s="383"/>
      <c r="Q20" s="99"/>
      <c r="R20" s="29"/>
      <c r="S20" s="72"/>
      <c r="T20" s="17"/>
      <c r="U20" s="63"/>
    </row>
    <row r="21" spans="1:21" ht="15.75" customHeight="1">
      <c r="A21" s="54"/>
      <c r="B21" s="86" t="s">
        <v>82</v>
      </c>
      <c r="C21" s="261" t="s">
        <v>1382</v>
      </c>
      <c r="D21" s="67">
        <v>1550</v>
      </c>
      <c r="E21" s="16"/>
      <c r="F21" s="383"/>
      <c r="G21" s="99"/>
      <c r="H21" s="29"/>
      <c r="I21" s="72"/>
      <c r="J21" s="17"/>
      <c r="K21" s="383"/>
      <c r="L21" s="99"/>
      <c r="M21" s="29"/>
      <c r="N21" s="72"/>
      <c r="O21" s="17"/>
      <c r="P21" s="383"/>
      <c r="Q21" s="99"/>
      <c r="R21" s="29"/>
      <c r="S21" s="72"/>
      <c r="T21" s="17"/>
      <c r="U21" s="63"/>
    </row>
    <row r="22" spans="1:21" ht="15.75" customHeight="1">
      <c r="A22" s="54"/>
      <c r="B22" s="86" t="s">
        <v>83</v>
      </c>
      <c r="C22" s="261" t="s">
        <v>1382</v>
      </c>
      <c r="D22" s="67">
        <v>5550</v>
      </c>
      <c r="E22" s="16"/>
      <c r="F22" s="383"/>
      <c r="G22" s="99"/>
      <c r="H22" s="29"/>
      <c r="I22" s="72"/>
      <c r="J22" s="17"/>
      <c r="K22" s="383"/>
      <c r="L22" s="99"/>
      <c r="M22" s="29"/>
      <c r="N22" s="72"/>
      <c r="O22" s="17"/>
      <c r="P22" s="383"/>
      <c r="Q22" s="99"/>
      <c r="R22" s="29"/>
      <c r="S22" s="72"/>
      <c r="T22" s="17"/>
      <c r="U22" s="63"/>
    </row>
    <row r="23" spans="1:21" ht="15.75" customHeight="1">
      <c r="A23" s="54" t="s">
        <v>1497</v>
      </c>
      <c r="B23" s="86" t="s">
        <v>73</v>
      </c>
      <c r="C23" s="258" t="s">
        <v>1375</v>
      </c>
      <c r="D23" s="67">
        <v>4000</v>
      </c>
      <c r="E23" s="16"/>
      <c r="F23" s="383"/>
      <c r="G23" s="99"/>
      <c r="H23" s="29"/>
      <c r="I23" s="72"/>
      <c r="J23" s="17"/>
      <c r="K23" s="383"/>
      <c r="L23" s="99"/>
      <c r="M23" s="29"/>
      <c r="N23" s="72"/>
      <c r="O23" s="17"/>
      <c r="P23" s="383"/>
      <c r="Q23" s="99"/>
      <c r="R23" s="29"/>
      <c r="S23" s="72"/>
      <c r="T23" s="17"/>
      <c r="U23" s="63"/>
    </row>
    <row r="24" spans="1:21" ht="15.75" customHeight="1">
      <c r="A24" s="54"/>
      <c r="B24" s="86"/>
      <c r="C24" s="258"/>
      <c r="D24" s="67"/>
      <c r="E24" s="16"/>
      <c r="F24" s="383"/>
      <c r="G24" s="99"/>
      <c r="H24" s="29"/>
      <c r="I24" s="72"/>
      <c r="J24" s="17"/>
      <c r="K24" s="383"/>
      <c r="L24" s="99"/>
      <c r="M24" s="29"/>
      <c r="N24" s="72"/>
      <c r="O24" s="17"/>
      <c r="P24" s="383"/>
      <c r="Q24" s="99"/>
      <c r="R24" s="29"/>
      <c r="S24" s="72"/>
      <c r="T24" s="17"/>
      <c r="U24" s="63"/>
    </row>
    <row r="25" spans="1:21" ht="15.75" customHeight="1">
      <c r="A25" s="54"/>
      <c r="B25" s="86"/>
      <c r="C25" s="258"/>
      <c r="D25" s="67"/>
      <c r="E25" s="16"/>
      <c r="F25" s="383"/>
      <c r="G25" s="99"/>
      <c r="H25" s="29"/>
      <c r="I25" s="72"/>
      <c r="J25" s="17"/>
      <c r="K25" s="383"/>
      <c r="L25" s="99"/>
      <c r="M25" s="29"/>
      <c r="N25" s="72"/>
      <c r="O25" s="17"/>
      <c r="P25" s="383"/>
      <c r="Q25" s="99"/>
      <c r="R25" s="29"/>
      <c r="S25" s="72"/>
      <c r="T25" s="17"/>
      <c r="U25" s="63"/>
    </row>
    <row r="26" spans="1:21" ht="15.75" customHeight="1">
      <c r="A26" s="54"/>
      <c r="B26" s="86"/>
      <c r="C26" s="258"/>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29"/>
      <c r="D29" s="67"/>
      <c r="E29" s="16"/>
      <c r="F29" s="383"/>
      <c r="G29" s="99"/>
      <c r="H29" s="29"/>
      <c r="I29" s="72"/>
      <c r="J29" s="17"/>
      <c r="K29" s="383"/>
      <c r="L29" s="99"/>
      <c r="M29" s="29"/>
      <c r="N29" s="72"/>
      <c r="O29" s="17"/>
      <c r="P29" s="383"/>
      <c r="Q29" s="99"/>
      <c r="R29" s="29"/>
      <c r="S29" s="72"/>
      <c r="T29" s="17"/>
      <c r="U29" s="63"/>
    </row>
    <row r="30" spans="1:21" ht="15.75" customHeight="1">
      <c r="A30" s="54"/>
      <c r="B30" s="86"/>
      <c r="C30" s="29"/>
      <c r="D30" s="67"/>
      <c r="E30" s="16"/>
      <c r="F30" s="383"/>
      <c r="G30" s="99"/>
      <c r="H30" s="29"/>
      <c r="I30" s="72"/>
      <c r="J30" s="17"/>
      <c r="K30" s="383"/>
      <c r="L30" s="99"/>
      <c r="M30" s="29"/>
      <c r="N30" s="72"/>
      <c r="O30" s="17"/>
      <c r="P30" s="383"/>
      <c r="Q30" s="99"/>
      <c r="R30" s="29"/>
      <c r="S30" s="72"/>
      <c r="T30" s="17"/>
      <c r="U30" s="63"/>
    </row>
    <row r="31" spans="1:21" ht="15.75" customHeight="1">
      <c r="A31" s="54"/>
      <c r="B31" s="86"/>
      <c r="C31" s="2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1438</v>
      </c>
      <c r="C38" s="22"/>
      <c r="D38" s="69">
        <f>SUM(D9:D37)</f>
        <v>33000</v>
      </c>
      <c r="E38" s="384">
        <f>SUM(E9:E37)</f>
        <v>0</v>
      </c>
      <c r="F38" s="5"/>
      <c r="G38" s="361" t="s">
        <v>93</v>
      </c>
      <c r="H38" s="84"/>
      <c r="I38" s="74">
        <f>SUM(I9:I37)</f>
        <v>3300</v>
      </c>
      <c r="J38" s="24">
        <f>SUM(J9:J37)</f>
        <v>0</v>
      </c>
      <c r="K38" s="213"/>
      <c r="L38" s="361" t="s">
        <v>94</v>
      </c>
      <c r="M38" s="84"/>
      <c r="N38" s="74">
        <f>SUM(N9:N37)</f>
        <v>1500</v>
      </c>
      <c r="O38" s="24">
        <f>SUM(O9:O37)</f>
        <v>0</v>
      </c>
      <c r="P38" s="213"/>
      <c r="Q38" s="446" t="s">
        <v>34</v>
      </c>
      <c r="R38" s="84"/>
      <c r="S38" s="74">
        <f>SUM(S9:S37)</f>
        <v>3100</v>
      </c>
      <c r="T38" s="24">
        <f>SUM(T9:T37)</f>
        <v>0</v>
      </c>
      <c r="U38" s="64"/>
    </row>
    <row r="39" spans="1:21" ht="14.25" thickTop="1">
      <c r="B39" s="108" t="str">
        <f>中区・東区!B41</f>
        <v>平成29年9月</v>
      </c>
      <c r="F39" s="2"/>
      <c r="Q39" s="2"/>
      <c r="R39" s="2"/>
      <c r="U39" s="108" t="s">
        <v>203</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2" t="s">
        <v>0</v>
      </c>
      <c r="B1" s="593"/>
      <c r="C1" s="2"/>
      <c r="D1" s="2"/>
      <c r="E1" s="3"/>
      <c r="F1" s="617" t="s">
        <v>1325</v>
      </c>
      <c r="G1" s="618"/>
      <c r="H1" s="623"/>
      <c r="I1" s="623"/>
      <c r="J1" s="623"/>
      <c r="K1" s="623"/>
      <c r="L1" s="623"/>
      <c r="M1" s="623"/>
      <c r="N1" s="624"/>
      <c r="O1" s="607" t="s">
        <v>1323</v>
      </c>
      <c r="P1" s="601"/>
      <c r="Q1" s="601"/>
      <c r="R1" s="601"/>
      <c r="S1" s="601"/>
      <c r="T1" s="602"/>
      <c r="U1" s="583" t="s">
        <v>2</v>
      </c>
      <c r="V1" s="4"/>
    </row>
    <row r="2" spans="1:25" ht="10.5" customHeight="1">
      <c r="A2" s="594"/>
      <c r="B2" s="595"/>
      <c r="C2" s="5"/>
      <c r="D2" s="5"/>
      <c r="E2" s="6"/>
      <c r="F2" s="619"/>
      <c r="G2" s="620"/>
      <c r="H2" s="625"/>
      <c r="I2" s="625"/>
      <c r="J2" s="625"/>
      <c r="K2" s="625"/>
      <c r="L2" s="625"/>
      <c r="M2" s="625"/>
      <c r="N2" s="626"/>
      <c r="O2" s="609"/>
      <c r="P2" s="603"/>
      <c r="Q2" s="603"/>
      <c r="R2" s="603"/>
      <c r="S2" s="603"/>
      <c r="T2" s="604"/>
      <c r="U2" s="584"/>
    </row>
    <row r="3" spans="1:25" ht="10.5" customHeight="1" thickBot="1">
      <c r="A3" s="426"/>
      <c r="B3" s="579"/>
      <c r="C3" s="579" t="s">
        <v>1365</v>
      </c>
      <c r="D3" s="579"/>
      <c r="E3" s="581" t="s">
        <v>1366</v>
      </c>
      <c r="F3" s="621"/>
      <c r="G3" s="622"/>
      <c r="H3" s="627"/>
      <c r="I3" s="627"/>
      <c r="J3" s="627"/>
      <c r="K3" s="627"/>
      <c r="L3" s="627"/>
      <c r="M3" s="627"/>
      <c r="N3" s="628"/>
      <c r="O3" s="611"/>
      <c r="P3" s="605"/>
      <c r="Q3" s="605"/>
      <c r="R3" s="605"/>
      <c r="S3" s="605"/>
      <c r="T3" s="606"/>
      <c r="U3" s="585"/>
    </row>
    <row r="4" spans="1:25" ht="10.5" customHeight="1">
      <c r="A4" s="426"/>
      <c r="B4" s="579"/>
      <c r="C4" s="579"/>
      <c r="D4" s="579"/>
      <c r="E4" s="581"/>
      <c r="F4" s="617" t="s">
        <v>1326</v>
      </c>
      <c r="G4" s="618"/>
      <c r="H4" s="623"/>
      <c r="I4" s="623"/>
      <c r="J4" s="623"/>
      <c r="K4" s="623"/>
      <c r="L4" s="623"/>
      <c r="M4" s="623"/>
      <c r="N4" s="624"/>
      <c r="O4" s="607" t="s">
        <v>3</v>
      </c>
      <c r="P4" s="596">
        <f>E38+J38+O38+T38</f>
        <v>0</v>
      </c>
      <c r="Q4" s="596"/>
      <c r="R4" s="596"/>
      <c r="S4" s="596"/>
      <c r="T4" s="613" t="s">
        <v>4</v>
      </c>
      <c r="U4" s="585"/>
    </row>
    <row r="5" spans="1:25" ht="10.5" customHeight="1">
      <c r="A5" s="4"/>
      <c r="B5" s="5"/>
      <c r="C5" s="579" t="s">
        <v>1368</v>
      </c>
      <c r="D5" s="579"/>
      <c r="E5" s="581" t="s">
        <v>1367</v>
      </c>
      <c r="F5" s="619"/>
      <c r="G5" s="620"/>
      <c r="H5" s="625"/>
      <c r="I5" s="625"/>
      <c r="J5" s="625"/>
      <c r="K5" s="625"/>
      <c r="L5" s="625"/>
      <c r="M5" s="625"/>
      <c r="N5" s="626"/>
      <c r="O5" s="609"/>
      <c r="P5" s="597"/>
      <c r="Q5" s="597"/>
      <c r="R5" s="597"/>
      <c r="S5" s="597"/>
      <c r="T5" s="614"/>
      <c r="U5" s="585"/>
    </row>
    <row r="6" spans="1:25" ht="10.5" customHeight="1" thickBot="1">
      <c r="A6" s="7"/>
      <c r="B6" s="9"/>
      <c r="C6" s="580"/>
      <c r="D6" s="580"/>
      <c r="E6" s="582"/>
      <c r="F6" s="621"/>
      <c r="G6" s="622"/>
      <c r="H6" s="627"/>
      <c r="I6" s="627"/>
      <c r="J6" s="627"/>
      <c r="K6" s="627"/>
      <c r="L6" s="627"/>
      <c r="M6" s="627"/>
      <c r="N6" s="628"/>
      <c r="O6" s="611"/>
      <c r="P6" s="598"/>
      <c r="Q6" s="598"/>
      <c r="R6" s="598"/>
      <c r="S6" s="598"/>
      <c r="T6" s="615"/>
      <c r="U6" s="586"/>
    </row>
    <row r="7" spans="1:25" ht="27" customHeight="1" thickBot="1">
      <c r="B7" s="637" t="s">
        <v>98</v>
      </c>
      <c r="C7" s="637"/>
      <c r="D7" s="637"/>
      <c r="E7" s="638" t="s">
        <v>1324</v>
      </c>
      <c r="F7" s="638"/>
      <c r="G7" s="96">
        <f>D38+I38+N38+S38</f>
        <v>41900</v>
      </c>
      <c r="H7" s="10"/>
      <c r="I7" s="10" t="s">
        <v>4</v>
      </c>
      <c r="J7" s="9"/>
      <c r="K7" s="9"/>
      <c r="L7" s="9"/>
      <c r="M7" s="9"/>
      <c r="N7" s="9"/>
      <c r="O7" s="9"/>
      <c r="P7" s="9"/>
      <c r="Q7" s="9"/>
      <c r="R7" s="9"/>
      <c r="S7" s="9"/>
      <c r="T7" s="9"/>
    </row>
    <row r="8" spans="1:25" ht="16.5" customHeight="1" thickTop="1" thickBot="1">
      <c r="A8" s="631" t="s">
        <v>7</v>
      </c>
      <c r="B8" s="632"/>
      <c r="C8" s="632"/>
      <c r="D8" s="633"/>
      <c r="E8" s="385" t="s">
        <v>8</v>
      </c>
      <c r="F8" s="365"/>
      <c r="G8" s="634" t="s">
        <v>9</v>
      </c>
      <c r="H8" s="634"/>
      <c r="I8" s="635"/>
      <c r="J8" s="12" t="s">
        <v>8</v>
      </c>
      <c r="K8" s="361"/>
      <c r="L8" s="634" t="s">
        <v>10</v>
      </c>
      <c r="M8" s="634"/>
      <c r="N8" s="635"/>
      <c r="O8" s="12" t="s">
        <v>8</v>
      </c>
      <c r="P8" s="361"/>
      <c r="Q8" s="634" t="s">
        <v>11</v>
      </c>
      <c r="R8" s="634"/>
      <c r="S8" s="636"/>
      <c r="T8" s="12" t="s">
        <v>8</v>
      </c>
      <c r="U8" s="13" t="s">
        <v>12</v>
      </c>
    </row>
    <row r="9" spans="1:25" ht="15.75" customHeight="1">
      <c r="A9" s="88"/>
      <c r="B9" s="85" t="s">
        <v>99</v>
      </c>
      <c r="C9" s="261" t="s">
        <v>1382</v>
      </c>
      <c r="D9" s="95">
        <v>2550</v>
      </c>
      <c r="E9" s="14"/>
      <c r="F9" s="364"/>
      <c r="G9" s="99" t="s">
        <v>110</v>
      </c>
      <c r="H9" s="89"/>
      <c r="I9" s="75">
        <v>1850</v>
      </c>
      <c r="J9" s="15"/>
      <c r="K9" s="364"/>
      <c r="L9" s="98"/>
      <c r="M9" s="89"/>
      <c r="N9" s="75"/>
      <c r="O9" s="15"/>
      <c r="P9" s="364"/>
      <c r="Q9" s="98" t="s">
        <v>114</v>
      </c>
      <c r="R9" s="89"/>
      <c r="S9" s="75">
        <v>250</v>
      </c>
      <c r="T9" s="15"/>
      <c r="U9" s="63" t="s">
        <v>121</v>
      </c>
    </row>
    <row r="10" spans="1:25" ht="15.75" customHeight="1">
      <c r="A10" s="54"/>
      <c r="B10" s="86" t="s">
        <v>100</v>
      </c>
      <c r="C10" s="261" t="s">
        <v>1383</v>
      </c>
      <c r="D10" s="67">
        <v>900</v>
      </c>
      <c r="E10" s="16"/>
      <c r="F10" s="383"/>
      <c r="G10" s="98" t="s">
        <v>103</v>
      </c>
      <c r="H10" s="29"/>
      <c r="I10" s="72">
        <v>850</v>
      </c>
      <c r="J10" s="17"/>
      <c r="K10" s="383"/>
      <c r="L10" s="99"/>
      <c r="M10" s="29"/>
      <c r="N10" s="72"/>
      <c r="O10" s="17"/>
      <c r="P10" s="383"/>
      <c r="Q10" s="99" t="s">
        <v>118</v>
      </c>
      <c r="R10" s="29"/>
      <c r="S10" s="72">
        <v>600</v>
      </c>
      <c r="T10" s="17"/>
      <c r="U10" s="65" t="s">
        <v>1677</v>
      </c>
    </row>
    <row r="11" spans="1:25" ht="15.75" customHeight="1">
      <c r="A11" s="54"/>
      <c r="B11" s="86" t="s">
        <v>101</v>
      </c>
      <c r="C11" s="261" t="s">
        <v>1383</v>
      </c>
      <c r="D11" s="67">
        <v>1700</v>
      </c>
      <c r="E11" s="16"/>
      <c r="F11" s="383"/>
      <c r="G11" s="99" t="s">
        <v>119</v>
      </c>
      <c r="H11" s="29"/>
      <c r="I11" s="72">
        <v>200</v>
      </c>
      <c r="J11" s="17"/>
      <c r="K11" s="383"/>
      <c r="L11" s="99"/>
      <c r="M11" s="29"/>
      <c r="N11" s="72"/>
      <c r="O11" s="17"/>
      <c r="P11" s="383"/>
      <c r="Q11" s="99" t="s">
        <v>106</v>
      </c>
      <c r="R11" s="29"/>
      <c r="S11" s="72">
        <v>450</v>
      </c>
      <c r="T11" s="17"/>
      <c r="U11" s="65" t="s">
        <v>1528</v>
      </c>
    </row>
    <row r="12" spans="1:25" ht="15.75" customHeight="1">
      <c r="A12" s="54"/>
      <c r="B12" s="86" t="s">
        <v>102</v>
      </c>
      <c r="C12" s="261" t="s">
        <v>1383</v>
      </c>
      <c r="D12" s="67">
        <v>2050</v>
      </c>
      <c r="E12" s="16"/>
      <c r="F12" s="383"/>
      <c r="G12" s="99" t="s">
        <v>118</v>
      </c>
      <c r="H12" s="29"/>
      <c r="I12" s="72">
        <v>1150</v>
      </c>
      <c r="J12" s="17"/>
      <c r="K12" s="383"/>
      <c r="L12" s="99"/>
      <c r="M12" s="29"/>
      <c r="N12" s="72"/>
      <c r="O12" s="17"/>
      <c r="P12" s="383"/>
      <c r="Q12" s="99" t="s">
        <v>105</v>
      </c>
      <c r="R12" s="29"/>
      <c r="S12" s="72">
        <v>450</v>
      </c>
      <c r="T12" s="17"/>
      <c r="U12" s="104" t="s">
        <v>122</v>
      </c>
    </row>
    <row r="13" spans="1:25" ht="15.75" customHeight="1">
      <c r="A13" s="54"/>
      <c r="B13" s="86" t="s">
        <v>103</v>
      </c>
      <c r="C13" s="261" t="s">
        <v>1383</v>
      </c>
      <c r="D13" s="67">
        <v>1850</v>
      </c>
      <c r="E13" s="16"/>
      <c r="F13" s="383"/>
      <c r="H13" s="29"/>
      <c r="I13" s="72"/>
      <c r="J13" s="17"/>
      <c r="K13" s="383"/>
      <c r="L13" s="99"/>
      <c r="M13" s="29"/>
      <c r="N13" s="72"/>
      <c r="O13" s="17"/>
      <c r="P13" s="383"/>
      <c r="Q13" s="99" t="s">
        <v>120</v>
      </c>
      <c r="R13" s="29"/>
      <c r="S13" s="72">
        <v>850</v>
      </c>
      <c r="T13" s="17"/>
      <c r="U13" s="104"/>
      <c r="W13" s="5"/>
    </row>
    <row r="14" spans="1:25" ht="15.75" customHeight="1">
      <c r="A14" s="54"/>
      <c r="B14" s="86" t="s">
        <v>104</v>
      </c>
      <c r="C14" s="261" t="s">
        <v>1383</v>
      </c>
      <c r="D14" s="67">
        <v>1900</v>
      </c>
      <c r="E14" s="16"/>
      <c r="F14" s="383"/>
      <c r="G14" s="99"/>
      <c r="H14" s="29"/>
      <c r="I14" s="72"/>
      <c r="J14" s="17"/>
      <c r="K14" s="383"/>
      <c r="L14" s="99"/>
      <c r="M14" s="29"/>
      <c r="N14" s="72"/>
      <c r="O14" s="17"/>
      <c r="P14" s="383"/>
      <c r="Q14" s="99"/>
      <c r="R14" s="29"/>
      <c r="S14" s="72"/>
      <c r="T14" s="17"/>
      <c r="U14" s="63" t="s">
        <v>1555</v>
      </c>
      <c r="X14" s="5"/>
      <c r="Y14" s="5"/>
    </row>
    <row r="15" spans="1:25" ht="15.75" customHeight="1">
      <c r="A15" s="54"/>
      <c r="B15" s="86" t="s">
        <v>105</v>
      </c>
      <c r="C15" s="261" t="s">
        <v>1382</v>
      </c>
      <c r="D15" s="67">
        <v>1450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106</v>
      </c>
      <c r="C16" s="261" t="s">
        <v>1382</v>
      </c>
      <c r="D16" s="67">
        <v>1400</v>
      </c>
      <c r="E16" s="16"/>
      <c r="F16" s="383"/>
      <c r="G16" s="99"/>
      <c r="H16" s="29"/>
      <c r="I16" s="72"/>
      <c r="J16" s="17"/>
      <c r="K16" s="383"/>
      <c r="L16" s="99"/>
      <c r="M16" s="29"/>
      <c r="N16" s="72"/>
      <c r="O16" s="17"/>
      <c r="P16" s="383"/>
      <c r="Q16" s="99"/>
      <c r="R16" s="29"/>
      <c r="S16" s="72"/>
      <c r="T16" s="17"/>
      <c r="U16" s="63" t="s">
        <v>1556</v>
      </c>
    </row>
    <row r="17" spans="1:21" ht="15.75" customHeight="1">
      <c r="A17" s="54"/>
      <c r="B17" s="86" t="s">
        <v>107</v>
      </c>
      <c r="C17" s="261" t="s">
        <v>1382</v>
      </c>
      <c r="D17" s="67">
        <v>1300</v>
      </c>
      <c r="E17" s="16"/>
      <c r="F17" s="383"/>
      <c r="G17" s="99"/>
      <c r="H17" s="29"/>
      <c r="I17" s="72"/>
      <c r="J17" s="17"/>
      <c r="K17" s="383"/>
      <c r="L17" s="99"/>
      <c r="M17" s="29"/>
      <c r="N17" s="72"/>
      <c r="O17" s="17"/>
      <c r="P17" s="383"/>
      <c r="Q17" s="99"/>
      <c r="R17" s="29"/>
      <c r="S17" s="72"/>
      <c r="T17" s="17"/>
      <c r="U17" s="63" t="s">
        <v>1557</v>
      </c>
    </row>
    <row r="18" spans="1:21" ht="15.75" customHeight="1">
      <c r="A18" s="54"/>
      <c r="B18" s="86" t="s">
        <v>108</v>
      </c>
      <c r="C18" s="261" t="s">
        <v>1382</v>
      </c>
      <c r="D18" s="67">
        <v>1000</v>
      </c>
      <c r="E18" s="16"/>
      <c r="F18" s="383"/>
      <c r="G18" s="99"/>
      <c r="H18" s="29"/>
      <c r="I18" s="72"/>
      <c r="J18" s="17"/>
      <c r="K18" s="383"/>
      <c r="L18" s="99"/>
      <c r="M18" s="29"/>
      <c r="N18" s="72"/>
      <c r="O18" s="17"/>
      <c r="P18" s="383"/>
      <c r="Q18" s="99"/>
      <c r="R18" s="29"/>
      <c r="S18" s="72"/>
      <c r="T18" s="17"/>
      <c r="U18" s="63"/>
    </row>
    <row r="19" spans="1:21" ht="15.75" customHeight="1">
      <c r="A19" s="54" t="s">
        <v>26</v>
      </c>
      <c r="B19" s="86" t="s">
        <v>109</v>
      </c>
      <c r="C19" s="261" t="s">
        <v>1382</v>
      </c>
      <c r="D19" s="67">
        <v>1400</v>
      </c>
      <c r="E19" s="16"/>
      <c r="F19" s="383"/>
      <c r="G19" s="99"/>
      <c r="H19" s="29"/>
      <c r="I19" s="72"/>
      <c r="J19" s="17"/>
      <c r="K19" s="383"/>
      <c r="L19" s="99"/>
      <c r="M19" s="29"/>
      <c r="N19" s="72"/>
      <c r="O19" s="17"/>
      <c r="P19" s="383"/>
      <c r="Q19" s="99"/>
      <c r="R19" s="29"/>
      <c r="S19" s="72"/>
      <c r="T19" s="17"/>
      <c r="U19" s="63"/>
    </row>
    <row r="20" spans="1:21" ht="15.75" customHeight="1">
      <c r="A20" s="54"/>
      <c r="B20" s="86" t="s">
        <v>110</v>
      </c>
      <c r="C20" s="261" t="s">
        <v>1382</v>
      </c>
      <c r="D20" s="67">
        <v>1450</v>
      </c>
      <c r="E20" s="16"/>
      <c r="F20" s="383"/>
      <c r="G20" s="99"/>
      <c r="H20" s="29"/>
      <c r="I20" s="72"/>
      <c r="J20" s="17"/>
      <c r="K20" s="383"/>
      <c r="L20" s="99"/>
      <c r="M20" s="29"/>
      <c r="N20" s="72"/>
      <c r="O20" s="17"/>
      <c r="P20" s="383"/>
      <c r="Q20" s="99"/>
      <c r="R20" s="29"/>
      <c r="S20" s="72"/>
      <c r="T20" s="17"/>
      <c r="U20" s="63" t="s">
        <v>1558</v>
      </c>
    </row>
    <row r="21" spans="1:21" ht="15.75" customHeight="1">
      <c r="A21" s="54"/>
      <c r="B21" s="86" t="s">
        <v>1496</v>
      </c>
      <c r="C21" s="261" t="s">
        <v>1384</v>
      </c>
      <c r="D21" s="67">
        <v>1350</v>
      </c>
      <c r="E21" s="16"/>
      <c r="F21" s="383"/>
      <c r="G21" s="99"/>
      <c r="H21" s="29"/>
      <c r="I21" s="72"/>
      <c r="J21" s="17"/>
      <c r="K21" s="383"/>
      <c r="L21" s="99"/>
      <c r="M21" s="29"/>
      <c r="N21" s="72"/>
      <c r="O21" s="17"/>
      <c r="P21" s="383"/>
      <c r="Q21" s="99"/>
      <c r="R21" s="29"/>
      <c r="S21" s="72"/>
      <c r="T21" s="17"/>
      <c r="U21" s="63"/>
    </row>
    <row r="22" spans="1:21" ht="15.75" customHeight="1">
      <c r="A22" s="54" t="s">
        <v>27</v>
      </c>
      <c r="B22" s="86" t="s">
        <v>111</v>
      </c>
      <c r="C22" s="261" t="s">
        <v>1382</v>
      </c>
      <c r="D22" s="67">
        <v>1750</v>
      </c>
      <c r="E22" s="16"/>
      <c r="F22" s="383"/>
      <c r="G22" s="99"/>
      <c r="H22" s="29"/>
      <c r="I22" s="72"/>
      <c r="J22" s="17"/>
      <c r="K22" s="383"/>
      <c r="L22" s="99"/>
      <c r="M22" s="29"/>
      <c r="N22" s="72"/>
      <c r="O22" s="17"/>
      <c r="P22" s="383"/>
      <c r="Q22" s="99"/>
      <c r="R22" s="29"/>
      <c r="S22" s="72"/>
      <c r="T22" s="17"/>
      <c r="U22" s="63"/>
    </row>
    <row r="23" spans="1:21" ht="15.75" customHeight="1">
      <c r="A23" s="54" t="s">
        <v>28</v>
      </c>
      <c r="B23" s="86" t="s">
        <v>112</v>
      </c>
      <c r="C23" s="261" t="s">
        <v>1382</v>
      </c>
      <c r="D23" s="67">
        <v>2950</v>
      </c>
      <c r="E23" s="16"/>
      <c r="F23" s="383"/>
      <c r="G23" s="99"/>
      <c r="H23" s="29"/>
      <c r="I23" s="72"/>
      <c r="J23" s="17"/>
      <c r="K23" s="383"/>
      <c r="L23" s="99"/>
      <c r="M23" s="29"/>
      <c r="N23" s="72"/>
      <c r="O23" s="17"/>
      <c r="P23" s="383"/>
      <c r="Q23" s="99"/>
      <c r="R23" s="29"/>
      <c r="S23" s="72"/>
      <c r="T23" s="17"/>
      <c r="U23" s="103"/>
    </row>
    <row r="24" spans="1:21" ht="15.75" customHeight="1">
      <c r="A24" s="54"/>
      <c r="B24" s="86" t="s">
        <v>113</v>
      </c>
      <c r="C24" s="261" t="s">
        <v>1382</v>
      </c>
      <c r="D24" s="67">
        <v>1550</v>
      </c>
      <c r="E24" s="16"/>
      <c r="F24" s="383"/>
      <c r="G24" s="99"/>
      <c r="H24" s="29"/>
      <c r="I24" s="72"/>
      <c r="J24" s="17"/>
      <c r="K24" s="383"/>
      <c r="L24" s="99"/>
      <c r="M24" s="29"/>
      <c r="N24" s="72"/>
      <c r="O24" s="17"/>
      <c r="P24" s="383"/>
      <c r="Q24" s="99"/>
      <c r="R24" s="29"/>
      <c r="S24" s="72"/>
      <c r="T24" s="17"/>
      <c r="U24" s="63"/>
    </row>
    <row r="25" spans="1:21" ht="15.75" customHeight="1">
      <c r="A25" s="54"/>
      <c r="B25" s="86" t="s">
        <v>114</v>
      </c>
      <c r="C25" s="261" t="s">
        <v>1382</v>
      </c>
      <c r="D25" s="67">
        <v>1150</v>
      </c>
      <c r="E25" s="16"/>
      <c r="F25" s="383"/>
      <c r="G25" s="99"/>
      <c r="H25" s="29"/>
      <c r="I25" s="72"/>
      <c r="J25" s="17"/>
      <c r="K25" s="383"/>
      <c r="L25" s="99"/>
      <c r="M25" s="29"/>
      <c r="N25" s="72"/>
      <c r="O25" s="17"/>
      <c r="P25" s="383"/>
      <c r="Q25" s="99"/>
      <c r="R25" s="29"/>
      <c r="S25" s="72"/>
      <c r="T25" s="17"/>
      <c r="U25" s="63"/>
    </row>
    <row r="26" spans="1:21" ht="15.75" customHeight="1">
      <c r="A26" s="54"/>
      <c r="B26" s="86" t="s">
        <v>115</v>
      </c>
      <c r="C26" s="261" t="s">
        <v>1382</v>
      </c>
      <c r="D26" s="67">
        <v>1350</v>
      </c>
      <c r="E26" s="16"/>
      <c r="F26" s="383"/>
      <c r="G26" s="99"/>
      <c r="H26" s="29"/>
      <c r="I26" s="72"/>
      <c r="J26" s="17"/>
      <c r="K26" s="383"/>
      <c r="L26" s="99"/>
      <c r="M26" s="29"/>
      <c r="N26" s="72"/>
      <c r="O26" s="17"/>
      <c r="P26" s="383"/>
      <c r="Q26" s="99"/>
      <c r="R26" s="29"/>
      <c r="S26" s="72"/>
      <c r="T26" s="17"/>
      <c r="U26" s="63"/>
    </row>
    <row r="27" spans="1:21" ht="15.75" customHeight="1">
      <c r="A27" s="54"/>
      <c r="B27" s="86" t="s">
        <v>116</v>
      </c>
      <c r="C27" s="261" t="s">
        <v>1382</v>
      </c>
      <c r="D27" s="67">
        <v>1550</v>
      </c>
      <c r="E27" s="16"/>
      <c r="F27" s="383"/>
      <c r="G27" s="99"/>
      <c r="H27" s="29"/>
      <c r="I27" s="72"/>
      <c r="J27" s="17"/>
      <c r="K27" s="383"/>
      <c r="L27" s="99"/>
      <c r="M27" s="29"/>
      <c r="N27" s="72"/>
      <c r="O27" s="17"/>
      <c r="P27" s="383"/>
      <c r="Q27" s="99"/>
      <c r="R27" s="29"/>
      <c r="S27" s="72"/>
      <c r="T27" s="17"/>
      <c r="U27" s="63"/>
    </row>
    <row r="28" spans="1:21" ht="15.75" customHeight="1">
      <c r="A28" s="54"/>
      <c r="B28" s="105" t="s">
        <v>117</v>
      </c>
      <c r="C28" s="261" t="s">
        <v>1382</v>
      </c>
      <c r="D28" s="67">
        <v>1700</v>
      </c>
      <c r="E28" s="16"/>
      <c r="F28" s="383"/>
      <c r="G28" s="99"/>
      <c r="H28" s="29"/>
      <c r="I28" s="72"/>
      <c r="J28" s="17"/>
      <c r="K28" s="383"/>
      <c r="L28" s="99"/>
      <c r="M28" s="29"/>
      <c r="N28" s="72"/>
      <c r="O28" s="17"/>
      <c r="P28" s="383"/>
      <c r="Q28" s="99"/>
      <c r="R28" s="29"/>
      <c r="S28" s="72"/>
      <c r="T28" s="17"/>
      <c r="U28" s="63"/>
    </row>
    <row r="29" spans="1:21" ht="15.75" customHeight="1">
      <c r="A29" s="54" t="s">
        <v>29</v>
      </c>
      <c r="B29" s="86" t="s">
        <v>123</v>
      </c>
      <c r="C29" s="261" t="s">
        <v>1382</v>
      </c>
      <c r="D29" s="67">
        <v>2950</v>
      </c>
      <c r="E29" s="16"/>
      <c r="F29" s="383"/>
      <c r="G29" s="99"/>
      <c r="H29" s="29"/>
      <c r="I29" s="72"/>
      <c r="J29" s="17"/>
      <c r="K29" s="383"/>
      <c r="L29" s="99"/>
      <c r="M29" s="29"/>
      <c r="N29" s="72"/>
      <c r="O29" s="17"/>
      <c r="P29" s="383"/>
      <c r="Q29" s="99"/>
      <c r="R29" s="29"/>
      <c r="S29" s="72"/>
      <c r="T29" s="17"/>
      <c r="U29" s="63" t="s">
        <v>1432</v>
      </c>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124</v>
      </c>
      <c r="C38" s="22"/>
      <c r="D38" s="69">
        <f>SUM(D9:D37)</f>
        <v>35250</v>
      </c>
      <c r="E38" s="23">
        <f>SUM(E9:E37)</f>
        <v>0</v>
      </c>
      <c r="F38" s="381"/>
      <c r="G38" s="361" t="s">
        <v>41</v>
      </c>
      <c r="H38" s="84"/>
      <c r="I38" s="74">
        <f>SUM(I9:I37)</f>
        <v>4050</v>
      </c>
      <c r="J38" s="24">
        <f>SUM(J9:J37)</f>
        <v>0</v>
      </c>
      <c r="K38" s="213"/>
      <c r="L38" s="431"/>
      <c r="M38" s="84"/>
      <c r="N38" s="74">
        <f>SUM(N9:N37)</f>
        <v>0</v>
      </c>
      <c r="O38" s="24">
        <f>SUM(O9:O37)</f>
        <v>0</v>
      </c>
      <c r="P38" s="373"/>
      <c r="Q38" s="361" t="s">
        <v>34</v>
      </c>
      <c r="R38" s="84"/>
      <c r="S38" s="74">
        <f>SUM(S9:S37)</f>
        <v>2600</v>
      </c>
      <c r="T38" s="24">
        <f>SUM(T9:T37)</f>
        <v>0</v>
      </c>
      <c r="U38" s="64"/>
    </row>
    <row r="39" spans="1:21" ht="14.25" thickTop="1">
      <c r="B39" s="108" t="str">
        <f>中村区!B39</f>
        <v>平成29年9月</v>
      </c>
      <c r="F39" s="2"/>
      <c r="Q39" s="2"/>
      <c r="R39" s="2"/>
      <c r="U39" s="108" t="s">
        <v>203</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2017-05-15T05:51:18Z</cp:lastPrinted>
  <dcterms:created xsi:type="dcterms:W3CDTF">2013-08-31T07:52:02Z</dcterms:created>
  <dcterms:modified xsi:type="dcterms:W3CDTF">2017-08-31T05:52:21Z</dcterms:modified>
</cp:coreProperties>
</file>