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svr002\Chita\チェック用\ホームページ用\"/>
    </mc:Choice>
  </mc:AlternateContent>
  <xr:revisionPtr revIDLastSave="0" documentId="13_ncr:1_{2783FF12-0F1F-4735-B05F-D01C471EA2A1}" xr6:coauthVersionLast="47" xr6:coauthVersionMax="47" xr10:uidLastSave="{00000000-0000-0000-0000-000000000000}"/>
  <bookViews>
    <workbookView xWindow="-110" yWindow="-110" windowWidth="25820" windowHeight="14160" tabRatio="882" firstSheet="6" activeTab="6" xr2:uid="{00000000-000D-0000-FFFF-FFFF00000000}"/>
  </bookViews>
  <sheets>
    <sheet name="料金表 " sheetId="51"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愛西市・弥富市・あま市・海部郡" sheetId="52" r:id="rId23"/>
    <sheet name="稲沢市・津島市" sheetId="16"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3" hidden="1">稲沢市・津島市!$B$3:$V$24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新城市・北設楽郡!$B$3:$U$22</definedName>
    <definedName name="_xlnm._FilterDatabase" localSheetId="28" hidden="1">瀬戸市・尾張旭市!$B$3:$V$26</definedName>
    <definedName name="_xlnm._FilterDatabase" localSheetId="31" hidden="1">大府市・東海市!$B$3:$V$18</definedName>
    <definedName name="_xlnm._FilterDatabase" localSheetId="32" hidden="1">知多市・半田市!$B$3:$V$21</definedName>
    <definedName name="_xlnm._FilterDatabase" localSheetId="30" hidden="1">長久手市・愛知郡!$B$3:$V$21</definedName>
    <definedName name="_xlnm._FilterDatabase" localSheetId="44" hidden="1">田原市!$B$3:$U$16</definedName>
    <definedName name="_xlnm._FilterDatabase" localSheetId="29" hidden="1">日進市・豊明市!$B$3:$V$22</definedName>
    <definedName name="_xlnm._FilterDatabase" localSheetId="18" hidden="1">熱田区・港区!$A$3:$U$16</definedName>
    <definedName name="_xlnm._FilterDatabase" localSheetId="38" hidden="1">豊田市・みよし市!$B$3:$U$26</definedName>
    <definedName name="_xlnm.Print_Area" localSheetId="22">愛西市・弥富市・あま市・海部郡!$A$1:$U$48</definedName>
    <definedName name="_xlnm.Print_Area" localSheetId="36">安城市・知立市!$A$1:$U$43</definedName>
    <definedName name="_xlnm.Print_Area" localSheetId="21">一宮市!$A$1:$U$42</definedName>
    <definedName name="_xlnm.Print_Area" localSheetId="23">稲沢市・津島市!$A$1:$V$41</definedName>
    <definedName name="_xlnm.Print_Area" localSheetId="39">岡崎市!$A$1:$V$44</definedName>
    <definedName name="_xlnm.Print_Area" localSheetId="40">額田郡・西尾市!$A$1:$U$41</definedName>
    <definedName name="_xlnm.Print_Area" localSheetId="41">蒲郡市・豊川市!$A$1:$U$40</definedName>
    <definedName name="_xlnm.Print_Area" localSheetId="35">刈谷市・高浜市・碧南市!$A$1:$V$43</definedName>
    <definedName name="_xlnm.Print_Area" localSheetId="26">犬山市・小牧市!$A$1:$U$44</definedName>
    <definedName name="_xlnm.Print_Area" localSheetId="25">江南市・丹羽郡!$A$1:$U$41</definedName>
    <definedName name="_xlnm.Print_Area" localSheetId="34">三河地区!$A$1:$R$32</definedName>
    <definedName name="_xlnm.Print_Area" localSheetId="12">守山区!$A$1:$T$38</definedName>
    <definedName name="_xlnm.Print_Area" localSheetId="27">春日井市!$A$1:$V$39</definedName>
    <definedName name="_xlnm.Print_Area" localSheetId="13">昭和区!$A$1:$U$38</definedName>
    <definedName name="_xlnm.Print_Area" localSheetId="33">常滑市・知多郡!$A$1:$U$41</definedName>
    <definedName name="_xlnm.Print_Area" localSheetId="42">新城市・北設楽郡!$A$1:$U$41</definedName>
    <definedName name="_xlnm.Print_Area" localSheetId="15">瑞穂区!$A$1:$U$39</definedName>
    <definedName name="_xlnm.Print_Area" localSheetId="28">瀬戸市・尾張旭市!$A$1:$V$43</definedName>
    <definedName name="_xlnm.Print_Area" localSheetId="24">清須市・北名古屋市・西春日井郡・岩倉市!$A$1:$V$42</definedName>
    <definedName name="_xlnm.Print_Area" localSheetId="8">西区!$A$1:$U$39</definedName>
    <definedName name="_xlnm.Print_Area" localSheetId="10">千種区!$A$1:$U$39</definedName>
    <definedName name="_xlnm.Print_Area" localSheetId="31">大府市・東海市!$A$1:$V$40</definedName>
    <definedName name="_xlnm.Print_Area" localSheetId="32">知多市・半田市!$A$1:$V$44</definedName>
    <definedName name="_xlnm.Print_Area" localSheetId="6">中区・東区!$A$1:$U$41</definedName>
    <definedName name="_xlnm.Print_Area" localSheetId="19">中川区!$A$1:$U$42</definedName>
    <definedName name="_xlnm.Print_Area" localSheetId="7">中村区!$A$1:$U$39</definedName>
    <definedName name="_xlnm.Print_Area" localSheetId="30">長久手市・愛知郡!$A$1:$V$41</definedName>
    <definedName name="_xlnm.Print_Area" localSheetId="14">天白区!$A$1:$U$38</definedName>
    <definedName name="_xlnm.Print_Area" localSheetId="44">田原市!$A$1:$U$22</definedName>
    <definedName name="_xlnm.Print_Area" localSheetId="16">南区!$A$1:$U$39</definedName>
    <definedName name="_xlnm.Print_Area" localSheetId="29">日進市・豊明市!$A$1:$V$41</definedName>
    <definedName name="_xlnm.Print_Area" localSheetId="18">熱田区・港区!$A$1:$U$41</definedName>
    <definedName name="_xlnm.Print_Area" localSheetId="20">尾張地区!$A$1:$R$43</definedName>
    <definedName name="_xlnm.Print_Area" localSheetId="43">豊橋市!$A$1:$V$44</definedName>
    <definedName name="_xlnm.Print_Area" localSheetId="37">豊田市!$A$1:$V$43</definedName>
    <definedName name="_xlnm.Print_Area" localSheetId="38">豊田市・みよし市!$A$1:$U$41</definedName>
    <definedName name="_xlnm.Print_Area" localSheetId="9">北区!$A$1:$U$38</definedName>
    <definedName name="_xlnm.Print_Area" localSheetId="5">名古屋市!$A$1:$R$31</definedName>
    <definedName name="_xlnm.Print_Area" localSheetId="11">名東区!$A$1:$U$39</definedName>
    <definedName name="_xlnm.Print_Area" localSheetId="17">緑区!$A$1:$U$39</definedName>
  </definedNames>
  <calcPr calcId="191029"/>
</workbook>
</file>

<file path=xl/calcChain.xml><?xml version="1.0" encoding="utf-8"?>
<calcChain xmlns="http://schemas.openxmlformats.org/spreadsheetml/2006/main">
  <c r="E16" i="52" l="1"/>
  <c r="F16" i="52"/>
  <c r="P4" i="52" s="1"/>
  <c r="J16" i="52"/>
  <c r="K16" i="52"/>
  <c r="E23" i="52"/>
  <c r="H17" i="52" s="1"/>
  <c r="F23" i="52"/>
  <c r="S23" i="52"/>
  <c r="T23" i="52"/>
  <c r="E34" i="52"/>
  <c r="F34" i="52"/>
  <c r="J34" i="52"/>
  <c r="K34" i="52"/>
  <c r="S34" i="52"/>
  <c r="T34" i="52"/>
  <c r="T39" i="52"/>
  <c r="T40" i="52"/>
  <c r="T41" i="52"/>
  <c r="T47" i="52" s="1"/>
  <c r="T42" i="52"/>
  <c r="T43" i="52"/>
  <c r="T44" i="52"/>
  <c r="T45" i="52"/>
  <c r="T46" i="52"/>
  <c r="E47" i="52"/>
  <c r="F47" i="52"/>
  <c r="J47" i="52"/>
  <c r="K47" i="52"/>
  <c r="S47" i="52"/>
  <c r="F20" i="29"/>
  <c r="H35" i="52" l="1"/>
  <c r="H7" i="52"/>
  <c r="H24" i="52"/>
  <c r="E21" i="38"/>
  <c r="E40" i="36"/>
  <c r="E24" i="36"/>
  <c r="F43" i="33"/>
  <c r="E43" i="33"/>
  <c r="U41" i="27"/>
  <c r="U42" i="29"/>
  <c r="B41" i="2"/>
  <c r="B39" i="1" s="1"/>
  <c r="B39" i="3" s="1"/>
  <c r="B38" i="4" s="1"/>
  <c r="B39" i="5" s="1"/>
  <c r="B39" i="6" s="1"/>
  <c r="B38" i="7" s="1"/>
  <c r="B38" i="8" s="1"/>
  <c r="B38" i="9" s="1"/>
  <c r="B39" i="10" s="1"/>
  <c r="B39" i="11" s="1"/>
  <c r="B39" i="12" s="1"/>
  <c r="B41" i="13" s="1"/>
  <c r="B42" i="14" s="1"/>
  <c r="N14" i="44"/>
  <c r="H14" i="44"/>
  <c r="F24" i="36"/>
  <c r="E22" i="45" s="1"/>
  <c r="O26" i="32"/>
  <c r="K26" i="32"/>
  <c r="N26" i="32"/>
  <c r="J26" i="32"/>
  <c r="T26" i="32"/>
  <c r="N15" i="45" s="1"/>
  <c r="S26" i="32"/>
  <c r="M15" i="45" s="1"/>
  <c r="F23" i="32"/>
  <c r="F18" i="32"/>
  <c r="E23" i="32"/>
  <c r="E18" i="32"/>
  <c r="P42" i="29"/>
  <c r="K11" i="45" s="1"/>
  <c r="O42" i="29"/>
  <c r="J11" i="45" s="1"/>
  <c r="U29" i="29"/>
  <c r="N10" i="45" s="1"/>
  <c r="T29" i="29"/>
  <c r="M10" i="45" s="1"/>
  <c r="P29" i="29"/>
  <c r="K10" i="45" s="1"/>
  <c r="O29" i="29"/>
  <c r="J10" i="45" s="1"/>
  <c r="K29" i="29"/>
  <c r="H10" i="45" s="1"/>
  <c r="J29" i="29"/>
  <c r="G10" i="45" s="1"/>
  <c r="T21" i="38"/>
  <c r="N25" i="45" s="1"/>
  <c r="S21" i="38"/>
  <c r="M25" i="45" s="1"/>
  <c r="O21" i="38"/>
  <c r="N21" i="38"/>
  <c r="K21" i="38"/>
  <c r="J21" i="38"/>
  <c r="F21" i="38"/>
  <c r="E25" i="45" s="1"/>
  <c r="U43" i="37"/>
  <c r="N24" i="45" s="1"/>
  <c r="T43" i="37"/>
  <c r="M24" i="45" s="1"/>
  <c r="P43" i="37"/>
  <c r="K24" i="45" s="1"/>
  <c r="O43" i="37"/>
  <c r="J24" i="45" s="1"/>
  <c r="K43" i="37"/>
  <c r="H24" i="45" s="1"/>
  <c r="J43" i="37"/>
  <c r="G24" i="45" s="1"/>
  <c r="F43" i="37"/>
  <c r="E24" i="45" s="1"/>
  <c r="E43" i="37"/>
  <c r="T40" i="36"/>
  <c r="N23" i="45" s="1"/>
  <c r="S40" i="36"/>
  <c r="M23" i="45" s="1"/>
  <c r="O40" i="36"/>
  <c r="N40" i="36"/>
  <c r="K40" i="36"/>
  <c r="J40" i="36"/>
  <c r="F40" i="36"/>
  <c r="E23" i="45" s="1"/>
  <c r="T24" i="36"/>
  <c r="S24" i="36"/>
  <c r="O24" i="36"/>
  <c r="N24" i="36"/>
  <c r="K24" i="36"/>
  <c r="H22" i="45" s="1"/>
  <c r="J24" i="36"/>
  <c r="G22" i="45" s="1"/>
  <c r="T39" i="35"/>
  <c r="N21" i="45" s="1"/>
  <c r="S39" i="35"/>
  <c r="M21" i="45" s="1"/>
  <c r="O39" i="35"/>
  <c r="K21" i="45" s="1"/>
  <c r="N39" i="35"/>
  <c r="J21" i="45" s="1"/>
  <c r="K39" i="35"/>
  <c r="H21" i="45" s="1"/>
  <c r="J39" i="35"/>
  <c r="G21" i="45" s="1"/>
  <c r="F39" i="35"/>
  <c r="E21" i="45" s="1"/>
  <c r="E39" i="35"/>
  <c r="T14" i="35"/>
  <c r="N20" i="45" s="1"/>
  <c r="S14" i="35"/>
  <c r="M20" i="45" s="1"/>
  <c r="O14" i="35"/>
  <c r="N14" i="35"/>
  <c r="K14" i="35"/>
  <c r="H20" i="45" s="1"/>
  <c r="J14" i="35"/>
  <c r="G20" i="45" s="1"/>
  <c r="F14" i="35"/>
  <c r="E20" i="45" s="1"/>
  <c r="E14" i="35"/>
  <c r="T40" i="34"/>
  <c r="N19" i="45" s="1"/>
  <c r="S40" i="34"/>
  <c r="M19" i="45" s="1"/>
  <c r="O40" i="34"/>
  <c r="K19" i="45" s="1"/>
  <c r="N40" i="34"/>
  <c r="J19" i="45" s="1"/>
  <c r="K40" i="34"/>
  <c r="H19" i="45" s="1"/>
  <c r="J40" i="34"/>
  <c r="G19" i="45" s="1"/>
  <c r="F40" i="34"/>
  <c r="E19" i="45" s="1"/>
  <c r="E40" i="34"/>
  <c r="T19" i="34"/>
  <c r="N18" i="45" s="1"/>
  <c r="S19" i="34"/>
  <c r="M18" i="45" s="1"/>
  <c r="O19" i="34"/>
  <c r="N19" i="34"/>
  <c r="K19" i="34"/>
  <c r="J19" i="34"/>
  <c r="F19" i="34"/>
  <c r="E18" i="45" s="1"/>
  <c r="E19" i="34"/>
  <c r="U43" i="33"/>
  <c r="N17" i="45" s="1"/>
  <c r="T43" i="33"/>
  <c r="M17" i="45" s="1"/>
  <c r="P43" i="33"/>
  <c r="K17" i="45" s="1"/>
  <c r="O43" i="33"/>
  <c r="J17" i="45" s="1"/>
  <c r="K43" i="33"/>
  <c r="H17" i="45" s="1"/>
  <c r="J43" i="33"/>
  <c r="G17" i="45" s="1"/>
  <c r="T40" i="32"/>
  <c r="N16" i="45" s="1"/>
  <c r="S40" i="32"/>
  <c r="M16" i="45" s="1"/>
  <c r="O40" i="32"/>
  <c r="N40" i="32"/>
  <c r="K40" i="32"/>
  <c r="H16" i="45" s="1"/>
  <c r="J40" i="32"/>
  <c r="G16" i="45" s="1"/>
  <c r="F40" i="32"/>
  <c r="E16" i="45" s="1"/>
  <c r="E40" i="32"/>
  <c r="U42" i="31"/>
  <c r="N14" i="45" s="1"/>
  <c r="T42" i="31"/>
  <c r="M14" i="45" s="1"/>
  <c r="P42" i="31"/>
  <c r="O29" i="32" s="1"/>
  <c r="O42" i="31"/>
  <c r="J14" i="45" s="1"/>
  <c r="K42" i="31"/>
  <c r="H14" i="45" s="1"/>
  <c r="J42" i="31"/>
  <c r="F42" i="31"/>
  <c r="E14" i="45" s="1"/>
  <c r="E42" i="31"/>
  <c r="D14" i="45" s="1"/>
  <c r="T42" i="30"/>
  <c r="N13" i="45" s="1"/>
  <c r="S42" i="30"/>
  <c r="M13" i="45" s="1"/>
  <c r="O42" i="30"/>
  <c r="N42" i="30"/>
  <c r="K42" i="30"/>
  <c r="H13" i="45" s="1"/>
  <c r="J42" i="30"/>
  <c r="G13" i="45" s="1"/>
  <c r="F42" i="30"/>
  <c r="E13" i="45" s="1"/>
  <c r="E42" i="30"/>
  <c r="D13" i="45" s="1"/>
  <c r="T29" i="30"/>
  <c r="N12" i="45" s="1"/>
  <c r="S29" i="30"/>
  <c r="M12" i="45" s="1"/>
  <c r="O29" i="30"/>
  <c r="N29" i="30"/>
  <c r="K29" i="30"/>
  <c r="H12" i="45" s="1"/>
  <c r="J29" i="30"/>
  <c r="G12" i="45" s="1"/>
  <c r="F29" i="30"/>
  <c r="E12" i="45" s="1"/>
  <c r="E29" i="30"/>
  <c r="T42" i="29"/>
  <c r="M11" i="45" s="1"/>
  <c r="K42" i="29"/>
  <c r="H11" i="45" s="1"/>
  <c r="J42" i="29"/>
  <c r="G11" i="45" s="1"/>
  <c r="F42" i="29"/>
  <c r="E11" i="45" s="1"/>
  <c r="E42" i="29"/>
  <c r="F29" i="29"/>
  <c r="E10" i="45" s="1"/>
  <c r="E29" i="29"/>
  <c r="D10" i="45" s="1"/>
  <c r="U20" i="29"/>
  <c r="T20" i="29"/>
  <c r="M9" i="45" s="1"/>
  <c r="P20" i="29"/>
  <c r="K9" i="45" s="1"/>
  <c r="O20" i="29"/>
  <c r="J9" i="45" s="1"/>
  <c r="K20" i="29"/>
  <c r="H9" i="45" s="1"/>
  <c r="J20" i="29"/>
  <c r="G9" i="45" s="1"/>
  <c r="E9" i="45"/>
  <c r="E20" i="29"/>
  <c r="N27" i="19"/>
  <c r="O27" i="19"/>
  <c r="U40" i="28"/>
  <c r="N28" i="44" s="1"/>
  <c r="T40" i="28"/>
  <c r="M28" i="44" s="1"/>
  <c r="P40" i="28"/>
  <c r="O40" i="28"/>
  <c r="K40" i="28"/>
  <c r="H28" i="44" s="1"/>
  <c r="J40" i="28"/>
  <c r="G28" i="44" s="1"/>
  <c r="F40" i="28"/>
  <c r="E28" i="44" s="1"/>
  <c r="E40" i="28"/>
  <c r="U25" i="28"/>
  <c r="N27" i="44" s="1"/>
  <c r="T25" i="28"/>
  <c r="M27" i="44" s="1"/>
  <c r="P25" i="28"/>
  <c r="K27" i="44" s="1"/>
  <c r="O25" i="28"/>
  <c r="J27" i="44" s="1"/>
  <c r="K25" i="28"/>
  <c r="H27" i="44" s="1"/>
  <c r="J25" i="28"/>
  <c r="G27" i="44" s="1"/>
  <c r="F25" i="28"/>
  <c r="E27" i="44" s="1"/>
  <c r="E25" i="28"/>
  <c r="K25" i="27"/>
  <c r="H17" i="44" s="1"/>
  <c r="J25" i="27"/>
  <c r="G17" i="44" s="1"/>
  <c r="U18" i="27"/>
  <c r="N16" i="44" s="1"/>
  <c r="T18" i="27"/>
  <c r="M16" i="44" s="1"/>
  <c r="P18" i="27"/>
  <c r="K16" i="44" s="1"/>
  <c r="O18" i="27"/>
  <c r="J16" i="44" s="1"/>
  <c r="T41" i="27"/>
  <c r="M19" i="44" s="1"/>
  <c r="K41" i="27"/>
  <c r="H19" i="44" s="1"/>
  <c r="J41" i="27"/>
  <c r="G19" i="44" s="1"/>
  <c r="F41" i="27"/>
  <c r="E19" i="44" s="1"/>
  <c r="E41" i="27"/>
  <c r="D19" i="44" s="1"/>
  <c r="F32" i="27"/>
  <c r="E18" i="44" s="1"/>
  <c r="Q18" i="44" s="1"/>
  <c r="E32" i="27"/>
  <c r="D18" i="44" s="1"/>
  <c r="P18" i="44" s="1"/>
  <c r="U25" i="27"/>
  <c r="T25" i="27"/>
  <c r="M17" i="44" s="1"/>
  <c r="F25" i="27"/>
  <c r="E17" i="44" s="1"/>
  <c r="E25" i="27"/>
  <c r="D17" i="44" s="1"/>
  <c r="K18" i="27"/>
  <c r="H16" i="44" s="1"/>
  <c r="J18" i="27"/>
  <c r="G16" i="44" s="1"/>
  <c r="F18" i="27"/>
  <c r="E16" i="44" s="1"/>
  <c r="E18" i="27"/>
  <c r="M15" i="44"/>
  <c r="H15" i="44"/>
  <c r="G15" i="44"/>
  <c r="E15" i="44"/>
  <c r="D15" i="44"/>
  <c r="M14" i="44"/>
  <c r="G14" i="44"/>
  <c r="E14" i="44"/>
  <c r="D14" i="44"/>
  <c r="N13" i="44"/>
  <c r="M13" i="44"/>
  <c r="E13" i="44"/>
  <c r="H12" i="44"/>
  <c r="G12" i="44"/>
  <c r="E12" i="44"/>
  <c r="D12" i="44"/>
  <c r="T40" i="26"/>
  <c r="N36" i="44" s="1"/>
  <c r="S40" i="26"/>
  <c r="M36" i="44" s="1"/>
  <c r="O40" i="26"/>
  <c r="K36" i="44" s="1"/>
  <c r="N40" i="26"/>
  <c r="J36" i="44" s="1"/>
  <c r="K40" i="26"/>
  <c r="H36" i="44" s="1"/>
  <c r="J40" i="26"/>
  <c r="G36" i="44" s="1"/>
  <c r="F40" i="26"/>
  <c r="E36" i="44" s="1"/>
  <c r="E40" i="26"/>
  <c r="T19" i="26"/>
  <c r="S19" i="26"/>
  <c r="O19" i="26"/>
  <c r="N19" i="26"/>
  <c r="K19" i="26"/>
  <c r="H35" i="44" s="1"/>
  <c r="J19" i="26"/>
  <c r="G35" i="44" s="1"/>
  <c r="F19" i="26"/>
  <c r="E35" i="44" s="1"/>
  <c r="E19" i="26"/>
  <c r="U43" i="25"/>
  <c r="N34" i="44" s="1"/>
  <c r="T43" i="25"/>
  <c r="M34" i="44" s="1"/>
  <c r="P43" i="25"/>
  <c r="K34" i="44" s="1"/>
  <c r="O43" i="25"/>
  <c r="J34" i="44" s="1"/>
  <c r="K43" i="25"/>
  <c r="H34" i="44" s="1"/>
  <c r="J43" i="25"/>
  <c r="G34" i="44" s="1"/>
  <c r="F43" i="25"/>
  <c r="E34" i="44" s="1"/>
  <c r="E43" i="25"/>
  <c r="U24" i="25"/>
  <c r="N33" i="44" s="1"/>
  <c r="T24" i="25"/>
  <c r="M33" i="44" s="1"/>
  <c r="P24" i="25"/>
  <c r="K33" i="44" s="1"/>
  <c r="O24" i="25"/>
  <c r="J33" i="44" s="1"/>
  <c r="K24" i="25"/>
  <c r="H33" i="44" s="1"/>
  <c r="J24" i="25"/>
  <c r="G33" i="44" s="1"/>
  <c r="F24" i="25"/>
  <c r="E33" i="44" s="1"/>
  <c r="E24" i="25"/>
  <c r="U39" i="24"/>
  <c r="N32" i="44" s="1"/>
  <c r="T39" i="24"/>
  <c r="M32" i="44" s="1"/>
  <c r="P39" i="24"/>
  <c r="K32" i="44" s="1"/>
  <c r="O39" i="24"/>
  <c r="J32" i="44" s="1"/>
  <c r="K39" i="24"/>
  <c r="H32" i="44" s="1"/>
  <c r="J39" i="24"/>
  <c r="G32" i="44" s="1"/>
  <c r="F39" i="24"/>
  <c r="E32" i="44" s="1"/>
  <c r="E39" i="24"/>
  <c r="U21" i="24"/>
  <c r="N31" i="44" s="1"/>
  <c r="T21" i="24"/>
  <c r="M31" i="44" s="1"/>
  <c r="P21" i="24"/>
  <c r="O21" i="24"/>
  <c r="K21" i="24"/>
  <c r="H31" i="44" s="1"/>
  <c r="J21" i="24"/>
  <c r="G31" i="44" s="1"/>
  <c r="F21" i="24"/>
  <c r="E31" i="44" s="1"/>
  <c r="E21" i="24"/>
  <c r="U40" i="23"/>
  <c r="N30" i="44" s="1"/>
  <c r="T40" i="23"/>
  <c r="M30" i="44" s="1"/>
  <c r="P40" i="23"/>
  <c r="O40" i="23"/>
  <c r="K40" i="23"/>
  <c r="H30" i="44" s="1"/>
  <c r="J40" i="23"/>
  <c r="G30" i="44" s="1"/>
  <c r="F40" i="23"/>
  <c r="E30" i="44" s="1"/>
  <c r="E40" i="23"/>
  <c r="U24" i="23"/>
  <c r="N29" i="44" s="1"/>
  <c r="T24" i="23"/>
  <c r="M29" i="44" s="1"/>
  <c r="P24" i="23"/>
  <c r="K29" i="44" s="1"/>
  <c r="O24" i="23"/>
  <c r="J29" i="44" s="1"/>
  <c r="K24" i="23"/>
  <c r="H29" i="44" s="1"/>
  <c r="J24" i="23"/>
  <c r="G29" i="44" s="1"/>
  <c r="F24" i="23"/>
  <c r="E29" i="44" s="1"/>
  <c r="E24" i="23"/>
  <c r="U42" i="22"/>
  <c r="N26" i="44" s="1"/>
  <c r="T42" i="22"/>
  <c r="M26" i="44" s="1"/>
  <c r="P42" i="22"/>
  <c r="O42" i="22"/>
  <c r="K42" i="22"/>
  <c r="H26" i="44" s="1"/>
  <c r="J42" i="22"/>
  <c r="G26" i="44" s="1"/>
  <c r="F42" i="22"/>
  <c r="E26" i="44" s="1"/>
  <c r="E42" i="22"/>
  <c r="U29" i="22"/>
  <c r="N25" i="44" s="1"/>
  <c r="T29" i="22"/>
  <c r="M25" i="44" s="1"/>
  <c r="P29" i="22"/>
  <c r="K25" i="44" s="1"/>
  <c r="O29" i="22"/>
  <c r="J25" i="44" s="1"/>
  <c r="K29" i="22"/>
  <c r="H25" i="44" s="1"/>
  <c r="J29" i="22"/>
  <c r="G25" i="44" s="1"/>
  <c r="F29" i="22"/>
  <c r="E25" i="44" s="1"/>
  <c r="E29" i="22"/>
  <c r="U38" i="21"/>
  <c r="N24" i="44" s="1"/>
  <c r="T38" i="21"/>
  <c r="M24" i="44" s="1"/>
  <c r="P38" i="21"/>
  <c r="K24" i="44" s="1"/>
  <c r="O38" i="21"/>
  <c r="J24" i="44" s="1"/>
  <c r="K38" i="21"/>
  <c r="H24" i="44" s="1"/>
  <c r="J38" i="21"/>
  <c r="G24" i="44" s="1"/>
  <c r="F38" i="21"/>
  <c r="E24" i="44" s="1"/>
  <c r="E38" i="21"/>
  <c r="T43" i="20"/>
  <c r="N23" i="44" s="1"/>
  <c r="S43" i="20"/>
  <c r="M23" i="44" s="1"/>
  <c r="O43" i="20"/>
  <c r="N43" i="20"/>
  <c r="K43" i="20"/>
  <c r="H23" i="44" s="1"/>
  <c r="J43" i="20"/>
  <c r="G23" i="44" s="1"/>
  <c r="F43" i="20"/>
  <c r="E23" i="44" s="1"/>
  <c r="E43" i="20"/>
  <c r="T20" i="20"/>
  <c r="N22" i="44" s="1"/>
  <c r="S20" i="20"/>
  <c r="M22" i="44" s="1"/>
  <c r="O20" i="20"/>
  <c r="N20" i="20"/>
  <c r="K20" i="20"/>
  <c r="H22" i="44" s="1"/>
  <c r="J20" i="20"/>
  <c r="G22" i="44" s="1"/>
  <c r="F20" i="20"/>
  <c r="E22" i="44" s="1"/>
  <c r="E20" i="20"/>
  <c r="T40" i="19"/>
  <c r="S40" i="19"/>
  <c r="O40" i="19"/>
  <c r="N40" i="19"/>
  <c r="K40" i="19"/>
  <c r="H21" i="44" s="1"/>
  <c r="J40" i="19"/>
  <c r="G21" i="44" s="1"/>
  <c r="F40" i="19"/>
  <c r="E21" i="44" s="1"/>
  <c r="E40" i="19"/>
  <c r="T27" i="19"/>
  <c r="N20" i="44" s="1"/>
  <c r="S27" i="19"/>
  <c r="M20" i="44" s="1"/>
  <c r="K27" i="19"/>
  <c r="H20" i="44" s="1"/>
  <c r="J27" i="19"/>
  <c r="G20" i="44" s="1"/>
  <c r="F27" i="19"/>
  <c r="E20" i="44" s="1"/>
  <c r="E27" i="19"/>
  <c r="U40" i="16"/>
  <c r="N11" i="44" s="1"/>
  <c r="T40" i="16"/>
  <c r="M11" i="44" s="1"/>
  <c r="P40" i="16"/>
  <c r="O40" i="16"/>
  <c r="J11" i="44" s="1"/>
  <c r="K40" i="16"/>
  <c r="H11" i="44" s="1"/>
  <c r="J40" i="16"/>
  <c r="G11" i="44" s="1"/>
  <c r="F40" i="16"/>
  <c r="E11" i="44" s="1"/>
  <c r="E40" i="16"/>
  <c r="U29" i="16"/>
  <c r="N10" i="44" s="1"/>
  <c r="T29" i="16"/>
  <c r="M10" i="44" s="1"/>
  <c r="P29" i="16"/>
  <c r="K10" i="44" s="1"/>
  <c r="O29" i="16"/>
  <c r="J10" i="44" s="1"/>
  <c r="K29" i="16"/>
  <c r="H10" i="44" s="1"/>
  <c r="J29" i="16"/>
  <c r="G10" i="44" s="1"/>
  <c r="F29" i="16"/>
  <c r="E10" i="44" s="1"/>
  <c r="E29" i="16"/>
  <c r="T41" i="15"/>
  <c r="N9" i="44" s="1"/>
  <c r="S41" i="15"/>
  <c r="M9" i="44" s="1"/>
  <c r="O41" i="15"/>
  <c r="K9" i="44" s="1"/>
  <c r="N41" i="15"/>
  <c r="J9" i="44" s="1"/>
  <c r="J41" i="15"/>
  <c r="H9" i="44" s="1"/>
  <c r="I41" i="15"/>
  <c r="G9" i="44" s="1"/>
  <c r="E41" i="15"/>
  <c r="E9" i="44" s="1"/>
  <c r="D41" i="15"/>
  <c r="T41" i="14"/>
  <c r="N24" i="42" s="1"/>
  <c r="S41" i="14"/>
  <c r="M24" i="42" s="1"/>
  <c r="O41" i="14"/>
  <c r="K24" i="42" s="1"/>
  <c r="N41" i="14"/>
  <c r="J24" i="42" s="1"/>
  <c r="J41" i="14"/>
  <c r="H24" i="42" s="1"/>
  <c r="I41" i="14"/>
  <c r="G24" i="42" s="1"/>
  <c r="E41" i="14"/>
  <c r="E24" i="42" s="1"/>
  <c r="D41" i="14"/>
  <c r="T40" i="13"/>
  <c r="N23" i="42" s="1"/>
  <c r="S40" i="13"/>
  <c r="M23" i="42" s="1"/>
  <c r="O40" i="13"/>
  <c r="K23" i="42" s="1"/>
  <c r="N40" i="13"/>
  <c r="J23" i="42" s="1"/>
  <c r="J40" i="13"/>
  <c r="H23" i="42" s="1"/>
  <c r="I40" i="13"/>
  <c r="G23" i="42" s="1"/>
  <c r="E40" i="13"/>
  <c r="E23" i="42" s="1"/>
  <c r="D40" i="13"/>
  <c r="T19" i="13"/>
  <c r="N22" i="42" s="1"/>
  <c r="S19" i="13"/>
  <c r="M22" i="42" s="1"/>
  <c r="O19" i="13"/>
  <c r="K22" i="42" s="1"/>
  <c r="N19" i="13"/>
  <c r="J22" i="42" s="1"/>
  <c r="J19" i="13"/>
  <c r="H22" i="42" s="1"/>
  <c r="I19" i="13"/>
  <c r="G22" i="42" s="1"/>
  <c r="E19" i="13"/>
  <c r="E22" i="42" s="1"/>
  <c r="D19" i="13"/>
  <c r="T38" i="12"/>
  <c r="N21" i="42" s="1"/>
  <c r="S38" i="12"/>
  <c r="M21" i="42" s="1"/>
  <c r="O38" i="12"/>
  <c r="K21" i="42" s="1"/>
  <c r="N38" i="12"/>
  <c r="J21" i="42" s="1"/>
  <c r="J38" i="12"/>
  <c r="H21" i="42" s="1"/>
  <c r="I38" i="12"/>
  <c r="G21" i="42" s="1"/>
  <c r="E38" i="12"/>
  <c r="D38" i="12"/>
  <c r="T38" i="11"/>
  <c r="N20" i="42" s="1"/>
  <c r="S38" i="11"/>
  <c r="M20" i="42" s="1"/>
  <c r="O38" i="11"/>
  <c r="K20" i="42" s="1"/>
  <c r="N38" i="11"/>
  <c r="J20" i="42" s="1"/>
  <c r="J38" i="11"/>
  <c r="H20" i="42" s="1"/>
  <c r="I38" i="11"/>
  <c r="G20" i="42" s="1"/>
  <c r="E38" i="11"/>
  <c r="E20" i="42" s="1"/>
  <c r="D38" i="11"/>
  <c r="T38" i="10"/>
  <c r="N19" i="42" s="1"/>
  <c r="S38" i="10"/>
  <c r="M19" i="42" s="1"/>
  <c r="O38" i="10"/>
  <c r="K19" i="42" s="1"/>
  <c r="N38" i="10"/>
  <c r="J19" i="42" s="1"/>
  <c r="J38" i="10"/>
  <c r="H19" i="42" s="1"/>
  <c r="I38" i="10"/>
  <c r="G19" i="42" s="1"/>
  <c r="E38" i="10"/>
  <c r="D38" i="10"/>
  <c r="T37" i="9"/>
  <c r="N18" i="42" s="1"/>
  <c r="S37" i="9"/>
  <c r="O37" i="9"/>
  <c r="K18" i="42" s="1"/>
  <c r="N37" i="9"/>
  <c r="J18" i="42" s="1"/>
  <c r="J37" i="9"/>
  <c r="H18" i="42" s="1"/>
  <c r="I37" i="9"/>
  <c r="G18" i="42" s="1"/>
  <c r="E37" i="9"/>
  <c r="E18" i="42" s="1"/>
  <c r="D37" i="9"/>
  <c r="T37" i="8"/>
  <c r="N17" i="42" s="1"/>
  <c r="S37" i="8"/>
  <c r="M17" i="42" s="1"/>
  <c r="O37" i="8"/>
  <c r="K17" i="42" s="1"/>
  <c r="N37" i="8"/>
  <c r="J17" i="42" s="1"/>
  <c r="J37" i="8"/>
  <c r="H17" i="42" s="1"/>
  <c r="I37" i="8"/>
  <c r="G17" i="42" s="1"/>
  <c r="E37" i="8"/>
  <c r="E17" i="42" s="1"/>
  <c r="D37" i="8"/>
  <c r="S37" i="7"/>
  <c r="N16" i="42" s="1"/>
  <c r="R37" i="7"/>
  <c r="M16" i="42" s="1"/>
  <c r="N37" i="7"/>
  <c r="K16" i="42" s="1"/>
  <c r="M37" i="7"/>
  <c r="J16" i="42" s="1"/>
  <c r="J37" i="7"/>
  <c r="H16" i="42" s="1"/>
  <c r="I37" i="7"/>
  <c r="G16" i="42" s="1"/>
  <c r="E37" i="7"/>
  <c r="E16" i="42" s="1"/>
  <c r="D37" i="7"/>
  <c r="T38" i="6"/>
  <c r="N15" i="42" s="1"/>
  <c r="S38" i="6"/>
  <c r="M15" i="42" s="1"/>
  <c r="O38" i="6"/>
  <c r="K15" i="42" s="1"/>
  <c r="N38" i="6"/>
  <c r="J15" i="42" s="1"/>
  <c r="J38" i="6"/>
  <c r="H15" i="42" s="1"/>
  <c r="I38" i="6"/>
  <c r="G15" i="42" s="1"/>
  <c r="E38" i="6"/>
  <c r="D38" i="6"/>
  <c r="T38" i="5"/>
  <c r="N14" i="42" s="1"/>
  <c r="S38" i="5"/>
  <c r="M14" i="42" s="1"/>
  <c r="O38" i="5"/>
  <c r="K14" i="42" s="1"/>
  <c r="N38" i="5"/>
  <c r="J14" i="42" s="1"/>
  <c r="J38" i="5"/>
  <c r="H14" i="42" s="1"/>
  <c r="I38" i="5"/>
  <c r="G14" i="42" s="1"/>
  <c r="E38" i="5"/>
  <c r="E14" i="42" s="1"/>
  <c r="D38" i="5"/>
  <c r="T37" i="4"/>
  <c r="N13" i="42" s="1"/>
  <c r="S37" i="4"/>
  <c r="M13" i="42" s="1"/>
  <c r="O37" i="4"/>
  <c r="K13" i="42" s="1"/>
  <c r="N37" i="4"/>
  <c r="J13" i="42" s="1"/>
  <c r="J37" i="4"/>
  <c r="H13" i="42" s="1"/>
  <c r="I37" i="4"/>
  <c r="G13" i="42" s="1"/>
  <c r="E37" i="4"/>
  <c r="D37" i="4"/>
  <c r="T38" i="3"/>
  <c r="N12" i="42" s="1"/>
  <c r="S38" i="3"/>
  <c r="M12" i="42" s="1"/>
  <c r="O38" i="3"/>
  <c r="K12" i="42" s="1"/>
  <c r="N38" i="3"/>
  <c r="J12" i="42" s="1"/>
  <c r="J38" i="3"/>
  <c r="H12" i="42" s="1"/>
  <c r="I38" i="3"/>
  <c r="G12" i="42" s="1"/>
  <c r="E38" i="3"/>
  <c r="E12" i="42" s="1"/>
  <c r="D38" i="3"/>
  <c r="D12" i="42" s="1"/>
  <c r="T40" i="2"/>
  <c r="N10" i="42" s="1"/>
  <c r="S40" i="2"/>
  <c r="M10" i="42" s="1"/>
  <c r="O40" i="2"/>
  <c r="K10" i="42" s="1"/>
  <c r="N40" i="2"/>
  <c r="J10" i="42" s="1"/>
  <c r="J40" i="2"/>
  <c r="H10" i="42" s="1"/>
  <c r="I40" i="2"/>
  <c r="G10" i="42" s="1"/>
  <c r="E40" i="2"/>
  <c r="E10" i="42" s="1"/>
  <c r="D40" i="2"/>
  <c r="D10" i="42" s="1"/>
  <c r="T24" i="2"/>
  <c r="N9" i="42" s="1"/>
  <c r="S24" i="2"/>
  <c r="M9" i="42" s="1"/>
  <c r="O24" i="2"/>
  <c r="K9" i="42" s="1"/>
  <c r="N24" i="2"/>
  <c r="J9" i="42" s="1"/>
  <c r="J24" i="2"/>
  <c r="H9" i="42" s="1"/>
  <c r="I24" i="2"/>
  <c r="G9" i="42" s="1"/>
  <c r="E24" i="2"/>
  <c r="E9" i="42" s="1"/>
  <c r="D24" i="2"/>
  <c r="D9" i="42" s="1"/>
  <c r="T38" i="1"/>
  <c r="N11" i="42" s="1"/>
  <c r="S38" i="1"/>
  <c r="M11" i="42" s="1"/>
  <c r="O38" i="1"/>
  <c r="K11" i="42" s="1"/>
  <c r="N38" i="1"/>
  <c r="J11" i="42" s="1"/>
  <c r="J38" i="1"/>
  <c r="H11" i="42" s="1"/>
  <c r="I38" i="1"/>
  <c r="G11" i="42" s="1"/>
  <c r="E38" i="1"/>
  <c r="E11" i="42" s="1"/>
  <c r="D38" i="1"/>
  <c r="D11" i="42" s="1"/>
  <c r="Q22" i="45" l="1"/>
  <c r="Q21" i="44"/>
  <c r="Q22" i="44"/>
  <c r="Q23" i="44"/>
  <c r="Q24" i="44"/>
  <c r="Q25" i="44"/>
  <c r="Q26" i="44"/>
  <c r="Q29" i="44"/>
  <c r="Q30" i="44"/>
  <c r="Q33" i="44"/>
  <c r="Q34" i="44"/>
  <c r="Q35" i="44"/>
  <c r="Q36" i="44"/>
  <c r="P10" i="45"/>
  <c r="Q13" i="45"/>
  <c r="G7" i="6"/>
  <c r="G7" i="10"/>
  <c r="G7" i="11"/>
  <c r="G7" i="12"/>
  <c r="G7" i="15"/>
  <c r="H7" i="16"/>
  <c r="H30" i="16"/>
  <c r="H7" i="19"/>
  <c r="H7" i="34"/>
  <c r="H20" i="34"/>
  <c r="G7" i="14"/>
  <c r="H28" i="19"/>
  <c r="H7" i="20"/>
  <c r="H7" i="21"/>
  <c r="H7" i="22"/>
  <c r="H7" i="23"/>
  <c r="H25" i="23"/>
  <c r="H7" i="24"/>
  <c r="H22" i="24"/>
  <c r="H7" i="25"/>
  <c r="H7" i="26"/>
  <c r="H20" i="26"/>
  <c r="P19" i="44"/>
  <c r="Q27" i="44"/>
  <c r="N11" i="45"/>
  <c r="Q11" i="45" s="1"/>
  <c r="H7" i="30"/>
  <c r="P13" i="45"/>
  <c r="H30" i="32"/>
  <c r="Q23" i="45"/>
  <c r="Q24" i="45"/>
  <c r="Q14" i="44"/>
  <c r="G7" i="8"/>
  <c r="Q10" i="42"/>
  <c r="P4" i="4"/>
  <c r="Q14" i="42"/>
  <c r="P4" i="6"/>
  <c r="Q16" i="42"/>
  <c r="Q17" i="42"/>
  <c r="Q18" i="42"/>
  <c r="P4" i="10"/>
  <c r="Q20" i="42"/>
  <c r="P4" i="12"/>
  <c r="Q22" i="42"/>
  <c r="Q9" i="44"/>
  <c r="Q10" i="44"/>
  <c r="Q11" i="44"/>
  <c r="Q20" i="44"/>
  <c r="Q16" i="44"/>
  <c r="H7" i="28"/>
  <c r="H26" i="28"/>
  <c r="H30" i="29"/>
  <c r="Q18" i="45"/>
  <c r="Q19" i="45"/>
  <c r="Q20" i="45"/>
  <c r="Q21" i="45"/>
  <c r="H7" i="37"/>
  <c r="Q25" i="45"/>
  <c r="H30" i="22"/>
  <c r="Q10" i="45"/>
  <c r="H7" i="35"/>
  <c r="H15" i="35"/>
  <c r="Q28" i="44"/>
  <c r="Q9" i="42"/>
  <c r="Q12" i="42"/>
  <c r="Q24" i="42"/>
  <c r="P4" i="14"/>
  <c r="Q4" i="16"/>
  <c r="P4" i="20"/>
  <c r="Q4" i="23"/>
  <c r="Q4" i="29"/>
  <c r="P4" i="35"/>
  <c r="P4" i="5"/>
  <c r="Q4" i="21"/>
  <c r="Q4" i="25"/>
  <c r="Q4" i="31"/>
  <c r="P4" i="36"/>
  <c r="Q31" i="44"/>
  <c r="P12" i="44"/>
  <c r="P14" i="44"/>
  <c r="P15" i="44"/>
  <c r="H7" i="29"/>
  <c r="Q12" i="45"/>
  <c r="Q16" i="45"/>
  <c r="Q4" i="22"/>
  <c r="P4" i="26"/>
  <c r="Q4" i="37"/>
  <c r="Q12" i="44"/>
  <c r="Q13" i="44"/>
  <c r="P17" i="44"/>
  <c r="P4" i="11"/>
  <c r="P4" i="19"/>
  <c r="Q4" i="28"/>
  <c r="P4" i="34"/>
  <c r="P4" i="38"/>
  <c r="Q32" i="44"/>
  <c r="Q4" i="24"/>
  <c r="H25" i="25"/>
  <c r="H21" i="20"/>
  <c r="G7" i="7"/>
  <c r="M18" i="42"/>
  <c r="M25" i="42" s="1"/>
  <c r="M28" i="42" s="1"/>
  <c r="M40" i="44" s="1"/>
  <c r="G7" i="9"/>
  <c r="G7" i="5"/>
  <c r="P4" i="9"/>
  <c r="P4" i="15"/>
  <c r="H7" i="27"/>
  <c r="Q23" i="42"/>
  <c r="P4" i="13"/>
  <c r="O4" i="7"/>
  <c r="P4" i="1"/>
  <c r="Q11" i="42"/>
  <c r="P4" i="30"/>
  <c r="P4" i="3"/>
  <c r="P4" i="8"/>
  <c r="G20" i="13"/>
  <c r="G7" i="13"/>
  <c r="G7" i="4"/>
  <c r="P12" i="42"/>
  <c r="P11" i="42"/>
  <c r="P10" i="42"/>
  <c r="P9" i="42"/>
  <c r="B44" i="44"/>
  <c r="B42" i="15" s="1"/>
  <c r="A41" i="16" s="1"/>
  <c r="H7" i="38"/>
  <c r="H25" i="36"/>
  <c r="H7" i="33"/>
  <c r="E26" i="32"/>
  <c r="H7" i="32" s="1"/>
  <c r="O7" i="31"/>
  <c r="H30" i="30"/>
  <c r="D11" i="45"/>
  <c r="P11" i="45" s="1"/>
  <c r="H21" i="29"/>
  <c r="D9" i="45"/>
  <c r="P9" i="45" s="1"/>
  <c r="H33" i="27"/>
  <c r="H26" i="27"/>
  <c r="H19" i="27"/>
  <c r="D19" i="42"/>
  <c r="P19" i="42" s="1"/>
  <c r="D17" i="42"/>
  <c r="P17" i="42" s="1"/>
  <c r="D15" i="42"/>
  <c r="P15" i="42" s="1"/>
  <c r="D13" i="42"/>
  <c r="P13" i="42" s="1"/>
  <c r="G7" i="3"/>
  <c r="G7" i="1"/>
  <c r="G25" i="2"/>
  <c r="D24" i="45"/>
  <c r="P24" i="45" s="1"/>
  <c r="D20" i="45"/>
  <c r="P20" i="45" s="1"/>
  <c r="D21" i="45"/>
  <c r="P21" i="45" s="1"/>
  <c r="D19" i="45"/>
  <c r="P19" i="45" s="1"/>
  <c r="D18" i="45"/>
  <c r="P18" i="45" s="1"/>
  <c r="D16" i="45"/>
  <c r="P16" i="45" s="1"/>
  <c r="K29" i="32"/>
  <c r="T29" i="32"/>
  <c r="K14" i="45"/>
  <c r="Q14" i="45" s="1"/>
  <c r="S29" i="32"/>
  <c r="N29" i="32"/>
  <c r="G14" i="45"/>
  <c r="P14" i="45" s="1"/>
  <c r="D12" i="45"/>
  <c r="P12" i="45" s="1"/>
  <c r="H26" i="45"/>
  <c r="H31" i="45" s="1"/>
  <c r="J26" i="45"/>
  <c r="J30" i="42" s="1"/>
  <c r="N9" i="45"/>
  <c r="D36" i="44"/>
  <c r="P36" i="44" s="1"/>
  <c r="D35" i="44"/>
  <c r="P35" i="44" s="1"/>
  <c r="D33" i="44"/>
  <c r="P33" i="44" s="1"/>
  <c r="D34" i="44"/>
  <c r="P34" i="44" s="1"/>
  <c r="D30" i="44"/>
  <c r="P30" i="44" s="1"/>
  <c r="D29" i="44"/>
  <c r="P29" i="44" s="1"/>
  <c r="D27" i="44"/>
  <c r="P27" i="44" s="1"/>
  <c r="D28" i="44"/>
  <c r="P28" i="44" s="1"/>
  <c r="D25" i="44"/>
  <c r="P25" i="44" s="1"/>
  <c r="D26" i="44"/>
  <c r="P26" i="44" s="1"/>
  <c r="D24" i="44"/>
  <c r="P24" i="44" s="1"/>
  <c r="D22" i="44"/>
  <c r="P22" i="44" s="1"/>
  <c r="D23" i="44"/>
  <c r="P23" i="44" s="1"/>
  <c r="D20" i="44"/>
  <c r="P20" i="44" s="1"/>
  <c r="D21" i="44"/>
  <c r="P21" i="44" s="1"/>
  <c r="N19" i="44"/>
  <c r="Q19" i="44" s="1"/>
  <c r="D16" i="44"/>
  <c r="P16" i="44" s="1"/>
  <c r="N17" i="44"/>
  <c r="Q17" i="44" s="1"/>
  <c r="D13" i="44"/>
  <c r="P13" i="44" s="1"/>
  <c r="D10" i="44"/>
  <c r="P10" i="44" s="1"/>
  <c r="D11" i="44"/>
  <c r="P11" i="44" s="1"/>
  <c r="G37" i="44"/>
  <c r="G41" i="44" s="1"/>
  <c r="G29" i="42" s="1"/>
  <c r="J37" i="44"/>
  <c r="J41" i="44" s="1"/>
  <c r="J29" i="42" s="1"/>
  <c r="H37" i="44"/>
  <c r="H29" i="42" s="1"/>
  <c r="K37" i="44"/>
  <c r="K41" i="44" s="1"/>
  <c r="D9" i="44"/>
  <c r="P9" i="44" s="1"/>
  <c r="D24" i="42"/>
  <c r="P24" i="42" s="1"/>
  <c r="D22" i="42"/>
  <c r="P22" i="42" s="1"/>
  <c r="E21" i="42"/>
  <c r="Q21" i="42" s="1"/>
  <c r="D21" i="42"/>
  <c r="P21" i="42" s="1"/>
  <c r="D20" i="42"/>
  <c r="P20" i="42" s="1"/>
  <c r="E19" i="42"/>
  <c r="Q19" i="42" s="1"/>
  <c r="D18" i="42"/>
  <c r="D16" i="42"/>
  <c r="P16" i="42" s="1"/>
  <c r="E15" i="42"/>
  <c r="Q15" i="42" s="1"/>
  <c r="D14" i="42"/>
  <c r="P14" i="42" s="1"/>
  <c r="E13" i="42"/>
  <c r="Q13" i="42" s="1"/>
  <c r="G25" i="42"/>
  <c r="G28" i="42" s="1"/>
  <c r="G40" i="44" s="1"/>
  <c r="H25" i="42"/>
  <c r="H28" i="42" s="1"/>
  <c r="H40" i="44" s="1"/>
  <c r="K25" i="42"/>
  <c r="K28" i="42" s="1"/>
  <c r="N25" i="42"/>
  <c r="N29" i="45" s="1"/>
  <c r="J25" i="42"/>
  <c r="J28" i="42" s="1"/>
  <c r="J29" i="45" s="1"/>
  <c r="P4" i="2"/>
  <c r="G7" i="2"/>
  <c r="D23" i="42"/>
  <c r="P23" i="42" s="1"/>
  <c r="M37" i="44"/>
  <c r="M41" i="44" s="1"/>
  <c r="E37" i="44"/>
  <c r="D32" i="44"/>
  <c r="P32" i="44" s="1"/>
  <c r="D31" i="44"/>
  <c r="P31" i="44" s="1"/>
  <c r="M26" i="45"/>
  <c r="J29" i="32"/>
  <c r="H7" i="36"/>
  <c r="Q4" i="33"/>
  <c r="F26" i="32"/>
  <c r="P4" i="32" s="1"/>
  <c r="A48" i="52" l="1"/>
  <c r="A42" i="27" s="1"/>
  <c r="A41" i="19" s="1"/>
  <c r="A44" i="20" s="1"/>
  <c r="A39" i="21" s="1"/>
  <c r="A43" i="22" s="1"/>
  <c r="A41" i="28" s="1"/>
  <c r="A41" i="23" s="1"/>
  <c r="A40" i="24" s="1"/>
  <c r="A44" i="25" s="1"/>
  <c r="A41" i="26" s="1"/>
  <c r="B33" i="45" s="1"/>
  <c r="A43" i="29" s="1"/>
  <c r="A43" i="30" s="1"/>
  <c r="A43" i="31" s="1"/>
  <c r="A41" i="32" s="1"/>
  <c r="A44" i="33" s="1"/>
  <c r="A41" i="34" s="1"/>
  <c r="A40" i="35" s="1"/>
  <c r="A41" i="36" s="1"/>
  <c r="A44" i="37" s="1"/>
  <c r="A22" i="38" s="1"/>
  <c r="N15" i="44"/>
  <c r="Q15" i="44" s="1"/>
  <c r="N26" i="45"/>
  <c r="N31" i="45" s="1"/>
  <c r="H30" i="45"/>
  <c r="P18" i="42"/>
  <c r="H41" i="44"/>
  <c r="H29" i="45"/>
  <c r="D17" i="45"/>
  <c r="P17" i="45" s="1"/>
  <c r="K26" i="45"/>
  <c r="K42" i="44" s="1"/>
  <c r="D25" i="45"/>
  <c r="P25" i="45" s="1"/>
  <c r="Q4" i="27"/>
  <c r="Q9" i="45"/>
  <c r="E29" i="32"/>
  <c r="K29" i="42"/>
  <c r="K30" i="45"/>
  <c r="N28" i="42"/>
  <c r="N40" i="44" s="1"/>
  <c r="G26" i="45"/>
  <c r="G42" i="44" s="1"/>
  <c r="G43" i="44" s="1"/>
  <c r="J30" i="45"/>
  <c r="K29" i="45"/>
  <c r="E25" i="42"/>
  <c r="E29" i="45" s="1"/>
  <c r="D23" i="45"/>
  <c r="P23" i="45" s="1"/>
  <c r="D15" i="45"/>
  <c r="P15" i="45" s="1"/>
  <c r="G30" i="45"/>
  <c r="G29" i="45"/>
  <c r="J40" i="44"/>
  <c r="M29" i="45"/>
  <c r="D22" i="45"/>
  <c r="P22" i="45" s="1"/>
  <c r="H7" i="31"/>
  <c r="J31" i="45"/>
  <c r="J31" i="42"/>
  <c r="J42" i="44"/>
  <c r="E17" i="45"/>
  <c r="Q17" i="45" s="1"/>
  <c r="H30" i="42"/>
  <c r="H31" i="42" s="1"/>
  <c r="F29" i="32"/>
  <c r="E15" i="45"/>
  <c r="Q15" i="45" s="1"/>
  <c r="H42" i="44"/>
  <c r="D25" i="42"/>
  <c r="P25" i="42" s="1"/>
  <c r="E41" i="44"/>
  <c r="E29" i="42"/>
  <c r="E30" i="45"/>
  <c r="M29" i="42"/>
  <c r="M30" i="45"/>
  <c r="D37" i="44"/>
  <c r="P37" i="44" s="1"/>
  <c r="M30" i="42"/>
  <c r="M42" i="44"/>
  <c r="M43" i="44" s="1"/>
  <c r="M31" i="45"/>
  <c r="K40" i="44"/>
  <c r="N42" i="44" l="1"/>
  <c r="N30" i="42"/>
  <c r="N37" i="44"/>
  <c r="N41" i="44" s="1"/>
  <c r="H32" i="45"/>
  <c r="J32" i="45"/>
  <c r="M32" i="45"/>
  <c r="H43" i="44"/>
  <c r="K43" i="44"/>
  <c r="K31" i="45"/>
  <c r="K32" i="45" s="1"/>
  <c r="K30" i="42"/>
  <c r="K31" i="42" s="1"/>
  <c r="Q25" i="42"/>
  <c r="E28" i="42"/>
  <c r="E40" i="44" s="1"/>
  <c r="G31" i="45"/>
  <c r="G32" i="45" s="1"/>
  <c r="G30" i="42"/>
  <c r="G31" i="42" s="1"/>
  <c r="D26" i="45"/>
  <c r="P26" i="45" s="1"/>
  <c r="P30" i="42" s="1"/>
  <c r="J43" i="44"/>
  <c r="E26" i="45"/>
  <c r="Q26" i="45" s="1"/>
  <c r="M31" i="42"/>
  <c r="D28" i="42"/>
  <c r="P28" i="42"/>
  <c r="P41" i="44"/>
  <c r="D41" i="44"/>
  <c r="N43" i="44" l="1"/>
  <c r="N29" i="42"/>
  <c r="N31" i="42" s="1"/>
  <c r="Q37" i="44"/>
  <c r="Q29" i="42" s="1"/>
  <c r="N30" i="45"/>
  <c r="N32" i="45" s="1"/>
  <c r="Q29" i="45"/>
  <c r="Q28" i="42"/>
  <c r="Q40" i="44" s="1"/>
  <c r="P42" i="44"/>
  <c r="D30" i="42"/>
  <c r="D31" i="45"/>
  <c r="P31" i="45"/>
  <c r="D42" i="44"/>
  <c r="E42" i="44"/>
  <c r="E43" i="44" s="1"/>
  <c r="E31" i="45"/>
  <c r="E32" i="45" s="1"/>
  <c r="E30" i="42"/>
  <c r="E31" i="42" s="1"/>
  <c r="D40" i="44"/>
  <c r="D29" i="45"/>
  <c r="P29" i="45"/>
  <c r="P40" i="44"/>
  <c r="P30" i="45"/>
  <c r="P29" i="42"/>
  <c r="P31" i="42" s="1"/>
  <c r="D30" i="45"/>
  <c r="D29" i="42"/>
  <c r="D43" i="44" l="1"/>
  <c r="Q41" i="44"/>
  <c r="Q30" i="45"/>
  <c r="D31" i="42"/>
  <c r="P43" i="44"/>
  <c r="Q42" i="44"/>
  <c r="Q31" i="45"/>
  <c r="Q30" i="42"/>
  <c r="Q31" i="42" s="1"/>
  <c r="N4" i="42" s="1"/>
  <c r="P32" i="45"/>
  <c r="D32" i="45"/>
  <c r="Q43" i="44" l="1"/>
  <c r="N4" i="44" s="1"/>
  <c r="Q32" i="45"/>
  <c r="N4" i="45" s="1"/>
</calcChain>
</file>

<file path=xl/sharedStrings.xml><?xml version="1.0" encoding="utf-8"?>
<sst xmlns="http://schemas.openxmlformats.org/spreadsheetml/2006/main" count="3705" uniqueCount="1505">
  <si>
    <t>折込日</t>
    <rPh sb="0" eb="2">
      <t>オリコミ</t>
    </rPh>
    <rPh sb="2" eb="3">
      <t>ビ</t>
    </rPh>
    <phoneticPr fontId="2"/>
  </si>
  <si>
    <t>サイズ</t>
    <phoneticPr fontId="2"/>
  </si>
  <si>
    <t>取次店</t>
    <rPh sb="0" eb="2">
      <t>トリツギ</t>
    </rPh>
    <rPh sb="2" eb="3">
      <t>テン</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</si>
  <si>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</si>
  <si>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</si>
  <si>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</si>
  <si>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</si>
  <si>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</si>
  <si>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</si>
  <si>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</si>
  <si>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</si>
  <si>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</si>
  <si>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</si>
  <si>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</si>
  <si>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</si>
  <si>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</si>
  <si>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</si>
  <si>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</si>
  <si>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中部</t>
    <rPh sb="0" eb="2">
      <t>チュウブ</t>
    </rPh>
    <phoneticPr fontId="2"/>
  </si>
  <si>
    <t>大須</t>
    <rPh sb="0" eb="2">
      <t>オオス</t>
    </rPh>
    <phoneticPr fontId="2"/>
  </si>
  <si>
    <t>瓦町</t>
    <rPh sb="0" eb="2">
      <t>カワラマチ</t>
    </rPh>
    <phoneticPr fontId="2"/>
  </si>
  <si>
    <t>橘</t>
    <rPh sb="0" eb="1">
      <t>タチバナ</t>
    </rPh>
    <phoneticPr fontId="2"/>
  </si>
  <si>
    <t>正木</t>
    <rPh sb="0" eb="2">
      <t>マサキ</t>
    </rPh>
    <phoneticPr fontId="2"/>
  </si>
  <si>
    <t>市内金山</t>
    <rPh sb="0" eb="2">
      <t>シナイ</t>
    </rPh>
    <rPh sb="2" eb="4">
      <t>カナヤマ</t>
    </rPh>
    <phoneticPr fontId="2"/>
  </si>
  <si>
    <t>*1</t>
    <phoneticPr fontId="2"/>
  </si>
  <si>
    <t>*2</t>
    <phoneticPr fontId="2"/>
  </si>
  <si>
    <t>*3</t>
    <phoneticPr fontId="2"/>
  </si>
  <si>
    <t>*4</t>
    <phoneticPr fontId="2"/>
  </si>
  <si>
    <t>広小路</t>
    <rPh sb="0" eb="3">
      <t>ヒロコウジ</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</si>
  <si>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</si>
  <si>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</si>
  <si>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</si>
  <si>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</si>
  <si>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</si>
  <si>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</si>
  <si>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</si>
  <si>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</si>
  <si>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</si>
  <si>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</si>
  <si>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</si>
  <si>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</si>
  <si>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長塀町</t>
    <rPh sb="0" eb="1">
      <t>ナガ</t>
    </rPh>
    <rPh sb="1" eb="2">
      <t>ヘイ</t>
    </rPh>
    <rPh sb="2" eb="3">
      <t>チョウ</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</si>
  <si>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</si>
  <si>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</si>
  <si>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</si>
  <si>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</si>
  <si>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車道</t>
    <rPh sb="0" eb="1">
      <t>クルマ</t>
    </rPh>
    <rPh sb="1" eb="2">
      <t>ミチ</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</si>
  <si>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</si>
  <si>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</si>
  <si>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</si>
  <si>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</si>
  <si>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</si>
  <si>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*3</t>
    <phoneticPr fontId="2"/>
  </si>
  <si>
    <t>*5</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</si>
  <si>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</si>
  <si>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</si>
  <si>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</si>
  <si>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</si>
  <si>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</si>
  <si>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</si>
  <si>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</si>
  <si>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</si>
  <si>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東区全域の場合</t>
    <rPh sb="0" eb="2">
      <t>ヒガシク</t>
    </rPh>
    <rPh sb="2" eb="4">
      <t>ゼンイキ</t>
    </rPh>
    <rPh sb="5" eb="7">
      <t>バアイ</t>
    </rPh>
    <phoneticPr fontId="2"/>
  </si>
  <si>
    <t>中村</t>
    <rPh sb="0" eb="2">
      <t>ナカムラ</t>
    </rPh>
    <phoneticPr fontId="2"/>
  </si>
  <si>
    <t>駅前</t>
    <rPh sb="0" eb="2">
      <t>エキマエ</t>
    </rPh>
    <phoneticPr fontId="2"/>
  </si>
  <si>
    <t>名駅</t>
    <rPh sb="0" eb="1">
      <t>メイ</t>
    </rPh>
    <rPh sb="1" eb="2">
      <t>エキ</t>
    </rPh>
    <phoneticPr fontId="2"/>
  </si>
  <si>
    <t>黄金</t>
    <rPh sb="0" eb="2">
      <t>コガネ</t>
    </rPh>
    <phoneticPr fontId="2"/>
  </si>
  <si>
    <t>大鳥居</t>
    <rPh sb="0" eb="3">
      <t>オオトリイ</t>
    </rPh>
    <phoneticPr fontId="2"/>
  </si>
  <si>
    <t>日吉</t>
    <rPh sb="0" eb="1">
      <t>ヒ</t>
    </rPh>
    <rPh sb="1" eb="2">
      <t>ヨシ</t>
    </rPh>
    <phoneticPr fontId="2"/>
  </si>
  <si>
    <t>日比津</t>
    <rPh sb="0" eb="2">
      <t>ヒビ</t>
    </rPh>
    <rPh sb="2" eb="3">
      <t>ツ</t>
    </rPh>
    <phoneticPr fontId="2"/>
  </si>
  <si>
    <t>市内諏訪</t>
    <rPh sb="0" eb="2">
      <t>シナイ</t>
    </rPh>
    <rPh sb="2" eb="4">
      <t>スワ</t>
    </rPh>
    <phoneticPr fontId="2"/>
  </si>
  <si>
    <t>豊臣</t>
    <rPh sb="0" eb="2">
      <t>トヨトミ</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</si>
  <si>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</si>
  <si>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</si>
  <si>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</si>
  <si>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</si>
  <si>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</si>
  <si>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</si>
  <si>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</si>
  <si>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</si>
  <si>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名古屋駅前</t>
    <rPh sb="0" eb="3">
      <t>ナゴヤ</t>
    </rPh>
    <rPh sb="3" eb="5">
      <t>エキマエ</t>
    </rPh>
    <phoneticPr fontId="2"/>
  </si>
  <si>
    <t>鳥居西</t>
    <rPh sb="0" eb="2">
      <t>トリイ</t>
    </rPh>
    <rPh sb="2" eb="3">
      <t>ニシ</t>
    </rPh>
    <phoneticPr fontId="2"/>
  </si>
  <si>
    <t>岩塚</t>
    <rPh sb="0" eb="2">
      <t>イワツカ</t>
    </rPh>
    <phoneticPr fontId="2"/>
  </si>
  <si>
    <t>2店</t>
    <rPh sb="1" eb="2">
      <t>テン</t>
    </rPh>
    <phoneticPr fontId="2"/>
  </si>
  <si>
    <t>4店</t>
    <rPh sb="1" eb="2">
      <t>テン</t>
    </rPh>
    <phoneticPr fontId="2"/>
  </si>
  <si>
    <t>7店</t>
    <rPh sb="1" eb="2">
      <t>テン</t>
    </rPh>
    <phoneticPr fontId="2"/>
  </si>
  <si>
    <t>中村区全域の場合</t>
    <rPh sb="0" eb="3">
      <t>ナカムラク</t>
    </rPh>
    <rPh sb="3" eb="5">
      <t>ゼンイキ</t>
    </rPh>
    <rPh sb="6" eb="8">
      <t>バアイ</t>
    </rPh>
    <phoneticPr fontId="2"/>
  </si>
  <si>
    <t>をプラス</t>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</si>
  <si>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</si>
  <si>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</si>
  <si>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</si>
  <si>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</si>
  <si>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</si>
  <si>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</si>
  <si>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</si>
  <si>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</si>
  <si>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</si>
  <si>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上名古屋</t>
    <rPh sb="0" eb="1">
      <t>カミ</t>
    </rPh>
    <rPh sb="1" eb="4">
      <t>ナゴヤ</t>
    </rPh>
    <phoneticPr fontId="2"/>
  </si>
  <si>
    <t>城西</t>
    <rPh sb="0" eb="1">
      <t>シロ</t>
    </rPh>
    <rPh sb="1" eb="2">
      <t>ニシ</t>
    </rPh>
    <phoneticPr fontId="2"/>
  </si>
  <si>
    <t>中小田井</t>
    <rPh sb="0" eb="1">
      <t>ナカ</t>
    </rPh>
    <rPh sb="1" eb="2">
      <t>ショウ</t>
    </rPh>
    <rPh sb="2" eb="3">
      <t>タ</t>
    </rPh>
    <rPh sb="3" eb="4">
      <t>イ</t>
    </rPh>
    <phoneticPr fontId="2"/>
  </si>
  <si>
    <t>大野木</t>
    <rPh sb="0" eb="3">
      <t>オオノギ</t>
    </rPh>
    <phoneticPr fontId="2"/>
  </si>
  <si>
    <t>比良</t>
    <rPh sb="0" eb="2">
      <t>ヒラ</t>
    </rPh>
    <phoneticPr fontId="2"/>
  </si>
  <si>
    <t>山田</t>
    <rPh sb="0" eb="2">
      <t>ヤマダ</t>
    </rPh>
    <phoneticPr fontId="2"/>
  </si>
  <si>
    <t>小田井</t>
    <rPh sb="0" eb="1">
      <t>オ</t>
    </rPh>
    <rPh sb="1" eb="2">
      <t>タ</t>
    </rPh>
    <rPh sb="2" eb="3">
      <t>イ</t>
    </rPh>
    <phoneticPr fontId="2"/>
  </si>
  <si>
    <t>平田橋</t>
    <rPh sb="0" eb="2">
      <t>ヒラタ</t>
    </rPh>
    <rPh sb="2" eb="3">
      <t>ハシ</t>
    </rPh>
    <phoneticPr fontId="2"/>
  </si>
  <si>
    <t>江川端</t>
    <rPh sb="0" eb="2">
      <t>エガワ</t>
    </rPh>
    <rPh sb="2" eb="3">
      <t>バタ</t>
    </rPh>
    <phoneticPr fontId="2"/>
  </si>
  <si>
    <t>西区全域の場合</t>
    <rPh sb="0" eb="1">
      <t>ニシ</t>
    </rPh>
    <rPh sb="1" eb="2">
      <t>ク</t>
    </rPh>
    <rPh sb="2" eb="4">
      <t>ゼンイキ</t>
    </rPh>
    <rPh sb="5" eb="7">
      <t>バアイ</t>
    </rPh>
    <phoneticPr fontId="2"/>
  </si>
  <si>
    <t>平田</t>
    <rPh sb="0" eb="2">
      <t>ヒラタ</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</si>
  <si>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</si>
  <si>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</si>
  <si>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</si>
  <si>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</si>
  <si>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</si>
  <si>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</si>
  <si>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</si>
  <si>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</si>
  <si>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</si>
  <si>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</si>
  <si>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</si>
  <si>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</si>
  <si>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</si>
  <si>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</si>
  <si>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</si>
  <si>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志賀</t>
    <rPh sb="0" eb="2">
      <t>シガ</t>
    </rPh>
    <phoneticPr fontId="2"/>
  </si>
  <si>
    <t>北陵</t>
    <rPh sb="0" eb="1">
      <t>ホク</t>
    </rPh>
    <rPh sb="1" eb="2">
      <t>リョウ</t>
    </rPh>
    <phoneticPr fontId="2"/>
  </si>
  <si>
    <t>お福</t>
    <rPh sb="1" eb="2">
      <t>フク</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</si>
  <si>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</si>
  <si>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</si>
  <si>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</si>
  <si>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</si>
  <si>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</si>
  <si>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味鋺</t>
    <rPh sb="0" eb="2">
      <t>アジマ</t>
    </rPh>
    <phoneticPr fontId="2"/>
  </si>
  <si>
    <t>市内楠</t>
    <rPh sb="0" eb="2">
      <t>シナイ</t>
    </rPh>
    <rPh sb="2" eb="3">
      <t>クスノキ</t>
    </rPh>
    <phoneticPr fontId="2"/>
  </si>
  <si>
    <t>如意</t>
    <rPh sb="0" eb="2">
      <t>ニョイ</t>
    </rPh>
    <phoneticPr fontId="2"/>
  </si>
  <si>
    <t>喜惣治</t>
    <rPh sb="0" eb="3">
      <t>キソウジ</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</si>
  <si>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</si>
  <si>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</si>
  <si>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</si>
  <si>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</si>
  <si>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</si>
  <si>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</si>
  <si>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古井ノ坂</t>
    <rPh sb="0" eb="1">
      <t>フル</t>
    </rPh>
    <rPh sb="1" eb="2">
      <t>イ</t>
    </rPh>
    <rPh sb="3" eb="4">
      <t>サカ</t>
    </rPh>
    <phoneticPr fontId="2"/>
  </si>
  <si>
    <t>今池</t>
    <rPh sb="0" eb="2">
      <t>イマイケ</t>
    </rPh>
    <phoneticPr fontId="2"/>
  </si>
  <si>
    <t>内山</t>
    <rPh sb="0" eb="2">
      <t>ウチヤマ</t>
    </rPh>
    <phoneticPr fontId="2"/>
  </si>
  <si>
    <t>萱場</t>
    <rPh sb="0" eb="2">
      <t>カヤバ</t>
    </rPh>
    <phoneticPr fontId="2"/>
  </si>
  <si>
    <t>丸山</t>
    <rPh sb="0" eb="2">
      <t>マルヤマ</t>
    </rPh>
    <phoneticPr fontId="2"/>
  </si>
  <si>
    <t>天満</t>
    <rPh sb="0" eb="1">
      <t>テン</t>
    </rPh>
    <rPh sb="1" eb="2">
      <t>マン</t>
    </rPh>
    <phoneticPr fontId="2"/>
  </si>
  <si>
    <t>東山</t>
    <rPh sb="0" eb="2">
      <t>ヒガシヤマ</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</si>
  <si>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</si>
  <si>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</si>
  <si>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</si>
  <si>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</si>
  <si>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</si>
  <si>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</si>
  <si>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</si>
  <si>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千種南</t>
    <rPh sb="0" eb="2">
      <t>チクサ</t>
    </rPh>
    <rPh sb="2" eb="3">
      <t>ミナミ</t>
    </rPh>
    <phoneticPr fontId="2"/>
  </si>
  <si>
    <t>名東星ヶ丘</t>
    <rPh sb="0" eb="2">
      <t>メイトウ</t>
    </rPh>
    <rPh sb="2" eb="5">
      <t>ホシガオカ</t>
    </rPh>
    <phoneticPr fontId="2"/>
  </si>
  <si>
    <t>千種高校前</t>
    <rPh sb="0" eb="2">
      <t>チクサ</t>
    </rPh>
    <rPh sb="2" eb="4">
      <t>コウコウ</t>
    </rPh>
    <rPh sb="4" eb="5">
      <t>マエ</t>
    </rPh>
    <phoneticPr fontId="2"/>
  </si>
  <si>
    <t>名東</t>
    <rPh sb="0" eb="2">
      <t>メイトウ</t>
    </rPh>
    <phoneticPr fontId="2"/>
  </si>
  <si>
    <t>虹ヶ丘</t>
    <rPh sb="0" eb="1">
      <t>ニジ</t>
    </rPh>
    <rPh sb="2" eb="3">
      <t>オカ</t>
    </rPh>
    <phoneticPr fontId="2"/>
  </si>
  <si>
    <t>高針</t>
    <rPh sb="0" eb="1">
      <t>タカ</t>
    </rPh>
    <rPh sb="1" eb="2">
      <t>バリ</t>
    </rPh>
    <phoneticPr fontId="2"/>
  </si>
  <si>
    <t>梅森</t>
    <rPh sb="0" eb="2">
      <t>ウメモリ</t>
    </rPh>
    <phoneticPr fontId="2"/>
  </si>
  <si>
    <t>極楽</t>
    <rPh sb="0" eb="2">
      <t>ゴクラク</t>
    </rPh>
    <phoneticPr fontId="2"/>
  </si>
  <si>
    <t>本郷</t>
    <rPh sb="0" eb="2">
      <t>ホンゴウ</t>
    </rPh>
    <phoneticPr fontId="2"/>
  </si>
  <si>
    <t>藤が丘</t>
    <rPh sb="0" eb="1">
      <t>フジ</t>
    </rPh>
    <rPh sb="2" eb="3">
      <t>オカ</t>
    </rPh>
    <phoneticPr fontId="2"/>
  </si>
  <si>
    <t>猪子石台</t>
    <rPh sb="0" eb="1">
      <t>イノシシ</t>
    </rPh>
    <rPh sb="1" eb="2">
      <t>コ</t>
    </rPh>
    <rPh sb="2" eb="3">
      <t>イシ</t>
    </rPh>
    <rPh sb="3" eb="4">
      <t>ダイ</t>
    </rPh>
    <phoneticPr fontId="2"/>
  </si>
  <si>
    <t>南猪子石</t>
    <rPh sb="0" eb="1">
      <t>ミナミ</t>
    </rPh>
    <rPh sb="1" eb="3">
      <t>イノコ</t>
    </rPh>
    <rPh sb="3" eb="4">
      <t>イシ</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</si>
  <si>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</si>
  <si>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</si>
  <si>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</si>
  <si>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をプラス</t>
    <phoneticPr fontId="2"/>
  </si>
  <si>
    <t>森孝</t>
    <rPh sb="0" eb="1">
      <t>モリ</t>
    </rPh>
    <rPh sb="1" eb="2">
      <t>タカシ</t>
    </rPh>
    <phoneticPr fontId="2"/>
  </si>
  <si>
    <t>*1</t>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</si>
  <si>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</si>
  <si>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</si>
  <si>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</si>
  <si>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</si>
  <si>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名東区全域の場合</t>
    <rPh sb="0" eb="2">
      <t>メイトウ</t>
    </rPh>
    <rPh sb="2" eb="3">
      <t>ク</t>
    </rPh>
    <rPh sb="3" eb="5">
      <t>ゼンイキ</t>
    </rPh>
    <rPh sb="6" eb="8">
      <t>バアイ</t>
    </rPh>
    <phoneticPr fontId="2"/>
  </si>
  <si>
    <t>6店</t>
    <rPh sb="1" eb="2">
      <t>テン</t>
    </rPh>
    <phoneticPr fontId="2"/>
  </si>
  <si>
    <t>大森</t>
    <rPh sb="0" eb="2">
      <t>オオモリ</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</si>
  <si>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</si>
  <si>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</si>
  <si>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</si>
  <si>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</si>
  <si>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小幡緑地前</t>
    <rPh sb="0" eb="2">
      <t>コハタ</t>
    </rPh>
    <rPh sb="2" eb="4">
      <t>リョクチ</t>
    </rPh>
    <rPh sb="4" eb="5">
      <t>マエ</t>
    </rPh>
    <phoneticPr fontId="2"/>
  </si>
  <si>
    <t>瀬古</t>
    <rPh sb="0" eb="2">
      <t>セコ</t>
    </rPh>
    <phoneticPr fontId="2"/>
  </si>
  <si>
    <t>三階橋</t>
    <rPh sb="0" eb="2">
      <t>サンカイ</t>
    </rPh>
    <rPh sb="2" eb="3">
      <t>バシ</t>
    </rPh>
    <phoneticPr fontId="2"/>
  </si>
  <si>
    <t>守山南部</t>
    <rPh sb="0" eb="2">
      <t>モリヤマ</t>
    </rPh>
    <rPh sb="2" eb="4">
      <t>ナンブ</t>
    </rPh>
    <phoneticPr fontId="2"/>
  </si>
  <si>
    <t>大永寺</t>
    <rPh sb="0" eb="1">
      <t>ダイ</t>
    </rPh>
    <rPh sb="1" eb="2">
      <t>エイ</t>
    </rPh>
    <rPh sb="2" eb="3">
      <t>ジ</t>
    </rPh>
    <phoneticPr fontId="2"/>
  </si>
  <si>
    <t>守山白沢</t>
    <rPh sb="0" eb="2">
      <t>モリヤマ</t>
    </rPh>
    <rPh sb="2" eb="4">
      <t>シラサワ</t>
    </rPh>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</si>
  <si>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</si>
  <si>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</si>
  <si>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</si>
  <si>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</si>
  <si>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</si>
  <si>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</si>
  <si>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守山区全域の場合</t>
    <rPh sb="0" eb="3">
      <t>モリヤマク</t>
    </rPh>
    <rPh sb="3" eb="5">
      <t>ゼンイキ</t>
    </rPh>
    <rPh sb="6" eb="8">
      <t>バアイ</t>
    </rPh>
    <phoneticPr fontId="2"/>
  </si>
  <si>
    <t>尾張旭市本地ヶ原</t>
    <rPh sb="0" eb="3">
      <t>オワリアサヒ</t>
    </rPh>
    <rPh sb="3" eb="4">
      <t>シ</t>
    </rPh>
    <rPh sb="4" eb="5">
      <t>ホン</t>
    </rPh>
    <rPh sb="5" eb="6">
      <t>チ</t>
    </rPh>
    <rPh sb="7" eb="8">
      <t>ハラ</t>
    </rPh>
    <phoneticPr fontId="2"/>
  </si>
  <si>
    <t>尾張旭市瑞鳳　100枚</t>
    <rPh sb="0" eb="4">
      <t>オワリアサヒシ</t>
    </rPh>
    <rPh sb="4" eb="5">
      <t>ズイ</t>
    </rPh>
    <rPh sb="5" eb="6">
      <t>オオトリ</t>
    </rPh>
    <rPh sb="10" eb="11">
      <t>マイ</t>
    </rPh>
    <phoneticPr fontId="2"/>
  </si>
  <si>
    <t>　　　　　　　　　　　　含む</t>
    <rPh sb="12" eb="13">
      <t>フク</t>
    </rPh>
    <phoneticPr fontId="2"/>
  </si>
  <si>
    <t>阿由知</t>
    <rPh sb="0" eb="1">
      <t>ア</t>
    </rPh>
    <rPh sb="1" eb="2">
      <t>ユ</t>
    </rPh>
    <rPh sb="2" eb="3">
      <t>チ</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</si>
  <si>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</si>
  <si>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</si>
  <si>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</si>
  <si>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</si>
  <si>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</si>
  <si>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山手通</t>
    <rPh sb="0" eb="2">
      <t>ヤマテ</t>
    </rPh>
    <rPh sb="2" eb="3">
      <t>トオ</t>
    </rPh>
    <phoneticPr fontId="2"/>
  </si>
  <si>
    <t>南山</t>
    <rPh sb="0" eb="2">
      <t>ナンザン</t>
    </rPh>
    <phoneticPr fontId="2"/>
  </si>
  <si>
    <t>滝子</t>
    <rPh sb="0" eb="1">
      <t>タキ</t>
    </rPh>
    <rPh sb="1" eb="2">
      <t>コ</t>
    </rPh>
    <phoneticPr fontId="2"/>
  </si>
  <si>
    <t>川原通</t>
    <rPh sb="0" eb="2">
      <t>カワハラ</t>
    </rPh>
    <rPh sb="2" eb="3">
      <t>トオ</t>
    </rPh>
    <phoneticPr fontId="2"/>
  </si>
  <si>
    <t>14店</t>
    <rPh sb="2" eb="3">
      <t>テン</t>
    </rPh>
    <phoneticPr fontId="2"/>
  </si>
  <si>
    <t>昭和</t>
    <rPh sb="0" eb="2">
      <t>ショウワ</t>
    </rPh>
    <phoneticPr fontId="2"/>
  </si>
  <si>
    <t>川原通東</t>
    <rPh sb="0" eb="2">
      <t>カワハラ</t>
    </rPh>
    <rPh sb="2" eb="3">
      <t>トオ</t>
    </rPh>
    <rPh sb="3" eb="4">
      <t>ヒガシ</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</si>
  <si>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</si>
  <si>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</si>
  <si>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</si>
  <si>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</si>
  <si>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</si>
  <si>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</si>
  <si>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</si>
  <si>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平針団地</t>
    <rPh sb="0" eb="2">
      <t>ヒラバリ</t>
    </rPh>
    <rPh sb="2" eb="4">
      <t>ダンチ</t>
    </rPh>
    <phoneticPr fontId="2"/>
  </si>
  <si>
    <t>平針</t>
    <rPh sb="0" eb="2">
      <t>ヒラバリ</t>
    </rPh>
    <phoneticPr fontId="2"/>
  </si>
  <si>
    <t>植田</t>
    <rPh sb="0" eb="2">
      <t>ウエダ</t>
    </rPh>
    <phoneticPr fontId="2"/>
  </si>
  <si>
    <t>島田</t>
    <rPh sb="0" eb="2">
      <t>シマダ</t>
    </rPh>
    <phoneticPr fontId="2"/>
  </si>
  <si>
    <t>野並</t>
    <rPh sb="0" eb="2">
      <t>ノナミ</t>
    </rPh>
    <phoneticPr fontId="2"/>
  </si>
  <si>
    <t>黒石</t>
    <rPh sb="0" eb="2">
      <t>クロイシ</t>
    </rPh>
    <phoneticPr fontId="2"/>
  </si>
  <si>
    <t>一ツ山</t>
    <rPh sb="0" eb="1">
      <t>ヒト</t>
    </rPh>
    <rPh sb="2" eb="3">
      <t>ヤマ</t>
    </rPh>
    <phoneticPr fontId="2"/>
  </si>
  <si>
    <t>天白相生</t>
    <rPh sb="0" eb="2">
      <t>テンパク</t>
    </rPh>
    <rPh sb="2" eb="4">
      <t>アイオイ</t>
    </rPh>
    <phoneticPr fontId="2"/>
  </si>
  <si>
    <t>梅が丘</t>
    <rPh sb="0" eb="1">
      <t>ウメ</t>
    </rPh>
    <rPh sb="2" eb="3">
      <t>オカ</t>
    </rPh>
    <phoneticPr fontId="2"/>
  </si>
  <si>
    <t>*1</t>
    <phoneticPr fontId="2"/>
  </si>
  <si>
    <t>天白</t>
    <rPh sb="0" eb="2">
      <t>テンパク</t>
    </rPh>
    <phoneticPr fontId="2"/>
  </si>
  <si>
    <t>原</t>
    <rPh sb="0" eb="1">
      <t>ハラ</t>
    </rPh>
    <phoneticPr fontId="2"/>
  </si>
  <si>
    <t>鳴子</t>
    <rPh sb="0" eb="2">
      <t>ナルコ</t>
    </rPh>
    <phoneticPr fontId="2"/>
  </si>
  <si>
    <t>1店</t>
    <rPh sb="1" eb="2">
      <t>テン</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</si>
  <si>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</si>
  <si>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</si>
  <si>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</si>
  <si>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をプラス</t>
    <phoneticPr fontId="2"/>
  </si>
  <si>
    <t>中山</t>
    <rPh sb="0" eb="2">
      <t>ナカヤマ</t>
    </rPh>
    <phoneticPr fontId="2"/>
  </si>
  <si>
    <t>井戸田</t>
    <rPh sb="0" eb="3">
      <t>イドタ</t>
    </rPh>
    <phoneticPr fontId="2"/>
  </si>
  <si>
    <t>堀田</t>
    <rPh sb="0" eb="2">
      <t>ホリタ</t>
    </rPh>
    <phoneticPr fontId="2"/>
  </si>
  <si>
    <t>瑞穂</t>
    <rPh sb="0" eb="2">
      <t>ミズホ</t>
    </rPh>
    <phoneticPr fontId="2"/>
  </si>
  <si>
    <t>雁道</t>
    <rPh sb="0" eb="1">
      <t>ガン</t>
    </rPh>
    <rPh sb="1" eb="2">
      <t>ミチ</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</si>
  <si>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</si>
  <si>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</si>
  <si>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</si>
  <si>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</si>
  <si>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津賀田</t>
    <rPh sb="0" eb="1">
      <t>ツ</t>
    </rPh>
    <rPh sb="1" eb="2">
      <t>ガ</t>
    </rPh>
    <rPh sb="2" eb="3">
      <t>タ</t>
    </rPh>
    <phoneticPr fontId="2"/>
  </si>
  <si>
    <t>弥富通</t>
    <rPh sb="0" eb="2">
      <t>ヤトミ</t>
    </rPh>
    <rPh sb="2" eb="3">
      <t>トオ</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</si>
  <si>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</si>
  <si>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</si>
  <si>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</si>
  <si>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柴田</t>
    <rPh sb="0" eb="2">
      <t>シバタ</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</si>
  <si>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</si>
  <si>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</si>
  <si>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</si>
  <si>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</si>
  <si>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</si>
  <si>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</si>
  <si>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</si>
  <si>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笠寺</t>
    <rPh sb="0" eb="2">
      <t>カサデラ</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</si>
  <si>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</si>
  <si>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</si>
  <si>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</si>
  <si>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</si>
  <si>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</si>
  <si>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市内桜</t>
    <rPh sb="0" eb="2">
      <t>シナイ</t>
    </rPh>
    <rPh sb="2" eb="3">
      <t>サクラ</t>
    </rPh>
    <phoneticPr fontId="2"/>
  </si>
  <si>
    <t>桜</t>
    <rPh sb="0" eb="1">
      <t>サクラ</t>
    </rPh>
    <phoneticPr fontId="2"/>
  </si>
  <si>
    <t>明豊</t>
    <rPh sb="0" eb="1">
      <t>メイ</t>
    </rPh>
    <rPh sb="1" eb="2">
      <t>ホウ</t>
    </rPh>
    <phoneticPr fontId="2"/>
  </si>
  <si>
    <t>北頭</t>
    <rPh sb="0" eb="1">
      <t>キタ</t>
    </rPh>
    <rPh sb="1" eb="2">
      <t>アタマ</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</si>
  <si>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</si>
  <si>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</si>
  <si>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</si>
  <si>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</si>
  <si>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平手</t>
    <rPh sb="0" eb="2">
      <t>ヒラテ</t>
    </rPh>
    <phoneticPr fontId="2"/>
  </si>
  <si>
    <t>滝の水</t>
    <rPh sb="0" eb="1">
      <t>タキ</t>
    </rPh>
    <rPh sb="2" eb="3">
      <t>ミズ</t>
    </rPh>
    <phoneticPr fontId="2"/>
  </si>
  <si>
    <t>みどり台</t>
    <rPh sb="3" eb="4">
      <t>ダイ</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</si>
  <si>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</si>
  <si>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</si>
  <si>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</si>
  <si>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</si>
  <si>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</si>
  <si>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</si>
  <si>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</si>
  <si>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</si>
  <si>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</si>
  <si>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</si>
  <si>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</si>
  <si>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</si>
  <si>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緑中央</t>
    <rPh sb="0" eb="1">
      <t>ミドリ</t>
    </rPh>
    <rPh sb="1" eb="3">
      <t>チュウオウ</t>
    </rPh>
    <phoneticPr fontId="2"/>
  </si>
  <si>
    <t>神の倉</t>
    <rPh sb="0" eb="1">
      <t>カミ</t>
    </rPh>
    <rPh sb="2" eb="3">
      <t>クラ</t>
    </rPh>
    <phoneticPr fontId="2"/>
  </si>
  <si>
    <t>緑南部</t>
    <rPh sb="0" eb="1">
      <t>ミドリ</t>
    </rPh>
    <rPh sb="1" eb="3">
      <t>ナンブ</t>
    </rPh>
    <phoneticPr fontId="2"/>
  </si>
  <si>
    <t>緑区全域の場合</t>
    <rPh sb="0" eb="2">
      <t>ミドリク</t>
    </rPh>
    <rPh sb="2" eb="4">
      <t>ゼンイキ</t>
    </rPh>
    <rPh sb="5" eb="7">
      <t>バアイ</t>
    </rPh>
    <phoneticPr fontId="2"/>
  </si>
  <si>
    <t>沢上</t>
    <rPh sb="0" eb="1">
      <t>サワ</t>
    </rPh>
    <rPh sb="1" eb="2">
      <t>ウエ</t>
    </rPh>
    <phoneticPr fontId="2"/>
  </si>
  <si>
    <t>熱田</t>
    <rPh sb="0" eb="2">
      <t>アツタ</t>
    </rPh>
    <phoneticPr fontId="2"/>
  </si>
  <si>
    <t>日比野</t>
    <rPh sb="0" eb="3">
      <t>ヒビノ</t>
    </rPh>
    <phoneticPr fontId="2"/>
  </si>
  <si>
    <t>六番町</t>
    <rPh sb="0" eb="2">
      <t>ロクバン</t>
    </rPh>
    <rPh sb="2" eb="3">
      <t>チョウ</t>
    </rPh>
    <phoneticPr fontId="2"/>
  </si>
  <si>
    <t>船方</t>
    <rPh sb="0" eb="1">
      <t>フネ</t>
    </rPh>
    <rPh sb="1" eb="2">
      <t>カタ</t>
    </rPh>
    <phoneticPr fontId="2"/>
  </si>
  <si>
    <t>千年</t>
    <rPh sb="0" eb="2">
      <t>チトセ</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</si>
  <si>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</si>
  <si>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</si>
  <si>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</si>
  <si>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</si>
  <si>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</si>
  <si>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</si>
  <si>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</si>
  <si>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土古</t>
    <rPh sb="0" eb="1">
      <t>ツチ</t>
    </rPh>
    <rPh sb="1" eb="2">
      <t>フル</t>
    </rPh>
    <phoneticPr fontId="2"/>
  </si>
  <si>
    <t>稲永</t>
    <rPh sb="0" eb="2">
      <t>イナナガ</t>
    </rPh>
    <phoneticPr fontId="2"/>
  </si>
  <si>
    <t>港西</t>
    <rPh sb="0" eb="1">
      <t>ミナト</t>
    </rPh>
    <rPh sb="1" eb="2">
      <t>ニシ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</si>
  <si>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</si>
  <si>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</si>
  <si>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</si>
  <si>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</si>
  <si>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</si>
  <si>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</si>
  <si>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大手</t>
    <rPh sb="0" eb="2">
      <t>オオテ</t>
    </rPh>
    <phoneticPr fontId="2"/>
  </si>
  <si>
    <t>港北</t>
    <rPh sb="0" eb="1">
      <t>ミナト</t>
    </rPh>
    <rPh sb="1" eb="2">
      <t>キタ</t>
    </rPh>
    <phoneticPr fontId="2"/>
  </si>
  <si>
    <t>名港</t>
    <rPh sb="0" eb="2">
      <t>メイコウ</t>
    </rPh>
    <phoneticPr fontId="2"/>
  </si>
  <si>
    <t>南陽</t>
    <rPh sb="0" eb="2">
      <t>ナンヨウ</t>
    </rPh>
    <phoneticPr fontId="2"/>
  </si>
  <si>
    <t>港区全域の場合</t>
    <rPh sb="0" eb="2">
      <t>ミナトク</t>
    </rPh>
    <rPh sb="2" eb="4">
      <t>ゼンイキ</t>
    </rPh>
    <rPh sb="5" eb="7">
      <t>バアイ</t>
    </rPh>
    <phoneticPr fontId="2"/>
  </si>
  <si>
    <t>昭和橋</t>
    <rPh sb="0" eb="2">
      <t>ショウワ</t>
    </rPh>
    <rPh sb="2" eb="3">
      <t>バシ</t>
    </rPh>
    <phoneticPr fontId="2"/>
  </si>
  <si>
    <t>五女子</t>
    <rPh sb="0" eb="1">
      <t>ゴ</t>
    </rPh>
    <rPh sb="1" eb="3">
      <t>ジョシ</t>
    </rPh>
    <phoneticPr fontId="2"/>
  </si>
  <si>
    <t>八熊</t>
    <rPh sb="0" eb="2">
      <t>ヤグマ</t>
    </rPh>
    <phoneticPr fontId="2"/>
  </si>
  <si>
    <t>篠原</t>
    <rPh sb="0" eb="2">
      <t>シノハラ</t>
    </rPh>
    <phoneticPr fontId="2"/>
  </si>
  <si>
    <t>八幡</t>
    <rPh sb="0" eb="2">
      <t>ヤハタ</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</si>
  <si>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</si>
  <si>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</si>
  <si>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</si>
  <si>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正色</t>
    <rPh sb="0" eb="1">
      <t>タダ</t>
    </rPh>
    <rPh sb="1" eb="2">
      <t>イロ</t>
    </rPh>
    <phoneticPr fontId="2"/>
  </si>
  <si>
    <t>野田</t>
    <rPh sb="0" eb="2">
      <t>ノダ</t>
    </rPh>
    <phoneticPr fontId="2"/>
  </si>
  <si>
    <t>荒子</t>
    <rPh sb="0" eb="2">
      <t>アラコ</t>
    </rPh>
    <phoneticPr fontId="2"/>
  </si>
  <si>
    <t>高畑</t>
    <rPh sb="0" eb="2">
      <t>タカバタ</t>
    </rPh>
    <phoneticPr fontId="2"/>
  </si>
  <si>
    <t>高杉</t>
    <rPh sb="0" eb="1">
      <t>タカ</t>
    </rPh>
    <rPh sb="1" eb="2">
      <t>スギ</t>
    </rPh>
    <phoneticPr fontId="2"/>
  </si>
  <si>
    <t>中郷</t>
    <rPh sb="0" eb="1">
      <t>ナカ</t>
    </rPh>
    <rPh sb="1" eb="2">
      <t>ゴウ</t>
    </rPh>
    <phoneticPr fontId="2"/>
  </si>
  <si>
    <t>春田</t>
    <rPh sb="0" eb="1">
      <t>ハル</t>
    </rPh>
    <rPh sb="1" eb="2">
      <t>タ</t>
    </rPh>
    <phoneticPr fontId="2"/>
  </si>
  <si>
    <t>戸田</t>
    <rPh sb="0" eb="2">
      <t>トダ</t>
    </rPh>
    <phoneticPr fontId="2"/>
  </si>
  <si>
    <t>豊治</t>
    <rPh sb="0" eb="2">
      <t>トヨハル</t>
    </rPh>
    <phoneticPr fontId="2"/>
  </si>
  <si>
    <t>伏屋</t>
    <rPh sb="0" eb="1">
      <t>フ</t>
    </rPh>
    <rPh sb="1" eb="2">
      <t>ヤ</t>
    </rPh>
    <phoneticPr fontId="2"/>
  </si>
  <si>
    <t>千音寺</t>
    <rPh sb="0" eb="1">
      <t>セン</t>
    </rPh>
    <rPh sb="1" eb="2">
      <t>オト</t>
    </rPh>
    <rPh sb="2" eb="3">
      <t>テラ</t>
    </rPh>
    <phoneticPr fontId="2"/>
  </si>
  <si>
    <t>千音寺南部</t>
    <rPh sb="0" eb="1">
      <t>セン</t>
    </rPh>
    <rPh sb="1" eb="2">
      <t>オト</t>
    </rPh>
    <rPh sb="2" eb="3">
      <t>テラ</t>
    </rPh>
    <rPh sb="3" eb="5">
      <t>ナンブ</t>
    </rPh>
    <phoneticPr fontId="2"/>
  </si>
  <si>
    <t>とみた吉津</t>
    <rPh sb="3" eb="4">
      <t>ヨシ</t>
    </rPh>
    <rPh sb="4" eb="5">
      <t>ツ</t>
    </rPh>
    <phoneticPr fontId="2"/>
  </si>
  <si>
    <t>万場</t>
    <rPh sb="0" eb="2">
      <t>マンバ</t>
    </rPh>
    <phoneticPr fontId="2"/>
  </si>
  <si>
    <t>昭和橋</t>
    <rPh sb="0" eb="3">
      <t>ショウワバシ</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</si>
  <si>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</si>
  <si>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</si>
  <si>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</si>
  <si>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海部郡大治町万場北</t>
    <rPh sb="0" eb="3">
      <t>アマグン</t>
    </rPh>
    <rPh sb="3" eb="5">
      <t>オオハル</t>
    </rPh>
    <rPh sb="5" eb="6">
      <t>チョウ</t>
    </rPh>
    <rPh sb="6" eb="8">
      <t>マンバ</t>
    </rPh>
    <rPh sb="8" eb="9">
      <t>キタ</t>
    </rPh>
    <phoneticPr fontId="2"/>
  </si>
  <si>
    <t>㈱知多ピーアールセンター</t>
    <rPh sb="1" eb="3">
      <t>チタ</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</si>
  <si>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</si>
  <si>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</si>
  <si>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をプラス</t>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</si>
  <si>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</si>
  <si>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</si>
  <si>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</si>
  <si>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</si>
  <si>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</si>
  <si>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</si>
  <si>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</si>
  <si>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</si>
  <si>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</si>
  <si>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</si>
  <si>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</si>
  <si>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</si>
  <si>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</si>
  <si>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</si>
  <si>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</si>
  <si>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</si>
  <si>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</si>
  <si>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</si>
  <si>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</si>
  <si>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</si>
  <si>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</si>
  <si>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</si>
  <si>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</si>
  <si>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</si>
  <si>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一宮奥町</t>
    <rPh sb="0" eb="2">
      <t>イチミヤ</t>
    </rPh>
    <rPh sb="2" eb="3">
      <t>オク</t>
    </rPh>
    <rPh sb="3" eb="4">
      <t>マチ</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</si>
  <si>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</si>
  <si>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</si>
  <si>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</si>
  <si>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一宮戸塚</t>
    <rPh sb="0" eb="2">
      <t>イチミヤ</t>
    </rPh>
    <rPh sb="2" eb="4">
      <t>トヅカ</t>
    </rPh>
    <phoneticPr fontId="2"/>
  </si>
  <si>
    <t>一宮西御堂</t>
    <rPh sb="0" eb="2">
      <t>イチミヤ</t>
    </rPh>
    <rPh sb="2" eb="3">
      <t>ニシ</t>
    </rPh>
    <rPh sb="3" eb="5">
      <t>ミドウ</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</si>
  <si>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</si>
  <si>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</si>
  <si>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</si>
  <si>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</si>
  <si>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起西部</t>
    <rPh sb="0" eb="1">
      <t>オ</t>
    </rPh>
    <rPh sb="1" eb="3">
      <t>セイブ</t>
    </rPh>
    <phoneticPr fontId="2"/>
  </si>
  <si>
    <t>起南部</t>
    <rPh sb="0" eb="1">
      <t>オ</t>
    </rPh>
    <rPh sb="1" eb="3">
      <t>ナンブ</t>
    </rPh>
    <phoneticPr fontId="2"/>
  </si>
  <si>
    <t>尾西みなみ</t>
    <rPh sb="0" eb="2">
      <t>ビサイ</t>
    </rPh>
    <phoneticPr fontId="2"/>
  </si>
  <si>
    <t>木曽川（大塚）</t>
    <rPh sb="0" eb="3">
      <t>キソガワ</t>
    </rPh>
    <rPh sb="4" eb="6">
      <t>オオツカ</t>
    </rPh>
    <phoneticPr fontId="2"/>
  </si>
  <si>
    <t>玉の井</t>
    <rPh sb="0" eb="1">
      <t>タマ</t>
    </rPh>
    <rPh sb="2" eb="3">
      <t>イ</t>
    </rPh>
    <phoneticPr fontId="2"/>
  </si>
  <si>
    <t>尾張萩原</t>
    <rPh sb="0" eb="2">
      <t>オワリ</t>
    </rPh>
    <rPh sb="2" eb="4">
      <t>ハギワラ</t>
    </rPh>
    <phoneticPr fontId="2"/>
  </si>
  <si>
    <t>浅井</t>
    <rPh sb="0" eb="2">
      <t>アサイ</t>
    </rPh>
    <phoneticPr fontId="2"/>
  </si>
  <si>
    <t>木曽川</t>
    <rPh sb="0" eb="3">
      <t>キソガワ</t>
    </rPh>
    <phoneticPr fontId="2"/>
  </si>
  <si>
    <t>一宮中央</t>
    <rPh sb="0" eb="2">
      <t>イチミヤ</t>
    </rPh>
    <rPh sb="2" eb="4">
      <t>チュウオウ</t>
    </rPh>
    <phoneticPr fontId="2"/>
  </si>
  <si>
    <t>下津浅野</t>
    <rPh sb="0" eb="1">
      <t>シモ</t>
    </rPh>
    <rPh sb="1" eb="2">
      <t>ツ</t>
    </rPh>
    <rPh sb="2" eb="4">
      <t>アサノ</t>
    </rPh>
    <phoneticPr fontId="2"/>
  </si>
  <si>
    <t>10店</t>
    <rPh sb="2" eb="3">
      <t>テン</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</si>
  <si>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</si>
  <si>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</si>
  <si>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</si>
  <si>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をプラス</t>
    <phoneticPr fontId="2"/>
  </si>
  <si>
    <t>稲沢大里</t>
    <rPh sb="0" eb="2">
      <t>イナザワ</t>
    </rPh>
    <rPh sb="2" eb="4">
      <t>オオサト</t>
    </rPh>
    <phoneticPr fontId="2"/>
  </si>
  <si>
    <t>稲沢下津</t>
    <rPh sb="0" eb="2">
      <t>イナザワ</t>
    </rPh>
    <rPh sb="2" eb="4">
      <t>シモツ</t>
    </rPh>
    <phoneticPr fontId="2"/>
  </si>
  <si>
    <t>下津北部</t>
    <rPh sb="0" eb="2">
      <t>シモツ</t>
    </rPh>
    <rPh sb="2" eb="4">
      <t>ホクブ</t>
    </rPh>
    <phoneticPr fontId="2"/>
  </si>
  <si>
    <t>片原一色</t>
    <rPh sb="0" eb="1">
      <t>カタ</t>
    </rPh>
    <rPh sb="1" eb="2">
      <t>ハラ</t>
    </rPh>
    <rPh sb="2" eb="4">
      <t>イッシキ</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</si>
  <si>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</si>
  <si>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</si>
  <si>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</si>
  <si>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</si>
  <si>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</si>
  <si>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</si>
  <si>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</si>
  <si>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*3</t>
    <phoneticPr fontId="2"/>
  </si>
  <si>
    <t>稲沢</t>
    <rPh sb="0" eb="2">
      <t>イナザワ</t>
    </rPh>
    <phoneticPr fontId="2"/>
  </si>
  <si>
    <t>平和</t>
    <rPh sb="0" eb="2">
      <t>ヘイワ</t>
    </rPh>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</si>
  <si>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</si>
  <si>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</si>
  <si>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</si>
  <si>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をプラス</t>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</si>
  <si>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</si>
  <si>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</si>
  <si>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</si>
  <si>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</si>
  <si>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</si>
  <si>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*1</t>
    <phoneticPr fontId="2"/>
  </si>
  <si>
    <t>*2</t>
    <phoneticPr fontId="2"/>
  </si>
  <si>
    <t>津島</t>
    <rPh sb="0" eb="2">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</si>
  <si>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</si>
  <si>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</si>
  <si>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地区</t>
    <rPh sb="0" eb="2">
      <t>チク</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</si>
  <si>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</si>
  <si>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</si>
  <si>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</si>
  <si>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</si>
  <si>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</si>
  <si>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AM</t>
    <phoneticPr fontId="2"/>
  </si>
  <si>
    <t>富吉</t>
    <rPh sb="0" eb="1">
      <t>トミ</t>
    </rPh>
    <rPh sb="1" eb="2">
      <t>ヨシ</t>
    </rPh>
    <phoneticPr fontId="2"/>
  </si>
  <si>
    <t>1店</t>
    <rPh sb="1" eb="2">
      <t>テン</t>
    </rPh>
    <phoneticPr fontId="2"/>
  </si>
  <si>
    <t>弥富市</t>
    <rPh sb="0" eb="3">
      <t>ヤトミシ</t>
    </rPh>
    <phoneticPr fontId="2"/>
  </si>
  <si>
    <t>愛西市全域の場合</t>
    <rPh sb="0" eb="3">
      <t>アイサイシ</t>
    </rPh>
    <rPh sb="3" eb="5">
      <t>ゼンイキ</t>
    </rPh>
    <rPh sb="6" eb="8">
      <t>バアイ</t>
    </rPh>
    <phoneticPr fontId="2"/>
  </si>
  <si>
    <t>弥富南部</t>
    <rPh sb="0" eb="2">
      <t>ヤトミ</t>
    </rPh>
    <rPh sb="2" eb="4">
      <t>ナンブ</t>
    </rPh>
    <phoneticPr fontId="2"/>
  </si>
  <si>
    <t>木曽岬</t>
    <rPh sb="0" eb="2">
      <t>キソ</t>
    </rPh>
    <rPh sb="2" eb="3">
      <t>ミサキ</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</si>
  <si>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</si>
  <si>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</si>
  <si>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</si>
  <si>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*1　愛西市を含む</t>
    <rPh sb="3" eb="6">
      <t>アイサイシ</t>
    </rPh>
    <rPh sb="7" eb="8">
      <t>フク</t>
    </rPh>
    <phoneticPr fontId="2"/>
  </si>
  <si>
    <t>地区</t>
    <rPh sb="0" eb="2">
      <t>チク</t>
    </rPh>
    <phoneticPr fontId="2"/>
  </si>
  <si>
    <t>甚目寺</t>
    <rPh sb="0" eb="3">
      <t>ジモクジ</t>
    </rPh>
    <phoneticPr fontId="2"/>
  </si>
  <si>
    <t>甚目寺南部</t>
    <rPh sb="0" eb="3">
      <t>ジモクジ</t>
    </rPh>
    <rPh sb="3" eb="5">
      <t>ナンブ</t>
    </rPh>
    <phoneticPr fontId="2"/>
  </si>
  <si>
    <t>甚目寺西部</t>
    <rPh sb="0" eb="3">
      <t>ジモクジ</t>
    </rPh>
    <rPh sb="3" eb="5">
      <t>セイブ</t>
    </rPh>
    <phoneticPr fontId="2"/>
  </si>
  <si>
    <t>七宝</t>
    <rPh sb="0" eb="2">
      <t>シッポウ</t>
    </rPh>
    <phoneticPr fontId="2"/>
  </si>
  <si>
    <t>木田</t>
    <rPh sb="0" eb="2">
      <t>キダ</t>
    </rPh>
    <phoneticPr fontId="2"/>
  </si>
  <si>
    <t>美和正則</t>
    <rPh sb="0" eb="2">
      <t>ミワ</t>
    </rPh>
    <rPh sb="2" eb="4">
      <t>マサノリ</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</si>
  <si>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</si>
  <si>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</si>
  <si>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</si>
  <si>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</si>
  <si>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</si>
  <si>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</si>
  <si>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</si>
  <si>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</si>
  <si>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</si>
  <si>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</si>
  <si>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</si>
  <si>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</si>
  <si>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</si>
  <si>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</si>
  <si>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</si>
  <si>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海部郡</t>
    <rPh sb="0" eb="3">
      <t>アマグン</t>
    </rPh>
    <phoneticPr fontId="2"/>
  </si>
  <si>
    <t>*1　名古屋市中川区</t>
    <rPh sb="3" eb="7">
      <t>ナゴヤシ</t>
    </rPh>
    <rPh sb="7" eb="10">
      <t>ナカガワク</t>
    </rPh>
    <phoneticPr fontId="2"/>
  </si>
  <si>
    <t>清須市</t>
    <rPh sb="0" eb="3">
      <t>キヨスシ</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</si>
  <si>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</si>
  <si>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</si>
  <si>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</si>
  <si>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</si>
  <si>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</si>
  <si>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</si>
  <si>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</si>
  <si>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</si>
  <si>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</si>
  <si>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</si>
  <si>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</si>
  <si>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</si>
  <si>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</si>
  <si>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西春日井郡</t>
    <rPh sb="0" eb="5">
      <t>ニシカスガイグン</t>
    </rPh>
    <phoneticPr fontId="2"/>
  </si>
  <si>
    <t>豊山北</t>
    <rPh sb="0" eb="2">
      <t>トヨヤマ</t>
    </rPh>
    <rPh sb="2" eb="3">
      <t>キタ</t>
    </rPh>
    <phoneticPr fontId="2"/>
  </si>
  <si>
    <t>豊山町全域の場合</t>
    <rPh sb="0" eb="2">
      <t>トヨヤマ</t>
    </rPh>
    <rPh sb="2" eb="3">
      <t>チョウ</t>
    </rPh>
    <rPh sb="3" eb="5">
      <t>ゼンイキ</t>
    </rPh>
    <rPh sb="6" eb="8">
      <t>バアイ</t>
    </rPh>
    <phoneticPr fontId="2"/>
  </si>
  <si>
    <t>岩倉</t>
    <rPh sb="0" eb="2">
      <t>イワクラ</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</si>
  <si>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</si>
  <si>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</si>
  <si>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</si>
  <si>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</si>
  <si>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</si>
  <si>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</si>
  <si>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</si>
  <si>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</si>
  <si>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古知野北部</t>
    <rPh sb="0" eb="1">
      <t>コ</t>
    </rPh>
    <rPh sb="1" eb="2">
      <t>チ</t>
    </rPh>
    <rPh sb="2" eb="3">
      <t>ノ</t>
    </rPh>
    <rPh sb="3" eb="5">
      <t>ホクブ</t>
    </rPh>
    <phoneticPr fontId="2"/>
  </si>
  <si>
    <t>古知野東部</t>
    <rPh sb="0" eb="1">
      <t>コ</t>
    </rPh>
    <rPh sb="1" eb="2">
      <t>チ</t>
    </rPh>
    <rPh sb="2" eb="3">
      <t>ノ</t>
    </rPh>
    <rPh sb="3" eb="5">
      <t>トウブ</t>
    </rPh>
    <phoneticPr fontId="2"/>
  </si>
  <si>
    <t>古知野西部</t>
    <rPh sb="0" eb="1">
      <t>コ</t>
    </rPh>
    <rPh sb="1" eb="2">
      <t>チ</t>
    </rPh>
    <rPh sb="2" eb="3">
      <t>ノ</t>
    </rPh>
    <rPh sb="3" eb="5">
      <t>セイブ</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</si>
  <si>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</si>
  <si>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</si>
  <si>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</si>
  <si>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</si>
  <si>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</si>
  <si>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</si>
  <si>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</si>
  <si>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</si>
  <si>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</si>
  <si>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</si>
  <si>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をプラス</t>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</si>
  <si>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</si>
  <si>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</si>
  <si>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</si>
  <si>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</si>
  <si>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</si>
  <si>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</si>
  <si>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</si>
  <si>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</si>
  <si>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大口町全域の場合</t>
    <rPh sb="0" eb="2">
      <t>オオグチ</t>
    </rPh>
    <rPh sb="2" eb="3">
      <t>チョウ</t>
    </rPh>
    <rPh sb="3" eb="5">
      <t>ゼンイキ</t>
    </rPh>
    <rPh sb="6" eb="8">
      <t>バアイ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</si>
  <si>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</si>
  <si>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</si>
  <si>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</si>
  <si>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</si>
  <si>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</si>
  <si>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</si>
  <si>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</si>
  <si>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</si>
  <si>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</si>
  <si>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</si>
  <si>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</si>
  <si>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</si>
  <si>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</si>
  <si>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</si>
  <si>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</si>
  <si>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</si>
  <si>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</si>
  <si>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</si>
  <si>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</si>
  <si>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</si>
  <si>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</si>
  <si>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</si>
  <si>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</si>
  <si>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</si>
  <si>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</si>
  <si>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</si>
  <si>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</si>
  <si>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</si>
  <si>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</si>
  <si>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</si>
  <si>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</si>
  <si>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</si>
  <si>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勝川口</t>
    <rPh sb="0" eb="2">
      <t>カチガワ</t>
    </rPh>
    <rPh sb="2" eb="3">
      <t>グチ</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</si>
  <si>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</si>
  <si>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</si>
  <si>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</si>
  <si>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</si>
  <si>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</si>
  <si>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</si>
  <si>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</si>
  <si>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</si>
  <si>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</si>
  <si>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</si>
  <si>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</si>
  <si>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</si>
  <si>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</si>
  <si>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</si>
  <si>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</si>
  <si>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</si>
  <si>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</si>
  <si>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</si>
  <si>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</si>
  <si>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</si>
  <si>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桃花台（坂下）</t>
    <rPh sb="0" eb="3">
      <t>トウカダイ</t>
    </rPh>
    <rPh sb="4" eb="6">
      <t>サカシタ</t>
    </rPh>
    <phoneticPr fontId="2"/>
  </si>
  <si>
    <t>瀬戸品野</t>
    <rPh sb="0" eb="2">
      <t>セト</t>
    </rPh>
    <rPh sb="2" eb="4">
      <t>シナノ</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</si>
  <si>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</si>
  <si>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</si>
  <si>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</si>
  <si>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</si>
  <si>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瀬戸南山</t>
    <rPh sb="0" eb="2">
      <t>セト</t>
    </rPh>
    <rPh sb="2" eb="4">
      <t>ナンザン</t>
    </rPh>
    <phoneticPr fontId="2"/>
  </si>
  <si>
    <t>原山台</t>
    <rPh sb="0" eb="1">
      <t>ハラ</t>
    </rPh>
    <rPh sb="1" eb="2">
      <t>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</si>
  <si>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</si>
  <si>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</si>
  <si>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</si>
  <si>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</si>
  <si>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</si>
  <si>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瀬戸</t>
    <rPh sb="0" eb="2">
      <t>セト</t>
    </rPh>
    <phoneticPr fontId="2"/>
  </si>
  <si>
    <t>水野</t>
    <rPh sb="0" eb="2">
      <t>ミズノ</t>
    </rPh>
    <phoneticPr fontId="2"/>
  </si>
  <si>
    <t>瀬戸南</t>
    <rPh sb="0" eb="2">
      <t>セト</t>
    </rPh>
    <rPh sb="2" eb="3">
      <t>ミナミ</t>
    </rPh>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</si>
  <si>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</si>
  <si>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</si>
  <si>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</si>
  <si>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</si>
  <si>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</si>
  <si>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</si>
  <si>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</si>
  <si>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</si>
  <si>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</si>
  <si>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尾張旭市全域の場合</t>
    <rPh sb="0" eb="4">
      <t>オワリアサヒシ</t>
    </rPh>
    <rPh sb="4" eb="6">
      <t>ゼンイキ</t>
    </rPh>
    <rPh sb="7" eb="9">
      <t>バアイ</t>
    </rPh>
    <phoneticPr fontId="2"/>
  </si>
  <si>
    <t>をプラス</t>
    <phoneticPr fontId="2"/>
  </si>
  <si>
    <t>*2　守山区　100枚含む</t>
    <rPh sb="3" eb="6">
      <t>モリヤマク</t>
    </rPh>
    <rPh sb="10" eb="11">
      <t>マイ</t>
    </rPh>
    <rPh sb="11" eb="12">
      <t>フク</t>
    </rPh>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</si>
  <si>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</si>
  <si>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</si>
  <si>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</si>
  <si>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</si>
  <si>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</si>
  <si>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</si>
  <si>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</si>
  <si>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</si>
  <si>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</si>
  <si>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</si>
  <si>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日進市全域の場合</t>
    <rPh sb="0" eb="3">
      <t>ニッシンシ</t>
    </rPh>
    <rPh sb="3" eb="5">
      <t>ゼンイキ</t>
    </rPh>
    <rPh sb="6" eb="8">
      <t>バアイ</t>
    </rPh>
    <phoneticPr fontId="2"/>
  </si>
  <si>
    <t>をプラス</t>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</si>
  <si>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</si>
  <si>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</si>
  <si>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</si>
  <si>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</si>
  <si>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</si>
  <si>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</si>
  <si>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</si>
  <si>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</si>
  <si>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</si>
  <si>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</si>
  <si>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</si>
  <si>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</si>
  <si>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</si>
  <si>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</si>
  <si>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</si>
  <si>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音貝</t>
    <rPh sb="0" eb="1">
      <t>オト</t>
    </rPh>
    <rPh sb="1" eb="2">
      <t>ガイ</t>
    </rPh>
    <phoneticPr fontId="2"/>
  </si>
  <si>
    <t>東郷</t>
    <rPh sb="0" eb="2">
      <t>トウゴウ</t>
    </rPh>
    <phoneticPr fontId="2"/>
  </si>
  <si>
    <t>共和</t>
    <rPh sb="0" eb="2">
      <t>キョウワ</t>
    </rPh>
    <phoneticPr fontId="2"/>
  </si>
  <si>
    <t>共和西</t>
    <rPh sb="0" eb="2">
      <t>キョウワ</t>
    </rPh>
    <rPh sb="2" eb="3">
      <t>ニシ</t>
    </rPh>
    <phoneticPr fontId="2"/>
  </si>
  <si>
    <t>大府東部</t>
    <rPh sb="0" eb="2">
      <t>オオブ</t>
    </rPh>
    <rPh sb="2" eb="4">
      <t>トウブ</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</si>
  <si>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</si>
  <si>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</si>
  <si>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</si>
  <si>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</si>
  <si>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</si>
  <si>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名和緑陽</t>
    <rPh sb="0" eb="2">
      <t>ナワ</t>
    </rPh>
    <rPh sb="2" eb="3">
      <t>リョク</t>
    </rPh>
    <rPh sb="3" eb="4">
      <t>ヨウ</t>
    </rPh>
    <phoneticPr fontId="2"/>
  </si>
  <si>
    <t>名和水谷</t>
    <rPh sb="0" eb="2">
      <t>ナワ</t>
    </rPh>
    <rPh sb="2" eb="4">
      <t>ミズタニ</t>
    </rPh>
    <phoneticPr fontId="2"/>
  </si>
  <si>
    <t>荒尾</t>
    <rPh sb="0" eb="2">
      <t>アラオ</t>
    </rPh>
    <phoneticPr fontId="2"/>
  </si>
  <si>
    <t>名和上野</t>
    <rPh sb="0" eb="2">
      <t>ナワ</t>
    </rPh>
    <rPh sb="2" eb="4">
      <t>ウエノ</t>
    </rPh>
    <phoneticPr fontId="2"/>
  </si>
  <si>
    <t>東海大池</t>
    <rPh sb="0" eb="2">
      <t>トウカイ</t>
    </rPh>
    <rPh sb="2" eb="4">
      <t>オオイケ</t>
    </rPh>
    <phoneticPr fontId="2"/>
  </si>
  <si>
    <t>東海大田</t>
    <rPh sb="0" eb="2">
      <t>トウカイ</t>
    </rPh>
    <rPh sb="2" eb="4">
      <t>オオタ</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</si>
  <si>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</si>
  <si>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</si>
  <si>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</si>
  <si>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南加木屋</t>
    <rPh sb="0" eb="1">
      <t>ミナミ</t>
    </rPh>
    <rPh sb="1" eb="2">
      <t>カ</t>
    </rPh>
    <rPh sb="2" eb="3">
      <t>キ</t>
    </rPh>
    <rPh sb="3" eb="4">
      <t>ヤ</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</si>
  <si>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</si>
  <si>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</si>
  <si>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</si>
  <si>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</si>
  <si>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寺本</t>
    <rPh sb="0" eb="2">
      <t>テラモト</t>
    </rPh>
    <phoneticPr fontId="2"/>
  </si>
  <si>
    <t>朝倉団地</t>
    <rPh sb="0" eb="2">
      <t>アサクラ</t>
    </rPh>
    <rPh sb="2" eb="4">
      <t>ダンチ</t>
    </rPh>
    <phoneticPr fontId="2"/>
  </si>
  <si>
    <t>知多新知台</t>
    <rPh sb="0" eb="2">
      <t>チタ</t>
    </rPh>
    <rPh sb="2" eb="3">
      <t>シン</t>
    </rPh>
    <rPh sb="3" eb="4">
      <t>チ</t>
    </rPh>
    <rPh sb="4" eb="5">
      <t>ダイ</t>
    </rPh>
    <phoneticPr fontId="2"/>
  </si>
  <si>
    <t>巽ヶ丘</t>
    <rPh sb="0" eb="1">
      <t>タツミ</t>
    </rPh>
    <rPh sb="2" eb="3">
      <t>オカ</t>
    </rPh>
    <phoneticPr fontId="2"/>
  </si>
  <si>
    <t>知多岡田</t>
    <rPh sb="0" eb="2">
      <t>チタ</t>
    </rPh>
    <rPh sb="2" eb="4">
      <t>オカダ</t>
    </rPh>
    <phoneticPr fontId="2"/>
  </si>
  <si>
    <t>新舞子</t>
    <rPh sb="0" eb="3">
      <t>シンマイコ</t>
    </rPh>
    <phoneticPr fontId="2"/>
  </si>
  <si>
    <t>知多粕谷</t>
    <rPh sb="0" eb="2">
      <t>チタ</t>
    </rPh>
    <rPh sb="2" eb="4">
      <t>カスヤ</t>
    </rPh>
    <phoneticPr fontId="2"/>
  </si>
  <si>
    <t>知多南</t>
    <rPh sb="0" eb="2">
      <t>チタ</t>
    </rPh>
    <rPh sb="2" eb="3">
      <t>ミナミ</t>
    </rPh>
    <phoneticPr fontId="2"/>
  </si>
  <si>
    <t>亀崎</t>
    <rPh sb="0" eb="2">
      <t>カメザキ</t>
    </rPh>
    <phoneticPr fontId="2"/>
  </si>
  <si>
    <t>亀崎南部</t>
    <rPh sb="0" eb="2">
      <t>カメザキ</t>
    </rPh>
    <rPh sb="2" eb="4">
      <t>ナンブ</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</si>
  <si>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</si>
  <si>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</si>
  <si>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</si>
  <si>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</si>
  <si>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</si>
  <si>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</si>
  <si>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</si>
  <si>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</si>
  <si>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</si>
  <si>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</si>
  <si>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</si>
  <si>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</si>
  <si>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</si>
  <si>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</si>
  <si>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</si>
  <si>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</si>
  <si>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</si>
  <si>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常滑</t>
    <rPh sb="0" eb="2">
      <t>トコナメ</t>
    </rPh>
    <phoneticPr fontId="2"/>
  </si>
  <si>
    <t>常滑南部</t>
    <rPh sb="0" eb="2">
      <t>トコナメ</t>
    </rPh>
    <rPh sb="2" eb="4">
      <t>ナンブ</t>
    </rPh>
    <phoneticPr fontId="2"/>
  </si>
  <si>
    <t>緒川</t>
    <rPh sb="0" eb="2">
      <t>オガワ</t>
    </rPh>
    <phoneticPr fontId="2"/>
  </si>
  <si>
    <t>石浜</t>
    <rPh sb="0" eb="2">
      <t>イシハマ</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</si>
  <si>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</si>
  <si>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</si>
  <si>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</si>
  <si>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</si>
  <si>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</si>
  <si>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</si>
  <si>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</si>
  <si>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</si>
  <si>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</si>
  <si>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</si>
  <si>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</si>
  <si>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</si>
  <si>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</si>
  <si>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</si>
  <si>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</si>
  <si>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</si>
  <si>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東浦</t>
    <rPh sb="0" eb="2">
      <t>ヒガシウラ</t>
    </rPh>
    <phoneticPr fontId="2"/>
  </si>
  <si>
    <t>東浦石浜</t>
    <rPh sb="0" eb="2">
      <t>ヒガシウラ</t>
    </rPh>
    <rPh sb="2" eb="4">
      <t>イシハマ</t>
    </rPh>
    <phoneticPr fontId="2"/>
  </si>
  <si>
    <t>日間賀</t>
    <rPh sb="0" eb="1">
      <t>ヒ</t>
    </rPh>
    <rPh sb="1" eb="2">
      <t>マ</t>
    </rPh>
    <rPh sb="2" eb="3">
      <t>ガ</t>
    </rPh>
    <phoneticPr fontId="2"/>
  </si>
  <si>
    <t>阿久比町全域の場合</t>
    <rPh sb="0" eb="3">
      <t>アグイ</t>
    </rPh>
    <rPh sb="3" eb="4">
      <t>チョウ</t>
    </rPh>
    <rPh sb="4" eb="6">
      <t>ゼンイキ</t>
    </rPh>
    <rPh sb="7" eb="9">
      <t>バアイ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</si>
  <si>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</si>
  <si>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</si>
  <si>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</si>
  <si>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</si>
  <si>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</si>
  <si>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</si>
  <si>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</si>
  <si>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</si>
  <si>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</si>
  <si>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</si>
  <si>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</si>
  <si>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</si>
  <si>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</si>
  <si>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</si>
  <si>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</si>
  <si>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</si>
  <si>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</si>
  <si>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</si>
  <si>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富士松</t>
    <rPh sb="0" eb="3">
      <t>フジマツ</t>
    </rPh>
    <phoneticPr fontId="2"/>
  </si>
  <si>
    <t>刈谷愛教大前</t>
    <rPh sb="0" eb="2">
      <t>カリヤ</t>
    </rPh>
    <rPh sb="2" eb="5">
      <t>アイキョウダイ</t>
    </rPh>
    <rPh sb="5" eb="6">
      <t>マエ</t>
    </rPh>
    <phoneticPr fontId="2"/>
  </si>
  <si>
    <t>刈谷半城土</t>
    <rPh sb="0" eb="2">
      <t>カリヤ</t>
    </rPh>
    <rPh sb="2" eb="3">
      <t>ハン</t>
    </rPh>
    <rPh sb="3" eb="4">
      <t>シロ</t>
    </rPh>
    <rPh sb="4" eb="5">
      <t>ツチ</t>
    </rPh>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</si>
  <si>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</si>
  <si>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</si>
  <si>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</si>
  <si>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</si>
  <si>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刈谷市全域の場合</t>
    <rPh sb="0" eb="3">
      <t>カリヤシ</t>
    </rPh>
    <rPh sb="3" eb="5">
      <t>ゼンイキ</t>
    </rPh>
    <rPh sb="6" eb="8">
      <t>バアイ</t>
    </rPh>
    <phoneticPr fontId="2"/>
  </si>
  <si>
    <t>吉浜</t>
    <rPh sb="0" eb="2">
      <t>ヨシハマ</t>
    </rPh>
    <phoneticPr fontId="2"/>
  </si>
  <si>
    <t>吉浜南部</t>
    <rPh sb="0" eb="2">
      <t>ヨシハマ</t>
    </rPh>
    <rPh sb="2" eb="4">
      <t>ナンブ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</si>
  <si>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</si>
  <si>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</si>
  <si>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</si>
  <si>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</si>
  <si>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</si>
  <si>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</si>
  <si>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</si>
  <si>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</si>
  <si>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</si>
  <si>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</si>
  <si>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碧南北部</t>
    <rPh sb="0" eb="2">
      <t>ヘキナン</t>
    </rPh>
    <rPh sb="2" eb="4">
      <t>ホクブ</t>
    </rPh>
    <phoneticPr fontId="2"/>
  </si>
  <si>
    <t>安城（伊藤）</t>
    <rPh sb="0" eb="2">
      <t>アンジョウ</t>
    </rPh>
    <rPh sb="3" eb="5">
      <t>イトウ</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</si>
  <si>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</si>
  <si>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</si>
  <si>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</si>
  <si>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</si>
  <si>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</si>
  <si>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</si>
  <si>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</si>
  <si>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</si>
  <si>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</si>
  <si>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二本木</t>
    <rPh sb="0" eb="3">
      <t>ニホンギ</t>
    </rPh>
    <phoneticPr fontId="2"/>
  </si>
  <si>
    <t>安城明祥</t>
    <rPh sb="0" eb="2">
      <t>アンジョウ</t>
    </rPh>
    <rPh sb="2" eb="3">
      <t>メイ</t>
    </rPh>
    <rPh sb="3" eb="4">
      <t>ショウ</t>
    </rPh>
    <phoneticPr fontId="2"/>
  </si>
  <si>
    <t>安城</t>
    <rPh sb="0" eb="2">
      <t>アンジョウ</t>
    </rPh>
    <phoneticPr fontId="2"/>
  </si>
  <si>
    <t>東安城</t>
    <rPh sb="0" eb="1">
      <t>ヒガシ</t>
    </rPh>
    <rPh sb="1" eb="3">
      <t>アンジョウ</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</si>
  <si>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</si>
  <si>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</si>
  <si>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</si>
  <si>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</si>
  <si>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</si>
  <si>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</si>
  <si>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</si>
  <si>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</si>
  <si>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</si>
  <si>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</si>
  <si>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</si>
  <si>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</si>
  <si>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</si>
  <si>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小原別口</t>
    <rPh sb="0" eb="2">
      <t>コハラ</t>
    </rPh>
    <rPh sb="2" eb="4">
      <t>ベツクチ</t>
    </rPh>
    <phoneticPr fontId="2"/>
  </si>
  <si>
    <t>稲武</t>
    <rPh sb="0" eb="2">
      <t>イナブ</t>
    </rPh>
    <phoneticPr fontId="2"/>
  </si>
  <si>
    <t>小計</t>
    <rPh sb="0" eb="2">
      <t>ショウケイ</t>
    </rPh>
    <phoneticPr fontId="2"/>
  </si>
  <si>
    <t>豊田下山</t>
    <rPh sb="0" eb="2">
      <t>トヨタ</t>
    </rPh>
    <rPh sb="2" eb="3">
      <t>シモ</t>
    </rPh>
    <rPh sb="3" eb="4">
      <t>ヤマ</t>
    </rPh>
    <phoneticPr fontId="2"/>
  </si>
  <si>
    <t>挙母中央</t>
    <rPh sb="0" eb="1">
      <t>ア</t>
    </rPh>
    <rPh sb="1" eb="2">
      <t>ハハ</t>
    </rPh>
    <rPh sb="2" eb="4">
      <t>チュウオウ</t>
    </rPh>
    <phoneticPr fontId="2"/>
  </si>
  <si>
    <t>挙母北部</t>
    <rPh sb="0" eb="1">
      <t>ア</t>
    </rPh>
    <rPh sb="1" eb="2">
      <t>ハハ</t>
    </rPh>
    <rPh sb="2" eb="4">
      <t>ホクブ</t>
    </rPh>
    <phoneticPr fontId="2"/>
  </si>
  <si>
    <t>豊田駅西</t>
    <rPh sb="0" eb="2">
      <t>トヨタ</t>
    </rPh>
    <rPh sb="2" eb="3">
      <t>エキ</t>
    </rPh>
    <rPh sb="3" eb="4">
      <t>ニシ</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</si>
  <si>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</si>
  <si>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</si>
  <si>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</si>
  <si>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</si>
  <si>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</si>
  <si>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</si>
  <si>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</si>
  <si>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</si>
  <si>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</si>
  <si>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</si>
  <si>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豊田緑ヶ丘</t>
    <rPh sb="0" eb="2">
      <t>トヨタ</t>
    </rPh>
    <rPh sb="2" eb="5">
      <t>ミドリガオカ</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</si>
  <si>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</si>
  <si>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</si>
  <si>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</si>
  <si>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</si>
  <si>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</si>
  <si>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</si>
  <si>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</si>
  <si>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</si>
  <si>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</si>
  <si>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平戸橋</t>
    <rPh sb="0" eb="1">
      <t>ヒラ</t>
    </rPh>
    <rPh sb="1" eb="2">
      <t>ト</t>
    </rPh>
    <rPh sb="2" eb="3">
      <t>バシ</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</si>
  <si>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</si>
  <si>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</si>
  <si>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</si>
  <si>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</si>
  <si>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</si>
  <si>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</si>
  <si>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豊田</t>
    <rPh sb="0" eb="2">
      <t>トヨタ</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</si>
  <si>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</si>
  <si>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</si>
  <si>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</si>
  <si>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</si>
  <si>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</si>
  <si>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</si>
  <si>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</si>
  <si>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</si>
  <si>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</si>
  <si>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三好</t>
    <rPh sb="0" eb="2">
      <t>ミヨシ</t>
    </rPh>
    <phoneticPr fontId="2"/>
  </si>
  <si>
    <t>三好莇生</t>
    <rPh sb="0" eb="2">
      <t>ミヨシ</t>
    </rPh>
    <rPh sb="2" eb="4">
      <t>アザブ</t>
    </rPh>
    <phoneticPr fontId="2"/>
  </si>
  <si>
    <t>三好ケ丘</t>
    <rPh sb="0" eb="4">
      <t>ミヨシガオカ</t>
    </rPh>
    <phoneticPr fontId="2"/>
  </si>
  <si>
    <t>豊田市全域の場合</t>
    <rPh sb="0" eb="3">
      <t>トヨタシ</t>
    </rPh>
    <rPh sb="3" eb="5">
      <t>ゼンイキ</t>
    </rPh>
    <rPh sb="6" eb="8">
      <t>バアイ</t>
    </rPh>
    <phoneticPr fontId="2"/>
  </si>
  <si>
    <t>*1</t>
    <phoneticPr fontId="2"/>
  </si>
  <si>
    <t>岡崎南部</t>
    <rPh sb="0" eb="2">
      <t>オカザキ</t>
    </rPh>
    <rPh sb="2" eb="4">
      <t>ナンブ</t>
    </rPh>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</si>
  <si>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</si>
  <si>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</si>
  <si>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</si>
  <si>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</si>
  <si>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</si>
  <si>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</si>
  <si>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</si>
  <si>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</si>
  <si>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六ツ美北</t>
    <rPh sb="0" eb="1">
      <t>６</t>
    </rPh>
    <rPh sb="2" eb="3">
      <t>ミ</t>
    </rPh>
    <rPh sb="3" eb="4">
      <t>キタ</t>
    </rPh>
    <phoneticPr fontId="2"/>
  </si>
  <si>
    <t>羽根</t>
    <rPh sb="0" eb="2">
      <t>ハネ</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</si>
  <si>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</si>
  <si>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</si>
  <si>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</si>
  <si>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</si>
  <si>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</si>
  <si>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</si>
  <si>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</si>
  <si>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</si>
  <si>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</si>
  <si>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</si>
  <si>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</si>
  <si>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</si>
  <si>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</si>
  <si>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</si>
  <si>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</si>
  <si>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</si>
  <si>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</si>
  <si>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</si>
  <si>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</si>
  <si>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</si>
  <si>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</si>
  <si>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</si>
  <si>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</si>
  <si>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をプラス</t>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</si>
  <si>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</si>
  <si>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</si>
  <si>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</si>
  <si>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</si>
  <si>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</si>
  <si>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</si>
  <si>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</si>
  <si>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</si>
  <si>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</si>
  <si>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</si>
  <si>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</si>
  <si>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</si>
  <si>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西尾西部</t>
    <rPh sb="0" eb="2">
      <t>ニシオ</t>
    </rPh>
    <rPh sb="2" eb="4">
      <t>セイブ</t>
    </rPh>
    <phoneticPr fontId="2"/>
  </si>
  <si>
    <t>幡豆</t>
    <rPh sb="0" eb="2">
      <t>ハズ</t>
    </rPh>
    <phoneticPr fontId="2"/>
  </si>
  <si>
    <t>幸田町全域の場合</t>
    <rPh sb="0" eb="2">
      <t>コウダ</t>
    </rPh>
    <rPh sb="2" eb="3">
      <t>チョウ</t>
    </rPh>
    <rPh sb="3" eb="5">
      <t>ゼンイキ</t>
    </rPh>
    <rPh sb="6" eb="8">
      <t>バアイ</t>
    </rPh>
    <phoneticPr fontId="2"/>
  </si>
  <si>
    <t>西尾市全域の場合</t>
    <rPh sb="0" eb="3">
      <t>ニシオシ</t>
    </rPh>
    <rPh sb="3" eb="5">
      <t>ゼンイキ</t>
    </rPh>
    <rPh sb="6" eb="8">
      <t>バアイ</t>
    </rPh>
    <phoneticPr fontId="2"/>
  </si>
  <si>
    <t>蒲郡</t>
    <rPh sb="0" eb="2">
      <t>ガマゴオリ</t>
    </rPh>
    <phoneticPr fontId="2"/>
  </si>
  <si>
    <t>木曽川（宇佐見）</t>
    <rPh sb="0" eb="3">
      <t>キソガワ</t>
    </rPh>
    <rPh sb="4" eb="6">
      <t>ウサ</t>
    </rPh>
    <rPh sb="5" eb="6">
      <t>サ</t>
    </rPh>
    <rPh sb="6" eb="7">
      <t>ミ</t>
    </rPh>
    <phoneticPr fontId="2"/>
  </si>
  <si>
    <t>*1 弥富北部</t>
    <rPh sb="3" eb="5">
      <t>ヤトミ</t>
    </rPh>
    <rPh sb="5" eb="7">
      <t>ホクブ</t>
    </rPh>
    <phoneticPr fontId="2"/>
  </si>
  <si>
    <t>岩倉市</t>
    <rPh sb="0" eb="3">
      <t>イワクラシ</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</si>
  <si>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</si>
  <si>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</si>
  <si>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</si>
  <si>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</si>
  <si>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</si>
  <si>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</si>
  <si>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</si>
  <si>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</si>
  <si>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</si>
  <si>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</si>
  <si>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</si>
  <si>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</si>
  <si>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</si>
  <si>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</si>
  <si>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</si>
  <si>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</si>
  <si>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</si>
  <si>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</si>
  <si>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</si>
  <si>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</si>
  <si>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</si>
  <si>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</si>
  <si>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</si>
  <si>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</si>
  <si>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</si>
  <si>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</si>
  <si>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</si>
  <si>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</si>
  <si>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</si>
  <si>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</si>
  <si>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</si>
  <si>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</si>
  <si>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</si>
  <si>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</si>
  <si>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</si>
  <si>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</si>
  <si>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</si>
  <si>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</si>
  <si>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</si>
  <si>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</si>
  <si>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</si>
  <si>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</si>
  <si>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</si>
  <si>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</si>
  <si>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</si>
  <si>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</si>
  <si>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</si>
  <si>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</si>
  <si>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</si>
  <si>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</si>
  <si>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</si>
  <si>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</si>
  <si>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</si>
  <si>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</si>
  <si>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</si>
  <si>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</si>
  <si>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</si>
  <si>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</si>
  <si>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</si>
  <si>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</si>
  <si>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</si>
  <si>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</si>
  <si>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豊橋飯村</t>
    <rPh sb="0" eb="2">
      <t>トヨハシ</t>
    </rPh>
    <rPh sb="2" eb="4">
      <t>イイムラ</t>
    </rPh>
    <phoneticPr fontId="2"/>
  </si>
  <si>
    <t>豊橋花田</t>
    <rPh sb="0" eb="2">
      <t>トヨハシ</t>
    </rPh>
    <rPh sb="2" eb="4">
      <t>ハナダ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</si>
  <si>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</si>
  <si>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</si>
  <si>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</si>
  <si>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</si>
  <si>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</si>
  <si>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</si>
  <si>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</si>
  <si>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</si>
  <si>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豊橋東岩田</t>
    <rPh sb="0" eb="2">
      <t>トヨハシ</t>
    </rPh>
    <rPh sb="2" eb="3">
      <t>ヒガシ</t>
    </rPh>
    <rPh sb="3" eb="5">
      <t>イワタ</t>
    </rPh>
    <phoneticPr fontId="2"/>
  </si>
  <si>
    <t>豊橋西口</t>
    <rPh sb="0" eb="2">
      <t>トヨハシ</t>
    </rPh>
    <rPh sb="2" eb="4">
      <t>ニシグチ</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</si>
  <si>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</si>
  <si>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</si>
  <si>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</si>
  <si>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豊橋レイクタウン</t>
    <rPh sb="0" eb="2">
      <t>トヨハシ</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</si>
  <si>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</si>
  <si>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</si>
  <si>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</si>
  <si>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</si>
  <si>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豊橋中央</t>
    <rPh sb="0" eb="2">
      <t>トヨハシ</t>
    </rPh>
    <rPh sb="2" eb="4">
      <t>チュウオウ</t>
    </rPh>
    <phoneticPr fontId="2"/>
  </si>
  <si>
    <t>豊岡</t>
    <rPh sb="0" eb="2">
      <t>トヨオカ</t>
    </rPh>
    <phoneticPr fontId="2"/>
  </si>
  <si>
    <t>豊橋南</t>
    <rPh sb="0" eb="2">
      <t>トヨハシ</t>
    </rPh>
    <rPh sb="2" eb="3">
      <t>ミナミ</t>
    </rPh>
    <phoneticPr fontId="2"/>
  </si>
  <si>
    <t>高師台</t>
    <rPh sb="0" eb="1">
      <t>タカ</t>
    </rPh>
    <rPh sb="1" eb="2">
      <t>シ</t>
    </rPh>
    <rPh sb="2" eb="3">
      <t>ダイ</t>
    </rPh>
    <phoneticPr fontId="2"/>
  </si>
  <si>
    <t>二川</t>
    <rPh sb="0" eb="2">
      <t>フタガワ</t>
    </rPh>
    <phoneticPr fontId="2"/>
  </si>
  <si>
    <t>豊橋東</t>
    <rPh sb="0" eb="2">
      <t>トヨハシ</t>
    </rPh>
    <rPh sb="2" eb="3">
      <t>ヒガシ</t>
    </rPh>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</si>
  <si>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</si>
  <si>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</si>
  <si>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</si>
  <si>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</si>
  <si>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福江</t>
    <rPh sb="0" eb="2">
      <t>フクエ</t>
    </rPh>
    <phoneticPr fontId="2"/>
  </si>
  <si>
    <t>田原</t>
    <rPh sb="0" eb="2">
      <t>タハラ</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</si>
  <si>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</si>
  <si>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</si>
  <si>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</si>
  <si>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</si>
  <si>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</si>
  <si>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</si>
  <si>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</si>
  <si>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</si>
  <si>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</si>
  <si>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</si>
  <si>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</si>
  <si>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</si>
  <si>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</si>
  <si>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</si>
  <si>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</si>
  <si>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</si>
  <si>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</si>
  <si>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</si>
  <si>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</si>
  <si>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</si>
  <si>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</si>
  <si>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</si>
  <si>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</si>
  <si>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</si>
  <si>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</si>
  <si>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</si>
  <si>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</si>
  <si>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</si>
  <si>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</si>
  <si>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</si>
  <si>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</si>
  <si>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</si>
  <si>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</si>
  <si>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</si>
  <si>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</si>
  <si>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</si>
  <si>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</si>
  <si>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</si>
  <si>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</si>
  <si>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</si>
  <si>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</si>
  <si>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</si>
  <si>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</si>
  <si>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</si>
  <si>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</si>
  <si>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</si>
  <si>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</si>
  <si>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</si>
  <si>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</si>
  <si>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</si>
  <si>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</si>
  <si>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</si>
  <si>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</si>
  <si>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</si>
  <si>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</si>
  <si>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</si>
  <si>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</si>
  <si>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</si>
  <si>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</si>
  <si>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</si>
  <si>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</si>
  <si>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</si>
  <si>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</si>
  <si>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</si>
  <si>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</si>
  <si>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</si>
  <si>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</si>
  <si>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</si>
  <si>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</si>
  <si>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</si>
  <si>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</si>
  <si>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</si>
  <si>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</si>
  <si>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</si>
  <si>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</si>
  <si>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</si>
  <si>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</si>
  <si>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</si>
  <si>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</si>
  <si>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</si>
  <si>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</si>
  <si>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</si>
  <si>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</si>
  <si>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</si>
  <si>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</si>
  <si>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</si>
  <si>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</si>
  <si>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</si>
  <si>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</si>
  <si>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</si>
  <si>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</si>
  <si>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</si>
  <si>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</si>
  <si>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</si>
  <si>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</si>
  <si>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</si>
  <si>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</si>
  <si>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</si>
  <si>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</si>
  <si>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</si>
  <si>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</si>
  <si>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</si>
  <si>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</si>
  <si>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</si>
  <si>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</si>
  <si>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</si>
  <si>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</si>
  <si>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</si>
  <si>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</si>
  <si>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</si>
  <si>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</si>
  <si>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</si>
  <si>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</si>
  <si>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</si>
  <si>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</si>
  <si>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</si>
  <si>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</si>
  <si>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</si>
  <si>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</si>
  <si>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</si>
  <si>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</si>
  <si>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</si>
  <si>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</si>
  <si>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</si>
  <si>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</si>
  <si>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</si>
  <si>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</si>
  <si>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</si>
  <si>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</si>
  <si>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</si>
  <si>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</si>
  <si>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</si>
  <si>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</si>
  <si>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</si>
  <si>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</si>
  <si>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</si>
  <si>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</si>
  <si>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</si>
  <si>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</si>
  <si>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</si>
  <si>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</si>
  <si>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</si>
  <si>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</si>
  <si>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</si>
  <si>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</si>
  <si>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</si>
  <si>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</si>
  <si>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</si>
  <si>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</si>
  <si>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</si>
  <si>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</si>
  <si>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　千　　種　　区</t>
    <rPh sb="1" eb="2">
      <t>セン</t>
    </rPh>
    <rPh sb="4" eb="5">
      <t>シュ</t>
    </rPh>
    <rPh sb="7" eb="8">
      <t>ク</t>
    </rPh>
    <phoneticPr fontId="2"/>
  </si>
  <si>
    <t>サイズ</t>
    <phoneticPr fontId="2"/>
  </si>
  <si>
    <t>合計</t>
    <rPh sb="0" eb="2">
      <t>ゴウケイ</t>
    </rPh>
    <phoneticPr fontId="2"/>
  </si>
  <si>
    <t>　名　　東　　区</t>
    <rPh sb="1" eb="2">
      <t>メイ</t>
    </rPh>
    <rPh sb="4" eb="5">
      <t>ヒガシ</t>
    </rPh>
    <rPh sb="7" eb="8">
      <t>ク</t>
    </rPh>
    <phoneticPr fontId="2"/>
  </si>
  <si>
    <t>広告主</t>
    <rPh sb="0" eb="3">
      <t>コウコクヌシ</t>
    </rPh>
    <phoneticPr fontId="2"/>
  </si>
  <si>
    <t>チラシ銘柄</t>
    <rPh sb="3" eb="5">
      <t>メイガラ</t>
    </rPh>
    <phoneticPr fontId="2"/>
  </si>
  <si>
    <t>　守　　山　　区</t>
    <rPh sb="1" eb="2">
      <t>モリ</t>
    </rPh>
    <rPh sb="4" eb="5">
      <t>ヤマ</t>
    </rPh>
    <rPh sb="7" eb="8">
      <t>ク</t>
    </rPh>
    <phoneticPr fontId="2"/>
  </si>
  <si>
    <t>　昭　　和　　区</t>
    <rPh sb="1" eb="2">
      <t>アキラ</t>
    </rPh>
    <rPh sb="4" eb="5">
      <t>ワ</t>
    </rPh>
    <rPh sb="7" eb="8">
      <t>ク</t>
    </rPh>
    <phoneticPr fontId="2"/>
  </si>
  <si>
    <t>　天　　白　　区</t>
    <rPh sb="1" eb="2">
      <t>テン</t>
    </rPh>
    <rPh sb="4" eb="5">
      <t>シロ</t>
    </rPh>
    <rPh sb="7" eb="8">
      <t>ク</t>
    </rPh>
    <phoneticPr fontId="2"/>
  </si>
  <si>
    <t>合計</t>
    <rPh sb="0" eb="2">
      <t>ゴウケイ</t>
    </rPh>
    <phoneticPr fontId="2"/>
  </si>
  <si>
    <t>広告主</t>
    <rPh sb="0" eb="2">
      <t>コウコク</t>
    </rPh>
    <rPh sb="2" eb="3">
      <t>ヌシ</t>
    </rPh>
    <phoneticPr fontId="2"/>
  </si>
  <si>
    <t>チラシ銘柄</t>
    <rPh sb="3" eb="5">
      <t>メイガラ</t>
    </rPh>
    <phoneticPr fontId="2"/>
  </si>
  <si>
    <t>広告主</t>
    <rPh sb="0" eb="3">
      <t>コウコクヌシ</t>
    </rPh>
    <phoneticPr fontId="2"/>
  </si>
  <si>
    <t>　瑞　　穂　　区</t>
    <rPh sb="1" eb="2">
      <t>ミズ</t>
    </rPh>
    <rPh sb="4" eb="5">
      <t>ホ</t>
    </rPh>
    <rPh sb="7" eb="8">
      <t>ク</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</si>
  <si>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</si>
  <si>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</si>
  <si>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</si>
  <si>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</si>
  <si>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</si>
  <si>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</si>
  <si>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2">
      <t>コウコク</t>
    </rPh>
    <rPh sb="2" eb="3">
      <t>ヌシ</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</si>
  <si>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</si>
  <si>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</si>
  <si>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</si>
  <si>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</si>
  <si>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</si>
  <si>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</si>
  <si>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合計</t>
    <rPh sb="0" eb="2">
      <t>ゴウケイ</t>
    </rPh>
    <phoneticPr fontId="2"/>
  </si>
  <si>
    <t>サイズ</t>
    <phoneticPr fontId="2"/>
  </si>
  <si>
    <t>（</t>
    <phoneticPr fontId="2"/>
  </si>
  <si>
    <t>広告主</t>
    <rPh sb="0" eb="3">
      <t>コウコクヌシ</t>
    </rPh>
    <phoneticPr fontId="2"/>
  </si>
  <si>
    <t>チラシ銘柄</t>
    <rPh sb="3" eb="5">
      <t>メイガラ</t>
    </rPh>
    <phoneticPr fontId="2"/>
  </si>
  <si>
    <t>サイズ</t>
    <phoneticPr fontId="2"/>
  </si>
  <si>
    <t>合計</t>
    <rPh sb="0" eb="2">
      <t>ゴウケイ</t>
    </rPh>
    <phoneticPr fontId="2"/>
  </si>
  <si>
    <t>月</t>
    <rPh sb="0" eb="1">
      <t>ガツ</t>
    </rPh>
    <phoneticPr fontId="2"/>
  </si>
  <si>
    <t>日</t>
    <rPh sb="0" eb="1">
      <t>ニチ</t>
    </rPh>
    <phoneticPr fontId="2"/>
  </si>
  <si>
    <t>曜日）</t>
    <rPh sb="0" eb="2">
      <t>ヨウビ</t>
    </rPh>
    <phoneticPr fontId="2"/>
  </si>
  <si>
    <t>（</t>
    <phoneticPr fontId="2"/>
  </si>
  <si>
    <t>月</t>
    <rPh sb="0" eb="1">
      <t>ツキ</t>
    </rPh>
    <phoneticPr fontId="2"/>
  </si>
  <si>
    <t>月</t>
    <rPh sb="0" eb="1">
      <t>ガツ</t>
    </rPh>
    <phoneticPr fontId="2"/>
  </si>
  <si>
    <t>日</t>
    <rPh sb="0" eb="1">
      <t>ニチ</t>
    </rPh>
    <phoneticPr fontId="2"/>
  </si>
  <si>
    <t>（</t>
    <phoneticPr fontId="2"/>
  </si>
  <si>
    <t>曜日）</t>
    <rPh sb="0" eb="2">
      <t>ヨウビ</t>
    </rPh>
    <phoneticPr fontId="2"/>
  </si>
  <si>
    <t>月</t>
    <rPh sb="0" eb="1">
      <t>ツキ</t>
    </rPh>
    <phoneticPr fontId="2"/>
  </si>
  <si>
    <t>N</t>
    <phoneticPr fontId="2"/>
  </si>
  <si>
    <t>*2　北区　150枚含む</t>
    <rPh sb="3" eb="5">
      <t>キタク</t>
    </rPh>
    <rPh sb="9" eb="10">
      <t>マイ</t>
    </rPh>
    <rPh sb="10" eb="11">
      <t>フク</t>
    </rPh>
    <phoneticPr fontId="2"/>
  </si>
  <si>
    <t>NM</t>
    <phoneticPr fontId="2"/>
  </si>
  <si>
    <t>NM</t>
    <phoneticPr fontId="2"/>
  </si>
  <si>
    <t>守山西部</t>
    <rPh sb="0" eb="2">
      <t>モリヤマ</t>
    </rPh>
    <rPh sb="2" eb="4">
      <t>セイブ</t>
    </rPh>
    <phoneticPr fontId="2"/>
  </si>
  <si>
    <t>N</t>
    <phoneticPr fontId="2"/>
  </si>
  <si>
    <t>八事</t>
    <rPh sb="0" eb="2">
      <t>ヤゴト</t>
    </rPh>
    <phoneticPr fontId="2"/>
  </si>
  <si>
    <t>N</t>
    <phoneticPr fontId="2"/>
  </si>
  <si>
    <t>NM</t>
    <phoneticPr fontId="2"/>
  </si>
  <si>
    <t>NAM</t>
    <phoneticPr fontId="2"/>
  </si>
  <si>
    <t>NM</t>
    <phoneticPr fontId="2"/>
  </si>
  <si>
    <t>勝川東部</t>
    <rPh sb="0" eb="1">
      <t>カチ</t>
    </rPh>
    <rPh sb="1" eb="2">
      <t>ガワ</t>
    </rPh>
    <rPh sb="2" eb="4">
      <t>トウブ</t>
    </rPh>
    <phoneticPr fontId="2"/>
  </si>
  <si>
    <t>NAMY</t>
    <phoneticPr fontId="2"/>
  </si>
  <si>
    <t>*2 日間賀島、篠島地区を含む</t>
    <rPh sb="3" eb="7">
      <t>ヒマカジマ</t>
    </rPh>
    <rPh sb="8" eb="10">
      <t>シノジマ</t>
    </rPh>
    <rPh sb="10" eb="12">
      <t>チク</t>
    </rPh>
    <rPh sb="13" eb="14">
      <t>フク</t>
    </rPh>
    <phoneticPr fontId="2"/>
  </si>
  <si>
    <t>豊場</t>
    <rPh sb="0" eb="1">
      <t>トヨ</t>
    </rPh>
    <rPh sb="1" eb="2">
      <t>バ</t>
    </rPh>
    <phoneticPr fontId="2"/>
  </si>
  <si>
    <t>西尾東部</t>
    <rPh sb="0" eb="2">
      <t>ニシオ</t>
    </rPh>
    <rPh sb="2" eb="4">
      <t>トウブ</t>
    </rPh>
    <phoneticPr fontId="2"/>
  </si>
  <si>
    <t>柴田</t>
    <rPh sb="0" eb="2">
      <t>シバタ</t>
    </rPh>
    <phoneticPr fontId="2"/>
  </si>
  <si>
    <t>15店</t>
    <rPh sb="2" eb="3">
      <t>テン</t>
    </rPh>
    <phoneticPr fontId="2"/>
  </si>
  <si>
    <t>蟹江町全域の場合</t>
    <rPh sb="0" eb="2">
      <t>カニエ</t>
    </rPh>
    <rPh sb="2" eb="3">
      <t>チョウ</t>
    </rPh>
    <rPh sb="3" eb="5">
      <t>ゼンイキ</t>
    </rPh>
    <rPh sb="6" eb="8">
      <t>バアイ</t>
    </rPh>
    <phoneticPr fontId="2"/>
  </si>
  <si>
    <t>*1　清須市　200枚含む</t>
    <rPh sb="3" eb="6">
      <t>キヨスシ</t>
    </rPh>
    <rPh sb="10" eb="11">
      <t>マイ</t>
    </rPh>
    <rPh sb="11" eb="12">
      <t>フク</t>
    </rPh>
    <phoneticPr fontId="2"/>
  </si>
  <si>
    <t>*1 丹羽郡大口町　100枚含む</t>
    <rPh sb="3" eb="6">
      <t>ニワグン</t>
    </rPh>
    <rPh sb="6" eb="8">
      <t>オオグチ</t>
    </rPh>
    <rPh sb="8" eb="9">
      <t>チョウ</t>
    </rPh>
    <rPh sb="13" eb="14">
      <t>マイ</t>
    </rPh>
    <rPh sb="14" eb="15">
      <t>フク</t>
    </rPh>
    <phoneticPr fontId="2"/>
  </si>
  <si>
    <t>朝倉</t>
    <rPh sb="0" eb="2">
      <t>アサクラ</t>
    </rPh>
    <phoneticPr fontId="2"/>
  </si>
  <si>
    <t>*1　阿久比町　500枚含む</t>
    <rPh sb="3" eb="6">
      <t>アグイ</t>
    </rPh>
    <rPh sb="6" eb="7">
      <t>チョウ</t>
    </rPh>
    <rPh sb="11" eb="12">
      <t>マイ</t>
    </rPh>
    <rPh sb="12" eb="13">
      <t>フク</t>
    </rPh>
    <phoneticPr fontId="2"/>
  </si>
  <si>
    <t>　東ヶ丘　500枚をプラス</t>
    <rPh sb="1" eb="4">
      <t>ヒガシガオカ</t>
    </rPh>
    <rPh sb="8" eb="9">
      <t>マイ</t>
    </rPh>
    <phoneticPr fontId="2"/>
  </si>
  <si>
    <t>上横須賀</t>
    <rPh sb="0" eb="1">
      <t>カミ</t>
    </rPh>
    <rPh sb="1" eb="4">
      <t>ヨコスカ</t>
    </rPh>
    <phoneticPr fontId="2"/>
  </si>
  <si>
    <t>新一宮</t>
    <rPh sb="0" eb="1">
      <t>シン</t>
    </rPh>
    <rPh sb="1" eb="3">
      <t>イチミヤ</t>
    </rPh>
    <phoneticPr fontId="2"/>
  </si>
  <si>
    <t>上社南</t>
    <rPh sb="0" eb="1">
      <t>カミ</t>
    </rPh>
    <rPh sb="1" eb="2">
      <t>ヤシロ</t>
    </rPh>
    <rPh sb="2" eb="3">
      <t>ミナミ</t>
    </rPh>
    <phoneticPr fontId="2"/>
  </si>
  <si>
    <t>長久手北部</t>
    <rPh sb="0" eb="3">
      <t>ナガクテ</t>
    </rPh>
    <rPh sb="3" eb="5">
      <t>ホクブ</t>
    </rPh>
    <phoneticPr fontId="2"/>
  </si>
  <si>
    <t>*1　千種区　50枚含む</t>
    <rPh sb="3" eb="6">
      <t>チクサク</t>
    </rPh>
    <rPh sb="9" eb="10">
      <t>マイ</t>
    </rPh>
    <rPh sb="10" eb="11">
      <t>フク</t>
    </rPh>
    <phoneticPr fontId="2"/>
  </si>
  <si>
    <t>新城北</t>
    <rPh sb="0" eb="2">
      <t>シンシロ</t>
    </rPh>
    <rPh sb="2" eb="3">
      <t>キタ</t>
    </rPh>
    <phoneticPr fontId="2"/>
  </si>
  <si>
    <t>名駅西</t>
    <rPh sb="0" eb="1">
      <t>メイ</t>
    </rPh>
    <rPh sb="1" eb="2">
      <t>エキ</t>
    </rPh>
    <rPh sb="2" eb="3">
      <t>ニシ</t>
    </rPh>
    <phoneticPr fontId="2"/>
  </si>
  <si>
    <t>*1　西区　950枚含む</t>
    <rPh sb="3" eb="5">
      <t>ニシク</t>
    </rPh>
    <rPh sb="9" eb="10">
      <t>マイ</t>
    </rPh>
    <rPh sb="10" eb="11">
      <t>フク</t>
    </rPh>
    <phoneticPr fontId="2"/>
  </si>
  <si>
    <t>上前津</t>
    <rPh sb="0" eb="1">
      <t>ウエ</t>
    </rPh>
    <rPh sb="1" eb="2">
      <t>マエ</t>
    </rPh>
    <rPh sb="2" eb="3">
      <t>ツ</t>
    </rPh>
    <phoneticPr fontId="2"/>
  </si>
  <si>
    <t>久屋大通</t>
    <rPh sb="0" eb="4">
      <t>ヒサヤオオドオリ</t>
    </rPh>
    <phoneticPr fontId="2"/>
  </si>
  <si>
    <t>昭和高校前</t>
    <rPh sb="0" eb="2">
      <t>ショウワ</t>
    </rPh>
    <rPh sb="2" eb="4">
      <t>コウコウ</t>
    </rPh>
    <rPh sb="4" eb="5">
      <t>マエ</t>
    </rPh>
    <phoneticPr fontId="2"/>
  </si>
  <si>
    <t>浅間町</t>
    <rPh sb="0" eb="1">
      <t>アサ</t>
    </rPh>
    <rPh sb="1" eb="2">
      <t>マ</t>
    </rPh>
    <rPh sb="2" eb="3">
      <t>チョウ</t>
    </rPh>
    <phoneticPr fontId="2"/>
  </si>
  <si>
    <t>中区新栄　50枚</t>
    <rPh sb="0" eb="2">
      <t>ナカク</t>
    </rPh>
    <rPh sb="2" eb="3">
      <t>シン</t>
    </rPh>
    <rPh sb="3" eb="4">
      <t>サカエ</t>
    </rPh>
    <rPh sb="7" eb="8">
      <t>マイ</t>
    </rPh>
    <phoneticPr fontId="2"/>
  </si>
  <si>
    <t>田辺通</t>
    <rPh sb="0" eb="2">
      <t>タナベ</t>
    </rPh>
    <rPh sb="2" eb="3">
      <t>トオ</t>
    </rPh>
    <phoneticPr fontId="2"/>
  </si>
  <si>
    <t>浄水四郷</t>
    <rPh sb="0" eb="2">
      <t>ジョウスイ</t>
    </rPh>
    <rPh sb="2" eb="4">
      <t>シゴウ</t>
    </rPh>
    <phoneticPr fontId="2"/>
  </si>
  <si>
    <t>　　幸田町　50枚含む</t>
    <rPh sb="2" eb="4">
      <t>コウダ</t>
    </rPh>
    <rPh sb="4" eb="5">
      <t>チョウ</t>
    </rPh>
    <rPh sb="8" eb="9">
      <t>マイ</t>
    </rPh>
    <rPh sb="9" eb="10">
      <t>フク</t>
    </rPh>
    <phoneticPr fontId="2"/>
  </si>
  <si>
    <t>*1</t>
    <phoneticPr fontId="2"/>
  </si>
  <si>
    <t>*2</t>
    <phoneticPr fontId="2"/>
  </si>
  <si>
    <t>*3</t>
    <phoneticPr fontId="2"/>
  </si>
  <si>
    <t>*4</t>
    <phoneticPr fontId="2"/>
  </si>
  <si>
    <t>旭</t>
    <rPh sb="0" eb="1">
      <t>アサヒ</t>
    </rPh>
    <phoneticPr fontId="2"/>
  </si>
  <si>
    <t>新岡崎</t>
    <rPh sb="0" eb="1">
      <t>シン</t>
    </rPh>
    <rPh sb="1" eb="3">
      <t>オカザキ</t>
    </rPh>
    <phoneticPr fontId="2"/>
  </si>
  <si>
    <t>中村区名駅　950枚</t>
    <rPh sb="0" eb="2">
      <t>ナカムラ</t>
    </rPh>
    <rPh sb="2" eb="3">
      <t>ク</t>
    </rPh>
    <rPh sb="3" eb="5">
      <t>メイエキ</t>
    </rPh>
    <rPh sb="9" eb="10">
      <t>マイ</t>
    </rPh>
    <phoneticPr fontId="2"/>
  </si>
  <si>
    <t>NM</t>
  </si>
  <si>
    <t>新尾張旭</t>
    <rPh sb="0" eb="1">
      <t>シン</t>
    </rPh>
    <rPh sb="1" eb="4">
      <t>オワリアサヒ</t>
    </rPh>
    <phoneticPr fontId="2"/>
  </si>
  <si>
    <t>NM</t>
    <phoneticPr fontId="2"/>
  </si>
  <si>
    <t>岩倉東部</t>
    <rPh sb="0" eb="2">
      <t>イワクラ</t>
    </rPh>
    <rPh sb="2" eb="4">
      <t>トウブ</t>
    </rPh>
    <phoneticPr fontId="2"/>
  </si>
  <si>
    <t>東海大高</t>
    <rPh sb="0" eb="2">
      <t>トウカイ</t>
    </rPh>
    <rPh sb="2" eb="4">
      <t>オオダカ</t>
    </rPh>
    <phoneticPr fontId="2"/>
  </si>
  <si>
    <t>豊　　田　　東</t>
    <rPh sb="0" eb="1">
      <t>トヨ</t>
    </rPh>
    <rPh sb="3" eb="4">
      <t>タ</t>
    </rPh>
    <rPh sb="6" eb="7">
      <t>ヒガシ</t>
    </rPh>
    <phoneticPr fontId="2"/>
  </si>
  <si>
    <t>豊田ｽﾀｼﾞｱﾑ</t>
    <rPh sb="0" eb="2">
      <t>トヨタ</t>
    </rPh>
    <phoneticPr fontId="2"/>
  </si>
  <si>
    <t>昭和区阿由知　250枚</t>
    <rPh sb="0" eb="3">
      <t>ショウワク</t>
    </rPh>
    <rPh sb="3" eb="4">
      <t>ア</t>
    </rPh>
    <rPh sb="4" eb="5">
      <t>ユ</t>
    </rPh>
    <rPh sb="5" eb="6">
      <t>チ</t>
    </rPh>
    <rPh sb="10" eb="11">
      <t>マイ</t>
    </rPh>
    <phoneticPr fontId="2"/>
  </si>
  <si>
    <t>*1　千種区　250枚含む</t>
    <rPh sb="3" eb="6">
      <t>チクサク</t>
    </rPh>
    <rPh sb="10" eb="11">
      <t>マイ</t>
    </rPh>
    <rPh sb="11" eb="12">
      <t>フク</t>
    </rPh>
    <phoneticPr fontId="2"/>
  </si>
  <si>
    <t>瀬戸市全域の場合</t>
    <rPh sb="0" eb="3">
      <t>セトシ</t>
    </rPh>
    <rPh sb="3" eb="5">
      <t>ゼンイキ</t>
    </rPh>
    <rPh sb="6" eb="8">
      <t>バアイ</t>
    </rPh>
    <phoneticPr fontId="2"/>
  </si>
  <si>
    <t>多治見市多治見（両藤舎）</t>
    <rPh sb="0" eb="4">
      <t>タジミシ</t>
    </rPh>
    <rPh sb="4" eb="7">
      <t>タジミ</t>
    </rPh>
    <rPh sb="8" eb="9">
      <t>リョウ</t>
    </rPh>
    <rPh sb="9" eb="10">
      <t>トウ</t>
    </rPh>
    <rPh sb="10" eb="11">
      <t>シャ</t>
    </rPh>
    <phoneticPr fontId="2"/>
  </si>
  <si>
    <t>100枚をプラス</t>
    <rPh sb="3" eb="4">
      <t>マイ</t>
    </rPh>
    <phoneticPr fontId="2"/>
  </si>
  <si>
    <t>愛知県新聞折込広告料金表</t>
    <rPh sb="0" eb="3">
      <t>アイチケン</t>
    </rPh>
    <rPh sb="3" eb="5">
      <t>シンブン</t>
    </rPh>
    <rPh sb="5" eb="7">
      <t>オリコミ</t>
    </rPh>
    <rPh sb="7" eb="9">
      <t>コウコク</t>
    </rPh>
    <rPh sb="9" eb="11">
      <t>リョウキン</t>
    </rPh>
    <rPh sb="11" eb="12">
      <t>ヒョウ</t>
    </rPh>
    <phoneticPr fontId="31"/>
  </si>
  <si>
    <t>株式会社知多ピーアールセンター</t>
    <rPh sb="0" eb="4">
      <t>カブシキガイシャ</t>
    </rPh>
    <rPh sb="4" eb="6">
      <t>チタ</t>
    </rPh>
    <phoneticPr fontId="31"/>
  </si>
  <si>
    <t>知多市にしの台1丁目2309の11</t>
    <rPh sb="0" eb="3">
      <t>チタシ</t>
    </rPh>
    <rPh sb="6" eb="7">
      <t>ダイ</t>
    </rPh>
    <rPh sb="8" eb="10">
      <t>チョウメ</t>
    </rPh>
    <phoneticPr fontId="31"/>
  </si>
  <si>
    <t>ＴＥＬ：0562-56-0227    ＦＡＸ：0562-55-2822</t>
    <phoneticPr fontId="31"/>
  </si>
  <si>
    <t>単位　　円／1枚(税別)　　　　　平成29年6月</t>
    <rPh sb="0" eb="2">
      <t>タンイ</t>
    </rPh>
    <rPh sb="4" eb="5">
      <t>エン</t>
    </rPh>
    <rPh sb="7" eb="8">
      <t>マイ</t>
    </rPh>
    <rPh sb="9" eb="11">
      <t>ゼイベツ</t>
    </rPh>
    <rPh sb="17" eb="19">
      <t>ヘイセイ</t>
    </rPh>
    <rPh sb="21" eb="22">
      <t>ネン</t>
    </rPh>
    <rPh sb="23" eb="24">
      <t>ガツ</t>
    </rPh>
    <phoneticPr fontId="31"/>
  </si>
  <si>
    <t>普通紙</t>
    <rPh sb="0" eb="3">
      <t>フツウシ</t>
    </rPh>
    <phoneticPr fontId="31"/>
  </si>
  <si>
    <t>厚紙　（110㎏以上）</t>
    <rPh sb="0" eb="2">
      <t>アツガミ</t>
    </rPh>
    <rPh sb="8" eb="10">
      <t>イジョウ</t>
    </rPh>
    <phoneticPr fontId="31"/>
  </si>
  <si>
    <t>手配管理料</t>
    <rPh sb="0" eb="2">
      <t>テハイ</t>
    </rPh>
    <rPh sb="2" eb="4">
      <t>カンリ</t>
    </rPh>
    <rPh sb="4" eb="5">
      <t>リョウ</t>
    </rPh>
    <phoneticPr fontId="31"/>
  </si>
  <si>
    <t>サイズ</t>
    <phoneticPr fontId="31"/>
  </si>
  <si>
    <t>B4</t>
    <phoneticPr fontId="31"/>
  </si>
  <si>
    <t>B3</t>
    <phoneticPr fontId="31"/>
  </si>
  <si>
    <t>B2</t>
    <phoneticPr fontId="31"/>
  </si>
  <si>
    <t>B1</t>
    <phoneticPr fontId="31"/>
  </si>
  <si>
    <t>横B3</t>
    <rPh sb="0" eb="1">
      <t>ヨコ</t>
    </rPh>
    <phoneticPr fontId="31"/>
  </si>
  <si>
    <t>変形</t>
    <rPh sb="0" eb="2">
      <t>ヘンケイ</t>
    </rPh>
    <phoneticPr fontId="31"/>
  </si>
  <si>
    <t>B5H</t>
    <phoneticPr fontId="31"/>
  </si>
  <si>
    <t>B4H</t>
    <phoneticPr fontId="31"/>
  </si>
  <si>
    <t>B3H</t>
    <phoneticPr fontId="31"/>
  </si>
  <si>
    <t>全サイズ　　1枚につき</t>
    <rPh sb="0" eb="1">
      <t>ゼン</t>
    </rPh>
    <rPh sb="7" eb="8">
      <t>マイ</t>
    </rPh>
    <phoneticPr fontId="31"/>
  </si>
  <si>
    <t>A4</t>
    <phoneticPr fontId="31"/>
  </si>
  <si>
    <t>A3</t>
    <phoneticPr fontId="31"/>
  </si>
  <si>
    <t>A2</t>
    <phoneticPr fontId="31"/>
  </si>
  <si>
    <t>A1</t>
    <phoneticPr fontId="31"/>
  </si>
  <si>
    <t>横A3</t>
    <rPh sb="0" eb="1">
      <t>ヨコ</t>
    </rPh>
    <phoneticPr fontId="31"/>
  </si>
  <si>
    <t>特殊</t>
    <rPh sb="0" eb="2">
      <t>トクシュ</t>
    </rPh>
    <phoneticPr fontId="31"/>
  </si>
  <si>
    <t>ハガキ</t>
    <phoneticPr fontId="31"/>
  </si>
  <si>
    <t>A4H</t>
    <phoneticPr fontId="31"/>
  </si>
  <si>
    <t>A3H</t>
    <phoneticPr fontId="31"/>
  </si>
  <si>
    <t>地区</t>
    <rPh sb="0" eb="2">
      <t>チク</t>
    </rPh>
    <phoneticPr fontId="31"/>
  </si>
  <si>
    <t>B5</t>
    <phoneticPr fontId="31"/>
  </si>
  <si>
    <t>名古屋市全域</t>
    <rPh sb="0" eb="4">
      <t>ナゴヤシ</t>
    </rPh>
    <rPh sb="4" eb="6">
      <t>ゼンイキ</t>
    </rPh>
    <phoneticPr fontId="31"/>
  </si>
  <si>
    <t>各サイズの5割増</t>
    <rPh sb="0" eb="1">
      <t>カク</t>
    </rPh>
    <rPh sb="6" eb="8">
      <t>ワリマ</t>
    </rPh>
    <phoneticPr fontId="31"/>
  </si>
  <si>
    <t>尾　張</t>
    <rPh sb="0" eb="1">
      <t>オ</t>
    </rPh>
    <rPh sb="2" eb="3">
      <t>チョウ</t>
    </rPh>
    <phoneticPr fontId="31"/>
  </si>
  <si>
    <t>一宮市・稲沢市・津島市・愛西市・弥富市</t>
    <rPh sb="0" eb="3">
      <t>イチノミヤシ</t>
    </rPh>
    <rPh sb="4" eb="7">
      <t>イナザワシ</t>
    </rPh>
    <rPh sb="8" eb="11">
      <t>ツシマシ</t>
    </rPh>
    <rPh sb="12" eb="15">
      <t>アイサイシ</t>
    </rPh>
    <rPh sb="16" eb="19">
      <t>ヤトミシ</t>
    </rPh>
    <phoneticPr fontId="31"/>
  </si>
  <si>
    <t>あま市・海部郡・江南市・丹羽郡・岩倉市</t>
    <rPh sb="2" eb="3">
      <t>シ</t>
    </rPh>
    <rPh sb="4" eb="7">
      <t>アマグン</t>
    </rPh>
    <rPh sb="8" eb="11">
      <t>コウナンシ</t>
    </rPh>
    <rPh sb="12" eb="15">
      <t>ニワグン</t>
    </rPh>
    <rPh sb="16" eb="19">
      <t>イワクラシ</t>
    </rPh>
    <phoneticPr fontId="31"/>
  </si>
  <si>
    <t>清須市・犬山市・小牧市・春日井市・北名古屋市</t>
    <rPh sb="0" eb="3">
      <t>キヨスシ</t>
    </rPh>
    <rPh sb="4" eb="6">
      <t>イヌヤマ</t>
    </rPh>
    <rPh sb="6" eb="7">
      <t>シ</t>
    </rPh>
    <rPh sb="8" eb="11">
      <t>コマキシ</t>
    </rPh>
    <rPh sb="12" eb="16">
      <t>カスガイシ</t>
    </rPh>
    <rPh sb="17" eb="18">
      <t>キタ</t>
    </rPh>
    <rPh sb="18" eb="22">
      <t>ナゴヤシ</t>
    </rPh>
    <phoneticPr fontId="31"/>
  </si>
  <si>
    <t>西春日井郡・瀬戸市・尾張旭市・長久手市</t>
    <rPh sb="0" eb="1">
      <t>ニシ</t>
    </rPh>
    <rPh sb="1" eb="4">
      <t>カスガイ</t>
    </rPh>
    <rPh sb="4" eb="5">
      <t>グン</t>
    </rPh>
    <rPh sb="6" eb="9">
      <t>セトシ</t>
    </rPh>
    <rPh sb="10" eb="12">
      <t>オワリ</t>
    </rPh>
    <rPh sb="12" eb="13">
      <t>アサヒ</t>
    </rPh>
    <rPh sb="13" eb="14">
      <t>シ</t>
    </rPh>
    <rPh sb="15" eb="18">
      <t>ナガクテ</t>
    </rPh>
    <rPh sb="18" eb="19">
      <t>シ</t>
    </rPh>
    <phoneticPr fontId="31"/>
  </si>
  <si>
    <t>東海市・知多市・大府市・半田市・常滑市・知多郡</t>
    <rPh sb="0" eb="3">
      <t>トウカイシ</t>
    </rPh>
    <rPh sb="4" eb="7">
      <t>チタシ</t>
    </rPh>
    <rPh sb="8" eb="11">
      <t>オオブシ</t>
    </rPh>
    <rPh sb="12" eb="15">
      <t>ハンダシ</t>
    </rPh>
    <rPh sb="16" eb="19">
      <t>トコナメシ</t>
    </rPh>
    <rPh sb="20" eb="23">
      <t>チタグン</t>
    </rPh>
    <phoneticPr fontId="31"/>
  </si>
  <si>
    <t>豊明市・日進市・愛知郡</t>
    <rPh sb="0" eb="1">
      <t>ユタカ</t>
    </rPh>
    <phoneticPr fontId="31"/>
  </si>
  <si>
    <t>三　河</t>
    <rPh sb="0" eb="1">
      <t>サン</t>
    </rPh>
    <rPh sb="2" eb="3">
      <t>カワ</t>
    </rPh>
    <phoneticPr fontId="31"/>
  </si>
  <si>
    <t>豊田市・みよし市</t>
    <rPh sb="0" eb="3">
      <t>トヨタシ</t>
    </rPh>
    <rPh sb="7" eb="8">
      <t>シ</t>
    </rPh>
    <phoneticPr fontId="31"/>
  </si>
  <si>
    <t>岡崎市・知立市・刈谷市・安城市・碧南市</t>
    <rPh sb="0" eb="3">
      <t>オカザキシ</t>
    </rPh>
    <rPh sb="4" eb="7">
      <t>チリュウシ</t>
    </rPh>
    <rPh sb="8" eb="11">
      <t>カリヤシ</t>
    </rPh>
    <rPh sb="12" eb="15">
      <t>アンジョウシ</t>
    </rPh>
    <rPh sb="16" eb="19">
      <t>ヘキナンシ</t>
    </rPh>
    <phoneticPr fontId="31"/>
  </si>
  <si>
    <t>* 4.50</t>
    <phoneticPr fontId="31"/>
  </si>
  <si>
    <t>高浜市・額田郡</t>
    <rPh sb="0" eb="3">
      <t>タカハマシ</t>
    </rPh>
    <rPh sb="4" eb="7">
      <t>ヌカタグン</t>
    </rPh>
    <phoneticPr fontId="31"/>
  </si>
  <si>
    <t xml:space="preserve"> * ハガキは　6.50</t>
    <phoneticPr fontId="31"/>
  </si>
  <si>
    <t>西尾市</t>
    <rPh sb="0" eb="3">
      <t>ニシオシ</t>
    </rPh>
    <phoneticPr fontId="31"/>
  </si>
  <si>
    <t>豊橋市・田原市(田原)・豊川市・新城市(新城西・東)・蒲郡市</t>
    <rPh sb="0" eb="3">
      <t>トヨハシシ</t>
    </rPh>
    <rPh sb="4" eb="7">
      <t>タハラシ</t>
    </rPh>
    <rPh sb="8" eb="10">
      <t>タハラ</t>
    </rPh>
    <rPh sb="12" eb="15">
      <t>トヨカワシ</t>
    </rPh>
    <rPh sb="16" eb="19">
      <t>シンシロシ</t>
    </rPh>
    <rPh sb="20" eb="22">
      <t>シンシロ</t>
    </rPh>
    <rPh sb="22" eb="23">
      <t>ニシ</t>
    </rPh>
    <rPh sb="24" eb="25">
      <t>ヒガシ</t>
    </rPh>
    <rPh sb="27" eb="30">
      <t>ガマゴオリシ</t>
    </rPh>
    <phoneticPr fontId="31"/>
  </si>
  <si>
    <t>別途運賃の　かかる地区</t>
    <rPh sb="0" eb="2">
      <t>ベット</t>
    </rPh>
    <rPh sb="2" eb="4">
      <t>ウンチン</t>
    </rPh>
    <rPh sb="9" eb="11">
      <t>チク</t>
    </rPh>
    <phoneticPr fontId="31"/>
  </si>
  <si>
    <t>田原市(田原を除く) ・北設楽郡</t>
    <rPh sb="0" eb="3">
      <t>タハラシ</t>
    </rPh>
    <rPh sb="4" eb="6">
      <t>タハラ</t>
    </rPh>
    <rPh sb="7" eb="8">
      <t>ノゾ</t>
    </rPh>
    <rPh sb="12" eb="15">
      <t>キタシタラ</t>
    </rPh>
    <rPh sb="15" eb="16">
      <t>グン</t>
    </rPh>
    <phoneticPr fontId="31"/>
  </si>
  <si>
    <t>新城市(新城西・東を除く)</t>
    <rPh sb="0" eb="3">
      <t>シンシロシ</t>
    </rPh>
    <rPh sb="4" eb="6">
      <t>シンシロ</t>
    </rPh>
    <rPh sb="6" eb="7">
      <t>ニシ</t>
    </rPh>
    <rPh sb="8" eb="9">
      <t>ヒガシ</t>
    </rPh>
    <rPh sb="10" eb="11">
      <t>ノゾ</t>
    </rPh>
    <phoneticPr fontId="31"/>
  </si>
  <si>
    <t>別途運賃</t>
    <rPh sb="0" eb="2">
      <t>ベット</t>
    </rPh>
    <rPh sb="2" eb="4">
      <t>ウンチン</t>
    </rPh>
    <phoneticPr fontId="31"/>
  </si>
  <si>
    <t>サイズに関わらず1販売店につき1,000円</t>
    <rPh sb="4" eb="5">
      <t>カカ</t>
    </rPh>
    <rPh sb="9" eb="12">
      <t>ハンバイテン</t>
    </rPh>
    <rPh sb="20" eb="21">
      <t>エン</t>
    </rPh>
    <phoneticPr fontId="31"/>
  </si>
  <si>
    <t>春日井高校前</t>
    <rPh sb="0" eb="3">
      <t>カスガイ</t>
    </rPh>
    <rPh sb="3" eb="5">
      <t>コウコウ</t>
    </rPh>
    <rPh sb="5" eb="6">
      <t>マエ</t>
    </rPh>
    <phoneticPr fontId="2"/>
  </si>
  <si>
    <t>名駅南・丸の内</t>
    <rPh sb="0" eb="2">
      <t>メイエキ</t>
    </rPh>
    <rPh sb="2" eb="3">
      <t>ミナミ</t>
    </rPh>
    <rPh sb="4" eb="5">
      <t>マル</t>
    </rPh>
    <rPh sb="6" eb="7">
      <t>ウチ</t>
    </rPh>
    <phoneticPr fontId="2"/>
  </si>
  <si>
    <t>*4</t>
  </si>
  <si>
    <t>　　　　　　　　　　　　　をプラス</t>
    <phoneticPr fontId="2"/>
  </si>
  <si>
    <t>あま清洲</t>
    <rPh sb="2" eb="4">
      <t>キヨス</t>
    </rPh>
    <phoneticPr fontId="2"/>
  </si>
  <si>
    <t>知立北</t>
    <rPh sb="0" eb="2">
      <t>チリュウ</t>
    </rPh>
    <rPh sb="2" eb="3">
      <t>キタ</t>
    </rPh>
    <phoneticPr fontId="2"/>
  </si>
  <si>
    <t>瀬戸東</t>
    <rPh sb="0" eb="2">
      <t>セト</t>
    </rPh>
    <phoneticPr fontId="2"/>
  </si>
  <si>
    <t>店</t>
    <rPh sb="0" eb="1">
      <t>テン</t>
    </rPh>
    <phoneticPr fontId="2"/>
  </si>
  <si>
    <t>上社</t>
    <rPh sb="0" eb="1">
      <t>カミ</t>
    </rPh>
    <rPh sb="1" eb="2">
      <t>ヤシロ</t>
    </rPh>
    <phoneticPr fontId="2"/>
  </si>
  <si>
    <t>をプラス</t>
    <phoneticPr fontId="2"/>
  </si>
  <si>
    <t>0店</t>
    <rPh sb="1" eb="2">
      <t>テン</t>
    </rPh>
    <phoneticPr fontId="2"/>
  </si>
  <si>
    <t>　　　　　　　　　　　をプラス</t>
    <phoneticPr fontId="2"/>
  </si>
  <si>
    <t>4店</t>
    <rPh sb="1" eb="2">
      <t>テン</t>
    </rPh>
    <phoneticPr fontId="2"/>
  </si>
  <si>
    <t>西幡豆町</t>
    <rPh sb="0" eb="1">
      <t>ニシ</t>
    </rPh>
    <rPh sb="1" eb="3">
      <t>ハズ</t>
    </rPh>
    <rPh sb="3" eb="4">
      <t>チョウ</t>
    </rPh>
    <phoneticPr fontId="2"/>
  </si>
  <si>
    <t>17店</t>
    <rPh sb="2" eb="3">
      <t>テン</t>
    </rPh>
    <phoneticPr fontId="2"/>
  </si>
  <si>
    <t>*2　東区　1,600枚含む</t>
    <rPh sb="3" eb="5">
      <t>ヒガシク</t>
    </rPh>
    <rPh sb="11" eb="12">
      <t>マイ</t>
    </rPh>
    <rPh sb="12" eb="13">
      <t>フク</t>
    </rPh>
    <phoneticPr fontId="2"/>
  </si>
  <si>
    <t>岩倉市　100枚含む</t>
    <rPh sb="0" eb="3">
      <t>イワクラシ</t>
    </rPh>
    <rPh sb="7" eb="8">
      <t>マイ</t>
    </rPh>
    <rPh sb="8" eb="9">
      <t>フク</t>
    </rPh>
    <phoneticPr fontId="2"/>
  </si>
  <si>
    <t>中区久屋大通　1,600枚</t>
    <rPh sb="0" eb="2">
      <t>ナカク</t>
    </rPh>
    <rPh sb="2" eb="6">
      <t>ヒサヤオオドオリ</t>
    </rPh>
    <rPh sb="12" eb="13">
      <t>マイ</t>
    </rPh>
    <phoneticPr fontId="2"/>
  </si>
  <si>
    <t>守山区三階橋　150枚</t>
    <rPh sb="0" eb="2">
      <t>モリヤマ</t>
    </rPh>
    <rPh sb="2" eb="3">
      <t>ク</t>
    </rPh>
    <rPh sb="3" eb="5">
      <t>サンカイ</t>
    </rPh>
    <rPh sb="5" eb="6">
      <t>ハシ</t>
    </rPh>
    <rPh sb="10" eb="11">
      <t>マイ</t>
    </rPh>
    <phoneticPr fontId="2"/>
  </si>
  <si>
    <t>*1　 刈谷市　　200枚含む</t>
    <rPh sb="4" eb="7">
      <t>カリヤシ</t>
    </rPh>
    <rPh sb="12" eb="13">
      <t>マイ</t>
    </rPh>
    <rPh sb="13" eb="14">
      <t>フク</t>
    </rPh>
    <phoneticPr fontId="2"/>
  </si>
  <si>
    <t>28店</t>
    <rPh sb="2" eb="3">
      <t>テン</t>
    </rPh>
    <phoneticPr fontId="2"/>
  </si>
  <si>
    <t>　</t>
    <phoneticPr fontId="2"/>
  </si>
  <si>
    <t>旧南設楽郡</t>
    <rPh sb="0" eb="1">
      <t>キュウ</t>
    </rPh>
    <rPh sb="1" eb="2">
      <t>ミナミ</t>
    </rPh>
    <rPh sb="2" eb="4">
      <t>シタラ</t>
    </rPh>
    <rPh sb="4" eb="5">
      <t>グン</t>
    </rPh>
    <phoneticPr fontId="2"/>
  </si>
  <si>
    <t>大須</t>
    <rPh sb="0" eb="2">
      <t>オオス</t>
    </rPh>
    <phoneticPr fontId="2"/>
  </si>
  <si>
    <t>新栄</t>
    <rPh sb="0" eb="1">
      <t>シン</t>
    </rPh>
    <rPh sb="1" eb="2">
      <t>サカ</t>
    </rPh>
    <phoneticPr fontId="2"/>
  </si>
  <si>
    <t>南天白</t>
    <rPh sb="0" eb="1">
      <t>ミナミ</t>
    </rPh>
    <rPh sb="1" eb="3">
      <t>テンパク</t>
    </rPh>
    <phoneticPr fontId="2"/>
  </si>
  <si>
    <t xml:space="preserve">千種北 </t>
    <rPh sb="0" eb="2">
      <t>チクサ</t>
    </rPh>
    <rPh sb="2" eb="3">
      <t>キタ</t>
    </rPh>
    <phoneticPr fontId="2"/>
  </si>
  <si>
    <t>千種西</t>
    <rPh sb="0" eb="2">
      <t>チクサ</t>
    </rPh>
    <rPh sb="2" eb="3">
      <t>ニシ</t>
    </rPh>
    <phoneticPr fontId="2"/>
  </si>
  <si>
    <t>　　　　　　　　　　　100枚含む</t>
    <rPh sb="14" eb="15">
      <t>マイ</t>
    </rPh>
    <rPh sb="15" eb="16">
      <t>フク</t>
    </rPh>
    <phoneticPr fontId="2"/>
  </si>
  <si>
    <t>*2 　豊田市桂野町・加茂川町</t>
    <rPh sb="4" eb="7">
      <t>トヨタシ</t>
    </rPh>
    <rPh sb="7" eb="8">
      <t>カツラ</t>
    </rPh>
    <rPh sb="8" eb="9">
      <t>ノ</t>
    </rPh>
    <rPh sb="9" eb="10">
      <t>マチ</t>
    </rPh>
    <rPh sb="11" eb="14">
      <t>カモガワ</t>
    </rPh>
    <rPh sb="14" eb="15">
      <t>マチ</t>
    </rPh>
    <phoneticPr fontId="2"/>
  </si>
  <si>
    <t>植田北部</t>
    <rPh sb="0" eb="2">
      <t>ウエダ</t>
    </rPh>
    <rPh sb="2" eb="4">
      <t>ホクブ</t>
    </rPh>
    <phoneticPr fontId="2"/>
  </si>
  <si>
    <t>常滑鬼崎</t>
    <rPh sb="0" eb="2">
      <t>トコナメ</t>
    </rPh>
    <rPh sb="2" eb="3">
      <t>オニ</t>
    </rPh>
    <rPh sb="3" eb="4">
      <t>ザキ</t>
    </rPh>
    <phoneticPr fontId="2"/>
  </si>
  <si>
    <t>富木島</t>
    <rPh sb="0" eb="1">
      <t>トミ</t>
    </rPh>
    <rPh sb="1" eb="2">
      <t>キ</t>
    </rPh>
    <rPh sb="2" eb="3">
      <t>シマ</t>
    </rPh>
    <phoneticPr fontId="2"/>
  </si>
  <si>
    <t>豊橋二川南</t>
    <rPh sb="0" eb="2">
      <t>トヨハシ</t>
    </rPh>
    <rPh sb="2" eb="3">
      <t>ニ</t>
    </rPh>
    <rPh sb="3" eb="4">
      <t>カワ</t>
    </rPh>
    <rPh sb="4" eb="5">
      <t>ミナミ</t>
    </rPh>
    <phoneticPr fontId="2"/>
  </si>
  <si>
    <t>瀬戸菱野</t>
    <rPh sb="0" eb="2">
      <t>セト</t>
    </rPh>
    <rPh sb="2" eb="4">
      <t>ヒシノ</t>
    </rPh>
    <phoneticPr fontId="2"/>
  </si>
  <si>
    <t>御器所</t>
    <rPh sb="0" eb="1">
      <t>ゴ</t>
    </rPh>
    <rPh sb="1" eb="2">
      <t>ウツワ</t>
    </rPh>
    <rPh sb="2" eb="3">
      <t>ショ</t>
    </rPh>
    <phoneticPr fontId="2"/>
  </si>
  <si>
    <t>　西区 平田　200枚</t>
    <rPh sb="1" eb="3">
      <t>ニシク</t>
    </rPh>
    <rPh sb="4" eb="6">
      <t>ヒラタ</t>
    </rPh>
    <rPh sb="10" eb="11">
      <t>マイ</t>
    </rPh>
    <phoneticPr fontId="2"/>
  </si>
  <si>
    <t>　北名古屋市 北名古屋　200枚</t>
    <rPh sb="1" eb="2">
      <t>キタ</t>
    </rPh>
    <rPh sb="2" eb="6">
      <t>ナゴヤシ</t>
    </rPh>
    <rPh sb="7" eb="11">
      <t>キタナゴヤ</t>
    </rPh>
    <rPh sb="15" eb="16">
      <t>マイ</t>
    </rPh>
    <phoneticPr fontId="2"/>
  </si>
  <si>
    <t>江南市 加納馬場　100枚</t>
    <rPh sb="0" eb="3">
      <t>コウナンシ</t>
    </rPh>
    <rPh sb="4" eb="6">
      <t>カノウ</t>
    </rPh>
    <rPh sb="6" eb="8">
      <t>ババ</t>
    </rPh>
    <rPh sb="12" eb="13">
      <t>マイ</t>
    </rPh>
    <phoneticPr fontId="2"/>
  </si>
  <si>
    <t>　丹羽郡 扶桑山名　150枚</t>
    <rPh sb="1" eb="4">
      <t>ニワグン</t>
    </rPh>
    <rPh sb="5" eb="6">
      <t>フ</t>
    </rPh>
    <rPh sb="6" eb="7">
      <t>クワ</t>
    </rPh>
    <rPh sb="7" eb="9">
      <t>ヤマナ</t>
    </rPh>
    <rPh sb="13" eb="14">
      <t>マイ</t>
    </rPh>
    <phoneticPr fontId="2"/>
  </si>
  <si>
    <t>*2　江南市　150枚含む</t>
    <rPh sb="3" eb="6">
      <t>コウナンシ</t>
    </rPh>
    <rPh sb="10" eb="11">
      <t>マイ</t>
    </rPh>
    <rPh sb="11" eb="12">
      <t>フク</t>
    </rPh>
    <phoneticPr fontId="2"/>
  </si>
  <si>
    <t>　小牧市　小牧村中　100枚</t>
    <rPh sb="1" eb="4">
      <t>コマキシ</t>
    </rPh>
    <rPh sb="5" eb="7">
      <t>コマキ</t>
    </rPh>
    <rPh sb="7" eb="9">
      <t>ムラナカ</t>
    </rPh>
    <rPh sb="13" eb="14">
      <t>マイ</t>
    </rPh>
    <phoneticPr fontId="2"/>
  </si>
  <si>
    <t>　名東区　森孝　300枚</t>
    <rPh sb="1" eb="4">
      <t>メイトウク</t>
    </rPh>
    <rPh sb="5" eb="7">
      <t>モリタカ</t>
    </rPh>
    <rPh sb="11" eb="12">
      <t>マイ</t>
    </rPh>
    <phoneticPr fontId="2"/>
  </si>
  <si>
    <t>　</t>
    <phoneticPr fontId="2"/>
  </si>
  <si>
    <t>　知立市　知立（前島）　200枚</t>
    <rPh sb="1" eb="4">
      <t>チリュウシ</t>
    </rPh>
    <rPh sb="5" eb="7">
      <t>チリュウ</t>
    </rPh>
    <rPh sb="8" eb="10">
      <t>マエジマ</t>
    </rPh>
    <rPh sb="15" eb="16">
      <t>マイ</t>
    </rPh>
    <phoneticPr fontId="2"/>
  </si>
  <si>
    <t>碧南新川</t>
    <rPh sb="0" eb="2">
      <t>ヘキナン</t>
    </rPh>
    <rPh sb="2" eb="4">
      <t>シンカワ</t>
    </rPh>
    <phoneticPr fontId="2"/>
  </si>
  <si>
    <t>　岡崎市　岩津　100枚をプラス</t>
    <rPh sb="1" eb="4">
      <t>オカザキシ</t>
    </rPh>
    <rPh sb="5" eb="7">
      <t>イワツ</t>
    </rPh>
    <rPh sb="11" eb="12">
      <t>マイ</t>
    </rPh>
    <phoneticPr fontId="2"/>
  </si>
  <si>
    <t>岡　崎（石垣）</t>
    <rPh sb="0" eb="1">
      <t>オカ</t>
    </rPh>
    <rPh sb="2" eb="3">
      <t>ザキ</t>
    </rPh>
    <rPh sb="4" eb="6">
      <t>イシガキ</t>
    </rPh>
    <phoneticPr fontId="2"/>
  </si>
  <si>
    <t>　西尾市　三江島　50枚</t>
    <rPh sb="1" eb="4">
      <t>ニシオシ</t>
    </rPh>
    <rPh sb="5" eb="6">
      <t>サン</t>
    </rPh>
    <rPh sb="6" eb="7">
      <t>エ</t>
    </rPh>
    <rPh sb="7" eb="8">
      <t>シマ</t>
    </rPh>
    <rPh sb="11" eb="12">
      <t>マイ</t>
    </rPh>
    <phoneticPr fontId="2"/>
  </si>
  <si>
    <t>　豊川市　御津（鈴木）　50枚</t>
    <rPh sb="1" eb="4">
      <t>トヨカワシ</t>
    </rPh>
    <rPh sb="5" eb="6">
      <t>オン</t>
    </rPh>
    <rPh sb="6" eb="7">
      <t>ツ</t>
    </rPh>
    <rPh sb="8" eb="10">
      <t>スズキ</t>
    </rPh>
    <rPh sb="14" eb="15">
      <t>マイ</t>
    </rPh>
    <phoneticPr fontId="2"/>
  </si>
  <si>
    <t>含む</t>
    <rPh sb="0" eb="1">
      <t>フク</t>
    </rPh>
    <phoneticPr fontId="2"/>
  </si>
  <si>
    <t>*2　蒲郡市　50枚含む</t>
    <rPh sb="3" eb="6">
      <t>ガマゴオリシ</t>
    </rPh>
    <rPh sb="9" eb="10">
      <t>マイ</t>
    </rPh>
    <rPh sb="10" eb="11">
      <t>フク</t>
    </rPh>
    <phoneticPr fontId="2"/>
  </si>
  <si>
    <t>瑞穂区雁道　150枚</t>
    <rPh sb="0" eb="2">
      <t>ミズホ</t>
    </rPh>
    <rPh sb="2" eb="3">
      <t>ク</t>
    </rPh>
    <rPh sb="3" eb="4">
      <t>ガン</t>
    </rPh>
    <rPh sb="4" eb="5">
      <t>ミチ</t>
    </rPh>
    <rPh sb="9" eb="10">
      <t>マイ</t>
    </rPh>
    <phoneticPr fontId="2"/>
  </si>
  <si>
    <t>緑区　神ノ山東部　150枚</t>
    <rPh sb="0" eb="2">
      <t>ミドリク</t>
    </rPh>
    <rPh sb="3" eb="4">
      <t>カミ</t>
    </rPh>
    <rPh sb="5" eb="6">
      <t>ヤマ</t>
    </rPh>
    <rPh sb="6" eb="8">
      <t>トウブ</t>
    </rPh>
    <rPh sb="12" eb="13">
      <t>マイ</t>
    </rPh>
    <phoneticPr fontId="2"/>
  </si>
  <si>
    <t>*1　昭和区　150枚含む</t>
    <rPh sb="3" eb="5">
      <t>ショウワ</t>
    </rPh>
    <rPh sb="5" eb="6">
      <t>ク</t>
    </rPh>
    <rPh sb="10" eb="11">
      <t>マイ</t>
    </rPh>
    <rPh sb="11" eb="12">
      <t>フク</t>
    </rPh>
    <phoneticPr fontId="2"/>
  </si>
  <si>
    <t>*1　天白区　150枚含む</t>
    <rPh sb="3" eb="6">
      <t>テンパクク</t>
    </rPh>
    <rPh sb="10" eb="11">
      <t>マイ</t>
    </rPh>
    <rPh sb="11" eb="12">
      <t>フク</t>
    </rPh>
    <phoneticPr fontId="2"/>
  </si>
  <si>
    <t>古鳴海</t>
    <rPh sb="0" eb="1">
      <t>フル</t>
    </rPh>
    <rPh sb="1" eb="3">
      <t>ナルミ</t>
    </rPh>
    <phoneticPr fontId="2"/>
  </si>
  <si>
    <t>稲沢国府宮</t>
    <rPh sb="0" eb="2">
      <t>イナザワ</t>
    </rPh>
    <rPh sb="2" eb="5">
      <t>コウノミヤ</t>
    </rPh>
    <phoneticPr fontId="2"/>
  </si>
  <si>
    <t>名東藤ヶ丘</t>
    <rPh sb="0" eb="2">
      <t>メイトウ</t>
    </rPh>
    <rPh sb="2" eb="5">
      <t>フジガオカ</t>
    </rPh>
    <phoneticPr fontId="2"/>
  </si>
  <si>
    <t>豊橋南西</t>
    <rPh sb="0" eb="2">
      <t>トヨハシ</t>
    </rPh>
    <rPh sb="2" eb="3">
      <t>ミナミ</t>
    </rPh>
    <rPh sb="3" eb="4">
      <t>ニシ</t>
    </rPh>
    <phoneticPr fontId="2"/>
  </si>
  <si>
    <t>清須北部</t>
    <rPh sb="0" eb="2">
      <t>キヨス</t>
    </rPh>
    <rPh sb="2" eb="4">
      <t>ホクブ</t>
    </rPh>
    <phoneticPr fontId="2"/>
  </si>
  <si>
    <t>豊橋下条</t>
    <rPh sb="0" eb="2">
      <t>トヨハシ</t>
    </rPh>
    <rPh sb="2" eb="3">
      <t>シタ</t>
    </rPh>
    <rPh sb="3" eb="4">
      <t>ジョウ</t>
    </rPh>
    <phoneticPr fontId="2"/>
  </si>
  <si>
    <t>鷹来桃山</t>
    <rPh sb="0" eb="1">
      <t>タカ</t>
    </rPh>
    <rPh sb="1" eb="2">
      <t>ク</t>
    </rPh>
    <rPh sb="2" eb="4">
      <t>モモヤマ</t>
    </rPh>
    <phoneticPr fontId="2"/>
  </si>
  <si>
    <t>2４店</t>
    <rPh sb="2" eb="3">
      <t>テン</t>
    </rPh>
    <phoneticPr fontId="2"/>
  </si>
  <si>
    <t>大和三条</t>
    <rPh sb="0" eb="2">
      <t>ヤマト</t>
    </rPh>
    <rPh sb="2" eb="4">
      <t>サンジョウ</t>
    </rPh>
    <phoneticPr fontId="2"/>
  </si>
  <si>
    <t>21店</t>
    <rPh sb="2" eb="3">
      <t>テン</t>
    </rPh>
    <phoneticPr fontId="2"/>
  </si>
  <si>
    <t>＊1</t>
    <phoneticPr fontId="2"/>
  </si>
  <si>
    <t>東浦町全域の場合</t>
    <rPh sb="0" eb="2">
      <t>ヒガシウラ</t>
    </rPh>
    <rPh sb="2" eb="3">
      <t>マチ</t>
    </rPh>
    <rPh sb="3" eb="5">
      <t>ゼンイキ</t>
    </rPh>
    <rPh sb="6" eb="8">
      <t>バアイ</t>
    </rPh>
    <phoneticPr fontId="2"/>
  </si>
  <si>
    <t>NS</t>
    <phoneticPr fontId="2"/>
  </si>
  <si>
    <t>NMS</t>
    <phoneticPr fontId="2"/>
  </si>
  <si>
    <t>*1　北区　250枚含む</t>
    <rPh sb="3" eb="5">
      <t>キタク</t>
    </rPh>
    <rPh sb="9" eb="10">
      <t>マイ</t>
    </rPh>
    <rPh sb="10" eb="11">
      <t>フク</t>
    </rPh>
    <phoneticPr fontId="2"/>
  </si>
  <si>
    <t>西区上名古屋　250枚</t>
    <rPh sb="0" eb="2">
      <t>ニシク</t>
    </rPh>
    <rPh sb="2" eb="3">
      <t>ウエ</t>
    </rPh>
    <rPh sb="3" eb="6">
      <t>ナゴヤ</t>
    </rPh>
    <rPh sb="10" eb="11">
      <t>マイ</t>
    </rPh>
    <phoneticPr fontId="2"/>
  </si>
  <si>
    <t>*2　瑞穂区　400枚含む</t>
    <rPh sb="3" eb="6">
      <t>ミズホク</t>
    </rPh>
    <rPh sb="10" eb="11">
      <t>マイ</t>
    </rPh>
    <rPh sb="11" eb="12">
      <t>フク</t>
    </rPh>
    <phoneticPr fontId="2"/>
  </si>
  <si>
    <t>*5　瑞穂区　150枚含む</t>
    <rPh sb="3" eb="5">
      <t>ミズホ</t>
    </rPh>
    <rPh sb="5" eb="6">
      <t>ク</t>
    </rPh>
    <rPh sb="10" eb="11">
      <t>マイ</t>
    </rPh>
    <rPh sb="11" eb="12">
      <t>フク</t>
    </rPh>
    <phoneticPr fontId="2"/>
  </si>
  <si>
    <t>*3　日進市　550枚含む</t>
    <rPh sb="3" eb="6">
      <t>ニッシンシ</t>
    </rPh>
    <rPh sb="10" eb="11">
      <t>マイ</t>
    </rPh>
    <rPh sb="11" eb="12">
      <t>フク</t>
    </rPh>
    <phoneticPr fontId="2"/>
  </si>
  <si>
    <t>昭和区桜山　　　400枚</t>
    <rPh sb="0" eb="3">
      <t>ショウワク</t>
    </rPh>
    <rPh sb="3" eb="5">
      <t>サクラヤマ</t>
    </rPh>
    <rPh sb="11" eb="12">
      <t>マイ</t>
    </rPh>
    <phoneticPr fontId="2"/>
  </si>
  <si>
    <t>昭和区南山　　　150枚</t>
    <rPh sb="0" eb="3">
      <t>ショウワク</t>
    </rPh>
    <rPh sb="3" eb="5">
      <t>ナンザン</t>
    </rPh>
    <rPh sb="11" eb="12">
      <t>マイ</t>
    </rPh>
    <phoneticPr fontId="2"/>
  </si>
  <si>
    <t>*1　熱田区　350枚含む</t>
    <rPh sb="3" eb="6">
      <t>アツタク</t>
    </rPh>
    <rPh sb="10" eb="11">
      <t>マイ</t>
    </rPh>
    <rPh sb="11" eb="12">
      <t>フク</t>
    </rPh>
    <phoneticPr fontId="2"/>
  </si>
  <si>
    <t>南区明治　350枚</t>
    <rPh sb="0" eb="1">
      <t>ミナミ</t>
    </rPh>
    <rPh sb="1" eb="2">
      <t>ク</t>
    </rPh>
    <rPh sb="2" eb="4">
      <t>メイジ</t>
    </rPh>
    <rPh sb="8" eb="9">
      <t>マイ</t>
    </rPh>
    <phoneticPr fontId="2"/>
  </si>
  <si>
    <t>NMAS</t>
    <phoneticPr fontId="2"/>
  </si>
  <si>
    <t>NAMS</t>
    <phoneticPr fontId="2"/>
  </si>
  <si>
    <t>NＡMS</t>
    <phoneticPr fontId="2"/>
  </si>
  <si>
    <t>NAMYS</t>
    <phoneticPr fontId="2"/>
  </si>
  <si>
    <t>　蒲郡市 蒲郡　50枚をプラス</t>
    <rPh sb="1" eb="4">
      <t>ガマゴオリシ</t>
    </rPh>
    <rPh sb="5" eb="7">
      <t>ガマゴオリ</t>
    </rPh>
    <rPh sb="10" eb="11">
      <t>マイ</t>
    </rPh>
    <phoneticPr fontId="2"/>
  </si>
  <si>
    <t>NMＳ</t>
    <phoneticPr fontId="2"/>
  </si>
  <si>
    <t>NAMＳ</t>
    <phoneticPr fontId="2"/>
  </si>
  <si>
    <t>NAMYＳ</t>
    <phoneticPr fontId="2"/>
  </si>
  <si>
    <t>江南市加納馬場　650枚</t>
    <rPh sb="0" eb="3">
      <t>コウナンシ</t>
    </rPh>
    <rPh sb="3" eb="5">
      <t>カノウ</t>
    </rPh>
    <rPh sb="5" eb="7">
      <t>ババ</t>
    </rPh>
    <rPh sb="11" eb="12">
      <t>マイ</t>
    </rPh>
    <phoneticPr fontId="2"/>
  </si>
  <si>
    <t>稲沢市下津北部　300枚</t>
    <rPh sb="0" eb="3">
      <t>イナザワシ</t>
    </rPh>
    <rPh sb="3" eb="5">
      <t>シモツ</t>
    </rPh>
    <rPh sb="5" eb="7">
      <t>ホクブ</t>
    </rPh>
    <rPh sb="11" eb="12">
      <t>マイ</t>
    </rPh>
    <phoneticPr fontId="2"/>
  </si>
  <si>
    <t>稲沢市祖父江南部　500枚</t>
    <rPh sb="0" eb="3">
      <t>イナザワシ</t>
    </rPh>
    <rPh sb="3" eb="6">
      <t>ソブエ</t>
    </rPh>
    <rPh sb="6" eb="8">
      <t>ナンブ</t>
    </rPh>
    <rPh sb="12" eb="13">
      <t>マイ</t>
    </rPh>
    <phoneticPr fontId="2"/>
  </si>
  <si>
    <t>NAMIS</t>
    <phoneticPr fontId="2"/>
  </si>
  <si>
    <t>津島市青塚　450枚</t>
    <rPh sb="0" eb="3">
      <t>ツシマシ</t>
    </rPh>
    <rPh sb="3" eb="5">
      <t>アオツカ</t>
    </rPh>
    <rPh sb="9" eb="10">
      <t>マイ</t>
    </rPh>
    <phoneticPr fontId="2"/>
  </si>
  <si>
    <t>*2　一宮市　300枚含む</t>
    <rPh sb="3" eb="5">
      <t>イチミヤ</t>
    </rPh>
    <rPh sb="5" eb="6">
      <t>シ</t>
    </rPh>
    <rPh sb="10" eb="11">
      <t>マイ</t>
    </rPh>
    <rPh sb="11" eb="12">
      <t>フク</t>
    </rPh>
    <phoneticPr fontId="2"/>
  </si>
  <si>
    <t>*3　愛西市　500枚含む</t>
    <rPh sb="3" eb="6">
      <t>アイサイシ</t>
    </rPh>
    <rPh sb="10" eb="11">
      <t>マイ</t>
    </rPh>
    <rPh sb="11" eb="12">
      <t>フク</t>
    </rPh>
    <phoneticPr fontId="2"/>
  </si>
  <si>
    <t>稲沢市全域の場合</t>
    <rPh sb="0" eb="2">
      <t>イナザワ</t>
    </rPh>
    <rPh sb="2" eb="3">
      <t>シ</t>
    </rPh>
    <rPh sb="3" eb="5">
      <t>ゼンイキ</t>
    </rPh>
    <rPh sb="6" eb="8">
      <t>バアイ</t>
    </rPh>
    <phoneticPr fontId="2"/>
  </si>
  <si>
    <t>*3　あま市　450枚含む</t>
    <rPh sb="5" eb="6">
      <t>シ</t>
    </rPh>
    <rPh sb="10" eb="11">
      <t>マイ</t>
    </rPh>
    <rPh sb="11" eb="12">
      <t>フク</t>
    </rPh>
    <phoneticPr fontId="2"/>
  </si>
  <si>
    <t>　丹羽郡 柏森　550枚</t>
    <rPh sb="1" eb="4">
      <t>ニワグン</t>
    </rPh>
    <rPh sb="5" eb="6">
      <t>カシワ</t>
    </rPh>
    <rPh sb="6" eb="7">
      <t>モリ</t>
    </rPh>
    <rPh sb="11" eb="12">
      <t>マイ</t>
    </rPh>
    <phoneticPr fontId="2"/>
  </si>
  <si>
    <t>*1　一宮市　650枚</t>
    <rPh sb="3" eb="6">
      <t>イチノミヤシ</t>
    </rPh>
    <rPh sb="10" eb="11">
      <t>マイ</t>
    </rPh>
    <phoneticPr fontId="2"/>
  </si>
  <si>
    <t>*1　江南市　550枚</t>
    <rPh sb="3" eb="6">
      <t>コウナンシ</t>
    </rPh>
    <rPh sb="10" eb="11">
      <t>マイ</t>
    </rPh>
    <phoneticPr fontId="2"/>
  </si>
  <si>
    <t>新瀬戸</t>
    <rPh sb="0" eb="1">
      <t>シン</t>
    </rPh>
    <rPh sb="1" eb="3">
      <t>セト</t>
    </rPh>
    <phoneticPr fontId="2"/>
  </si>
  <si>
    <t>　　　　　　　　　　　　　ﾌﾟﾗｽ</t>
    <phoneticPr fontId="2"/>
  </si>
  <si>
    <t>　天白区　梅が丘　550枚</t>
    <rPh sb="1" eb="4">
      <t>テンパクク</t>
    </rPh>
    <rPh sb="5" eb="6">
      <t>ウメ</t>
    </rPh>
    <rPh sb="7" eb="8">
      <t>オカ</t>
    </rPh>
    <rPh sb="12" eb="13">
      <t>マイ</t>
    </rPh>
    <phoneticPr fontId="2"/>
  </si>
  <si>
    <t>NMYS</t>
    <phoneticPr fontId="2"/>
  </si>
  <si>
    <t>39店　総合計</t>
    <rPh sb="2" eb="3">
      <t>テン</t>
    </rPh>
    <rPh sb="4" eb="5">
      <t>ソウ</t>
    </rPh>
    <rPh sb="5" eb="7">
      <t>ゴウケイ</t>
    </rPh>
    <phoneticPr fontId="2"/>
  </si>
  <si>
    <t xml:space="preserve"> 桃花台 西</t>
    <rPh sb="1" eb="4">
      <t>トウカダイ</t>
    </rPh>
    <rPh sb="5" eb="6">
      <t>ニシ</t>
    </rPh>
    <phoneticPr fontId="2"/>
  </si>
  <si>
    <t>*３　清須市　200枚含む</t>
    <rPh sb="3" eb="6">
      <t>キヨスシ</t>
    </rPh>
    <rPh sb="10" eb="11">
      <t>マイ</t>
    </rPh>
    <rPh sb="11" eb="12">
      <t>フク</t>
    </rPh>
    <phoneticPr fontId="2"/>
  </si>
  <si>
    <t>*1　北区　850枚含む</t>
    <rPh sb="3" eb="5">
      <t>キタク</t>
    </rPh>
    <rPh sb="9" eb="10">
      <t>マイ</t>
    </rPh>
    <rPh sb="10" eb="11">
      <t>フク</t>
    </rPh>
    <phoneticPr fontId="2"/>
  </si>
  <si>
    <t>*2　北区　50枚含む</t>
    <rPh sb="3" eb="5">
      <t>キタク</t>
    </rPh>
    <rPh sb="8" eb="9">
      <t>マイ</t>
    </rPh>
    <rPh sb="9" eb="10">
      <t>フク</t>
    </rPh>
    <phoneticPr fontId="2"/>
  </si>
  <si>
    <t>*3　北区　50枚含む</t>
    <rPh sb="3" eb="5">
      <t>キタク</t>
    </rPh>
    <rPh sb="8" eb="9">
      <t>マイ</t>
    </rPh>
    <rPh sb="9" eb="10">
      <t>フク</t>
    </rPh>
    <phoneticPr fontId="2"/>
  </si>
  <si>
    <t>東区大曽根　850枚</t>
    <rPh sb="0" eb="2">
      <t>ヒガシク</t>
    </rPh>
    <rPh sb="2" eb="5">
      <t>オオゾネ</t>
    </rPh>
    <rPh sb="9" eb="10">
      <t>マイ</t>
    </rPh>
    <phoneticPr fontId="2"/>
  </si>
  <si>
    <t>東区主税町　450枚</t>
    <rPh sb="0" eb="2">
      <t>ヒガシク</t>
    </rPh>
    <rPh sb="2" eb="3">
      <t>シュ</t>
    </rPh>
    <rPh sb="3" eb="4">
      <t>ゼイ</t>
    </rPh>
    <rPh sb="4" eb="5">
      <t>チョウ</t>
    </rPh>
    <rPh sb="9" eb="10">
      <t>マイ</t>
    </rPh>
    <phoneticPr fontId="2"/>
  </si>
  <si>
    <t>東区長塀町　50枚</t>
    <rPh sb="0" eb="2">
      <t>ヒガシク</t>
    </rPh>
    <rPh sb="2" eb="3">
      <t>ナガ</t>
    </rPh>
    <rPh sb="3" eb="4">
      <t>ヘイ</t>
    </rPh>
    <rPh sb="4" eb="5">
      <t>チョウ</t>
    </rPh>
    <rPh sb="8" eb="9">
      <t>マイ</t>
    </rPh>
    <phoneticPr fontId="2"/>
  </si>
  <si>
    <t>東区赤塚　　50枚</t>
    <rPh sb="0" eb="2">
      <t>ヒガシク</t>
    </rPh>
    <rPh sb="2" eb="4">
      <t>アカツカ</t>
    </rPh>
    <rPh sb="8" eb="9">
      <t>マイ</t>
    </rPh>
    <phoneticPr fontId="2"/>
  </si>
  <si>
    <t>　　　　150枚含む</t>
    <rPh sb="7" eb="8">
      <t>マイ</t>
    </rPh>
    <rPh sb="8" eb="9">
      <t>フク</t>
    </rPh>
    <phoneticPr fontId="2"/>
  </si>
  <si>
    <t>天白区植田北部　250枚</t>
    <rPh sb="0" eb="2">
      <t>テンパク</t>
    </rPh>
    <rPh sb="2" eb="3">
      <t>ク</t>
    </rPh>
    <rPh sb="3" eb="5">
      <t>ウエダ</t>
    </rPh>
    <rPh sb="5" eb="7">
      <t>ホクブ</t>
    </rPh>
    <rPh sb="11" eb="12">
      <t>マイ</t>
    </rPh>
    <phoneticPr fontId="2"/>
  </si>
  <si>
    <t>*2　長久手市 300枚含む</t>
    <rPh sb="3" eb="6">
      <t>ナガクテ</t>
    </rPh>
    <rPh sb="6" eb="7">
      <t>シ</t>
    </rPh>
    <rPh sb="11" eb="12">
      <t>マイ</t>
    </rPh>
    <rPh sb="12" eb="13">
      <t>フク</t>
    </rPh>
    <phoneticPr fontId="2"/>
  </si>
  <si>
    <t>*1　名東区　250枚含む</t>
    <rPh sb="3" eb="6">
      <t>メイトウク</t>
    </rPh>
    <rPh sb="10" eb="11">
      <t>マイ</t>
    </rPh>
    <rPh sb="11" eb="12">
      <t>フク</t>
    </rPh>
    <phoneticPr fontId="2"/>
  </si>
  <si>
    <t>200枚をプラス</t>
    <rPh sb="3" eb="4">
      <t>マイ</t>
    </rPh>
    <phoneticPr fontId="2"/>
  </si>
  <si>
    <t>*1　港区　700枚含む</t>
    <rPh sb="3" eb="5">
      <t>ミナトク</t>
    </rPh>
    <rPh sb="9" eb="10">
      <t>マイ</t>
    </rPh>
    <rPh sb="10" eb="11">
      <t>フク</t>
    </rPh>
    <phoneticPr fontId="2"/>
  </si>
  <si>
    <t>中川区戸田　50枚</t>
    <rPh sb="0" eb="3">
      <t>ナカガワク</t>
    </rPh>
    <rPh sb="3" eb="5">
      <t>トダ</t>
    </rPh>
    <rPh sb="8" eb="9">
      <t>マイ</t>
    </rPh>
    <phoneticPr fontId="2"/>
  </si>
  <si>
    <t>２00枚含む</t>
    <rPh sb="3" eb="4">
      <t>マイ</t>
    </rPh>
    <rPh sb="4" eb="5">
      <t>フク</t>
    </rPh>
    <phoneticPr fontId="2"/>
  </si>
  <si>
    <t>北区喜惣治　１５0枚</t>
    <rPh sb="0" eb="1">
      <t>キタ</t>
    </rPh>
    <rPh sb="1" eb="2">
      <t>ク</t>
    </rPh>
    <rPh sb="2" eb="3">
      <t>ヨロコ</t>
    </rPh>
    <rPh sb="9" eb="10">
      <t>マイ</t>
    </rPh>
    <phoneticPr fontId="2"/>
  </si>
  <si>
    <t>桃花台東</t>
    <rPh sb="0" eb="3">
      <t>トウカダイ</t>
    </rPh>
    <rPh sb="3" eb="4">
      <t>ヒガシ</t>
    </rPh>
    <phoneticPr fontId="2"/>
  </si>
  <si>
    <t>　名東区　極楽　300枚</t>
    <rPh sb="1" eb="4">
      <t>メイトウク</t>
    </rPh>
    <rPh sb="5" eb="7">
      <t>ゴクラク</t>
    </rPh>
    <rPh sb="11" eb="12">
      <t>マイ</t>
    </rPh>
    <phoneticPr fontId="2"/>
  </si>
  <si>
    <t>安城北部</t>
    <rPh sb="0" eb="2">
      <t>アンジョウ</t>
    </rPh>
    <rPh sb="2" eb="4">
      <t>ホクブ</t>
    </rPh>
    <phoneticPr fontId="2"/>
  </si>
  <si>
    <t>*1　幸田町　８５0枚含む</t>
    <rPh sb="3" eb="5">
      <t>コウダ</t>
    </rPh>
    <rPh sb="5" eb="6">
      <t>チョウ</t>
    </rPh>
    <rPh sb="10" eb="11">
      <t>マイ</t>
    </rPh>
    <rPh sb="11" eb="12">
      <t>フク</t>
    </rPh>
    <phoneticPr fontId="2"/>
  </si>
  <si>
    <t>　岡崎市　土呂　850枚</t>
    <rPh sb="1" eb="3">
      <t>オカザキ</t>
    </rPh>
    <rPh sb="3" eb="4">
      <t>シ</t>
    </rPh>
    <rPh sb="5" eb="6">
      <t>オカド</t>
    </rPh>
    <rPh sb="6" eb="7">
      <t>ロ</t>
    </rPh>
    <rPh sb="11" eb="12">
      <t>マイ</t>
    </rPh>
    <phoneticPr fontId="2"/>
  </si>
  <si>
    <t>　蒲郡市　蒲郡　1,000枚</t>
    <rPh sb="1" eb="4">
      <t>ガマゴオリシ</t>
    </rPh>
    <rPh sb="5" eb="7">
      <t>ガマゴオリ</t>
    </rPh>
    <rPh sb="13" eb="14">
      <t>マイ</t>
    </rPh>
    <phoneticPr fontId="2"/>
  </si>
  <si>
    <t>*1　西尾市1,000枚､幸田町50枚</t>
    <rPh sb="3" eb="6">
      <t>ニシオシ</t>
    </rPh>
    <rPh sb="11" eb="12">
      <t>マイ</t>
    </rPh>
    <rPh sb="13" eb="14">
      <t>コウ</t>
    </rPh>
    <rPh sb="14" eb="15">
      <t>タ</t>
    </rPh>
    <rPh sb="15" eb="16">
      <t>チョウ</t>
    </rPh>
    <rPh sb="18" eb="19">
      <t>マイ</t>
    </rPh>
    <phoneticPr fontId="2"/>
  </si>
  <si>
    <t>新守山</t>
    <rPh sb="0" eb="1">
      <t>シン</t>
    </rPh>
    <rPh sb="1" eb="3">
      <t>モリヤマ</t>
    </rPh>
    <phoneticPr fontId="2"/>
  </si>
  <si>
    <t>29店</t>
    <rPh sb="2" eb="3">
      <t>テン</t>
    </rPh>
    <phoneticPr fontId="2"/>
  </si>
  <si>
    <t>大須・水主町</t>
    <rPh sb="0" eb="2">
      <t>オオス</t>
    </rPh>
    <rPh sb="3" eb="5">
      <t>ミズヌシ</t>
    </rPh>
    <rPh sb="5" eb="6">
      <t>マチ</t>
    </rPh>
    <phoneticPr fontId="2"/>
  </si>
  <si>
    <t>大須</t>
    <rPh sb="0" eb="2">
      <t>オオス</t>
    </rPh>
    <phoneticPr fontId="2"/>
  </si>
  <si>
    <t>NS</t>
    <phoneticPr fontId="2"/>
  </si>
  <si>
    <t>9　店</t>
    <rPh sb="2" eb="3">
      <t>テン</t>
    </rPh>
    <phoneticPr fontId="2"/>
  </si>
  <si>
    <t>庄内通</t>
    <rPh sb="0" eb="2">
      <t>ショウナイ</t>
    </rPh>
    <rPh sb="2" eb="3">
      <t>トオ</t>
    </rPh>
    <phoneticPr fontId="2"/>
  </si>
  <si>
    <t>NMSA</t>
    <phoneticPr fontId="2"/>
  </si>
  <si>
    <t>猪高</t>
    <rPh sb="0" eb="1">
      <t>イノシシ</t>
    </rPh>
    <rPh sb="1" eb="2">
      <t>タカ</t>
    </rPh>
    <phoneticPr fontId="2"/>
  </si>
  <si>
    <t>今伊勢M</t>
    <rPh sb="0" eb="3">
      <t>イマイセ</t>
    </rPh>
    <phoneticPr fontId="2"/>
  </si>
  <si>
    <t>今伊勢東M</t>
    <rPh sb="0" eb="3">
      <t>イマイセ</t>
    </rPh>
    <rPh sb="3" eb="4">
      <t>ヒガシ</t>
    </rPh>
    <phoneticPr fontId="2"/>
  </si>
  <si>
    <t>一宮尾西M</t>
    <rPh sb="0" eb="2">
      <t>イチミヤ</t>
    </rPh>
    <rPh sb="2" eb="4">
      <t>ビサイ</t>
    </rPh>
    <phoneticPr fontId="2"/>
  </si>
  <si>
    <t>NSM</t>
    <phoneticPr fontId="2"/>
  </si>
  <si>
    <t>豊川音羽</t>
    <rPh sb="0" eb="2">
      <t>トヨカワ</t>
    </rPh>
    <rPh sb="2" eb="3">
      <t>オト</t>
    </rPh>
    <phoneticPr fontId="2"/>
  </si>
  <si>
    <t>矢田</t>
    <rPh sb="0" eb="2">
      <t>ヤタ</t>
    </rPh>
    <phoneticPr fontId="2"/>
  </si>
  <si>
    <t>みよし東郷</t>
    <rPh sb="3" eb="5">
      <t>トウゴウ</t>
    </rPh>
    <phoneticPr fontId="2"/>
  </si>
  <si>
    <t>みよし刈谷</t>
    <rPh sb="3" eb="5">
      <t>カリヤ</t>
    </rPh>
    <phoneticPr fontId="2"/>
  </si>
  <si>
    <t>*3　瑞穂区　450枚含む</t>
    <rPh sb="3" eb="6">
      <t>ミズホク</t>
    </rPh>
    <rPh sb="10" eb="11">
      <t>マイ</t>
    </rPh>
    <rPh sb="11" eb="12">
      <t>フク</t>
    </rPh>
    <phoneticPr fontId="2"/>
  </si>
  <si>
    <t>昭和区御器所　450枚</t>
    <rPh sb="0" eb="3">
      <t>ショウワク</t>
    </rPh>
    <rPh sb="3" eb="6">
      <t>ゴキソ</t>
    </rPh>
    <rPh sb="10" eb="11">
      <t>マイ</t>
    </rPh>
    <phoneticPr fontId="2"/>
  </si>
  <si>
    <t>稲沢市 稲沢下津　　300枚</t>
    <rPh sb="0" eb="3">
      <t>イナザワシ</t>
    </rPh>
    <rPh sb="4" eb="6">
      <t>イナザワ</t>
    </rPh>
    <rPh sb="6" eb="7">
      <t>シモ</t>
    </rPh>
    <rPh sb="7" eb="8">
      <t>ツ</t>
    </rPh>
    <rPh sb="13" eb="14">
      <t>マイ</t>
    </rPh>
    <phoneticPr fontId="2"/>
  </si>
  <si>
    <t>M</t>
    <phoneticPr fontId="2"/>
  </si>
  <si>
    <t>　　 蟹江町　550枚含む</t>
    <rPh sb="3" eb="5">
      <t>カニエ</t>
    </rPh>
    <rPh sb="5" eb="6">
      <t>チョウ</t>
    </rPh>
    <rPh sb="10" eb="11">
      <t>マイ</t>
    </rPh>
    <rPh sb="11" eb="12">
      <t>フク</t>
    </rPh>
    <phoneticPr fontId="2"/>
  </si>
  <si>
    <t>愛西市永和　550枚</t>
    <rPh sb="0" eb="3">
      <t>アイサイシ</t>
    </rPh>
    <rPh sb="3" eb="5">
      <t>エイワ</t>
    </rPh>
    <rPh sb="9" eb="10">
      <t>マイ</t>
    </rPh>
    <phoneticPr fontId="2"/>
  </si>
  <si>
    <t>　　一宮市　３00枚含む</t>
    <rPh sb="2" eb="4">
      <t>イチミヤ</t>
    </rPh>
    <rPh sb="4" eb="5">
      <t>シ</t>
    </rPh>
    <rPh sb="9" eb="10">
      <t>マイ</t>
    </rPh>
    <rPh sb="10" eb="11">
      <t>フク</t>
    </rPh>
    <phoneticPr fontId="2"/>
  </si>
  <si>
    <t>　津　　島</t>
    <rPh sb="1" eb="2">
      <t>ツ</t>
    </rPh>
    <rPh sb="4" eb="5">
      <t>シマ</t>
    </rPh>
    <phoneticPr fontId="2"/>
  </si>
  <si>
    <t>*1　豊橋市　550枚含む</t>
    <rPh sb="3" eb="5">
      <t>トヨハシ</t>
    </rPh>
    <rPh sb="5" eb="6">
      <t>シ</t>
    </rPh>
    <rPh sb="10" eb="11">
      <t>マイ</t>
    </rPh>
    <rPh sb="11" eb="12">
      <t>フク</t>
    </rPh>
    <phoneticPr fontId="2"/>
  </si>
  <si>
    <t>*4　豊橋市　750枚含む</t>
    <rPh sb="3" eb="6">
      <t>トヨハシシ</t>
    </rPh>
    <rPh sb="10" eb="11">
      <t>マイ</t>
    </rPh>
    <rPh sb="11" eb="12">
      <t>フク</t>
    </rPh>
    <phoneticPr fontId="2"/>
  </si>
  <si>
    <t>豊橋向ヶ丘</t>
    <rPh sb="0" eb="2">
      <t>トヨハシ</t>
    </rPh>
    <rPh sb="2" eb="3">
      <t>ム</t>
    </rPh>
    <rPh sb="4" eb="5">
      <t>オカ</t>
    </rPh>
    <phoneticPr fontId="2"/>
  </si>
  <si>
    <t xml:space="preserve"> 豊川市 三河一宮　５５0枚</t>
    <rPh sb="1" eb="3">
      <t>トヨカワ</t>
    </rPh>
    <rPh sb="3" eb="4">
      <t>シ</t>
    </rPh>
    <rPh sb="5" eb="7">
      <t>ミカワ</t>
    </rPh>
    <rPh sb="7" eb="9">
      <t>イチミヤ</t>
    </rPh>
    <rPh sb="13" eb="14">
      <t>マイ</t>
    </rPh>
    <phoneticPr fontId="2"/>
  </si>
  <si>
    <t xml:space="preserve"> 豊川市 西小坂井　７５0枚</t>
    <rPh sb="1" eb="4">
      <t>トヨカワシ</t>
    </rPh>
    <rPh sb="5" eb="6">
      <t>ニシ</t>
    </rPh>
    <rPh sb="6" eb="9">
      <t>コサカイ</t>
    </rPh>
    <rPh sb="13" eb="14">
      <t>マイ</t>
    </rPh>
    <phoneticPr fontId="2"/>
  </si>
  <si>
    <t>知立刈谷</t>
    <rPh sb="0" eb="2">
      <t>チリュウ</t>
    </rPh>
    <rPh sb="2" eb="4">
      <t>カリヤ</t>
    </rPh>
    <phoneticPr fontId="2"/>
  </si>
  <si>
    <t>*1</t>
    <phoneticPr fontId="2"/>
  </si>
  <si>
    <t>*1　日進市　300枚含む</t>
    <rPh sb="3" eb="6">
      <t>ニッシンシ</t>
    </rPh>
    <rPh sb="10" eb="11">
      <t>マイ</t>
    </rPh>
    <rPh sb="11" eb="12">
      <t>フク</t>
    </rPh>
    <phoneticPr fontId="2"/>
  </si>
  <si>
    <t>名東区森孝　1,250枚</t>
    <rPh sb="0" eb="3">
      <t>メイトウク</t>
    </rPh>
    <rPh sb="3" eb="4">
      <t>モリ</t>
    </rPh>
    <rPh sb="4" eb="5">
      <t>タカシ</t>
    </rPh>
    <rPh sb="11" eb="12">
      <t>マイ</t>
    </rPh>
    <phoneticPr fontId="2"/>
  </si>
  <si>
    <t>1,400枚</t>
    <rPh sb="5" eb="6">
      <t>マイ</t>
    </rPh>
    <phoneticPr fontId="2"/>
  </si>
  <si>
    <t>*1　尾張旭市　1,750枚</t>
    <rPh sb="3" eb="6">
      <t>オワリアサヒ</t>
    </rPh>
    <rPh sb="6" eb="7">
      <t>シ</t>
    </rPh>
    <rPh sb="13" eb="14">
      <t>マイ</t>
    </rPh>
    <phoneticPr fontId="2"/>
  </si>
  <si>
    <t>*4　天白区　350枚含む</t>
    <rPh sb="3" eb="5">
      <t>テンパク</t>
    </rPh>
    <rPh sb="5" eb="6">
      <t>ク</t>
    </rPh>
    <rPh sb="10" eb="11">
      <t>マイ</t>
    </rPh>
    <rPh sb="11" eb="12">
      <t>フク</t>
    </rPh>
    <phoneticPr fontId="2"/>
  </si>
  <si>
    <t>昭和区　山手通　350枚</t>
    <rPh sb="0" eb="2">
      <t>ショウワ</t>
    </rPh>
    <rPh sb="2" eb="3">
      <t>ク</t>
    </rPh>
    <rPh sb="4" eb="7">
      <t>ヤマテドオリ</t>
    </rPh>
    <rPh sb="6" eb="7">
      <t>トオ</t>
    </rPh>
    <rPh sb="11" eb="12">
      <t>マイ</t>
    </rPh>
    <phoneticPr fontId="2"/>
  </si>
  <si>
    <t>*2　緑区　800枚含む</t>
    <rPh sb="3" eb="5">
      <t>ミドリク</t>
    </rPh>
    <rPh sb="9" eb="10">
      <t>マイ</t>
    </rPh>
    <rPh sb="10" eb="11">
      <t>フク</t>
    </rPh>
    <phoneticPr fontId="2"/>
  </si>
  <si>
    <t>天白区黒石　800枚</t>
    <rPh sb="0" eb="3">
      <t>テンパクク</t>
    </rPh>
    <rPh sb="3" eb="5">
      <t>クロイシ</t>
    </rPh>
    <rPh sb="9" eb="10">
      <t>マイ</t>
    </rPh>
    <phoneticPr fontId="2"/>
  </si>
  <si>
    <t>港区千年　1,050枚</t>
    <rPh sb="0" eb="2">
      <t>ミナトク</t>
    </rPh>
    <rPh sb="2" eb="4">
      <t>チトセ</t>
    </rPh>
    <rPh sb="10" eb="11">
      <t>マイ</t>
    </rPh>
    <phoneticPr fontId="2"/>
  </si>
  <si>
    <t>中川区昭和橋　700枚</t>
    <rPh sb="0" eb="2">
      <t>ナカガワ</t>
    </rPh>
    <rPh sb="2" eb="3">
      <t>ク</t>
    </rPh>
    <rPh sb="3" eb="5">
      <t>ショウワ</t>
    </rPh>
    <rPh sb="5" eb="6">
      <t>ハシ</t>
    </rPh>
    <rPh sb="10" eb="11">
      <t>マイ</t>
    </rPh>
    <phoneticPr fontId="2"/>
  </si>
  <si>
    <t>*1　熱田区　1,050枚含む</t>
    <rPh sb="3" eb="6">
      <t>アツタク</t>
    </rPh>
    <rPh sb="12" eb="13">
      <t>マイ</t>
    </rPh>
    <rPh sb="13" eb="14">
      <t>フク</t>
    </rPh>
    <phoneticPr fontId="2"/>
  </si>
  <si>
    <t>津島市津島北部　2,050枚</t>
    <rPh sb="0" eb="3">
      <t>ツシマシ</t>
    </rPh>
    <rPh sb="3" eb="5">
      <t>ツシマ</t>
    </rPh>
    <rPh sb="5" eb="7">
      <t>ホクブ</t>
    </rPh>
    <rPh sb="13" eb="14">
      <t>マイ</t>
    </rPh>
    <phoneticPr fontId="2"/>
  </si>
  <si>
    <t>津島市津島西部　400枚</t>
    <rPh sb="0" eb="3">
      <t>ツシマシ</t>
    </rPh>
    <rPh sb="3" eb="5">
      <t>ツシマ</t>
    </rPh>
    <rPh sb="5" eb="7">
      <t>セイブ</t>
    </rPh>
    <rPh sb="11" eb="12">
      <t>マイ</t>
    </rPh>
    <phoneticPr fontId="2"/>
  </si>
  <si>
    <t>*1　津島市　1,400枚</t>
    <rPh sb="3" eb="6">
      <t>ツシマシ</t>
    </rPh>
    <rPh sb="12" eb="13">
      <t>マイ</t>
    </rPh>
    <phoneticPr fontId="2"/>
  </si>
  <si>
    <t>　　 弥富市　250枚</t>
    <rPh sb="3" eb="6">
      <t>ヤトミシ</t>
    </rPh>
    <rPh sb="10" eb="11">
      <t>マイ</t>
    </rPh>
    <phoneticPr fontId="2"/>
  </si>
  <si>
    <t>愛西市永和　250枚</t>
    <rPh sb="0" eb="3">
      <t>アイサイシ</t>
    </rPh>
    <rPh sb="3" eb="5">
      <t>エイワ</t>
    </rPh>
    <rPh sb="9" eb="10">
      <t>マイ</t>
    </rPh>
    <phoneticPr fontId="2"/>
  </si>
  <si>
    <t>　　清須市　あま清洲　1150枚</t>
    <rPh sb="2" eb="4">
      <t>キヨス</t>
    </rPh>
    <rPh sb="4" eb="5">
      <t>シ</t>
    </rPh>
    <rPh sb="8" eb="10">
      <t>キヨス</t>
    </rPh>
    <rPh sb="15" eb="16">
      <t>マイ</t>
    </rPh>
    <phoneticPr fontId="2"/>
  </si>
  <si>
    <t>NMA</t>
    <phoneticPr fontId="2"/>
  </si>
  <si>
    <t>*1　清須市　800枚含む</t>
    <rPh sb="3" eb="6">
      <t>キヨスシ</t>
    </rPh>
    <rPh sb="10" eb="11">
      <t>マイ</t>
    </rPh>
    <rPh sb="11" eb="12">
      <t>フク</t>
    </rPh>
    <phoneticPr fontId="2"/>
  </si>
  <si>
    <t>愛西市永和　1,400枚</t>
    <rPh sb="0" eb="3">
      <t>アイサイシ</t>
    </rPh>
    <rPh sb="3" eb="5">
      <t>エイワ</t>
    </rPh>
    <rPh sb="11" eb="12">
      <t>マイ</t>
    </rPh>
    <phoneticPr fontId="2"/>
  </si>
  <si>
    <t>*1　愛西市　400枚含む</t>
    <rPh sb="3" eb="6">
      <t>アイサイシ</t>
    </rPh>
    <rPh sb="10" eb="11">
      <t>マイ</t>
    </rPh>
    <rPh sb="11" eb="12">
      <t>フク</t>
    </rPh>
    <phoneticPr fontId="2"/>
  </si>
  <si>
    <t>*2　愛西市　2,050枚含む</t>
    <rPh sb="3" eb="6">
      <t>アイサイシ</t>
    </rPh>
    <rPh sb="12" eb="13">
      <t>マイ</t>
    </rPh>
    <rPh sb="13" eb="14">
      <t>フク</t>
    </rPh>
    <phoneticPr fontId="2"/>
  </si>
  <si>
    <t>　稲沢市 稲沢下津　800枚</t>
    <rPh sb="1" eb="3">
      <t>イナザワ</t>
    </rPh>
    <rPh sb="3" eb="4">
      <t>シ</t>
    </rPh>
    <rPh sb="5" eb="7">
      <t>イナザワ</t>
    </rPh>
    <rPh sb="7" eb="9">
      <t>シモツ</t>
    </rPh>
    <rPh sb="13" eb="14">
      <t>マイ</t>
    </rPh>
    <phoneticPr fontId="2"/>
  </si>
  <si>
    <t>*2あま市 1,150枚含む</t>
    <rPh sb="4" eb="5">
      <t>シ</t>
    </rPh>
    <rPh sb="11" eb="12">
      <t>マイ</t>
    </rPh>
    <rPh sb="12" eb="13">
      <t>フク</t>
    </rPh>
    <phoneticPr fontId="2"/>
  </si>
  <si>
    <t>　　 大口町　700枚含む</t>
    <rPh sb="3" eb="5">
      <t>オオグチ</t>
    </rPh>
    <rPh sb="5" eb="6">
      <t>チョウ</t>
    </rPh>
    <rPh sb="10" eb="11">
      <t>マイ</t>
    </rPh>
    <rPh sb="11" eb="12">
      <t>フク</t>
    </rPh>
    <phoneticPr fontId="2"/>
  </si>
  <si>
    <t>　丹羽郡　柏森　700枚</t>
    <rPh sb="1" eb="3">
      <t>ニワ</t>
    </rPh>
    <rPh sb="3" eb="4">
      <t>グン</t>
    </rPh>
    <rPh sb="5" eb="7">
      <t>カシワモリ</t>
    </rPh>
    <rPh sb="11" eb="12">
      <t>マイ</t>
    </rPh>
    <phoneticPr fontId="2"/>
  </si>
  <si>
    <t>　守山区　大森　1,750枚</t>
    <rPh sb="1" eb="4">
      <t>モリヤマク</t>
    </rPh>
    <rPh sb="5" eb="7">
      <t>オオモリ</t>
    </rPh>
    <rPh sb="13" eb="14">
      <t>マイ</t>
    </rPh>
    <phoneticPr fontId="2"/>
  </si>
  <si>
    <t>*1　守山区　1,400枚含む</t>
    <rPh sb="3" eb="6">
      <t>モリヤマク</t>
    </rPh>
    <rPh sb="12" eb="13">
      <t>マイ</t>
    </rPh>
    <rPh sb="13" eb="14">
      <t>フク</t>
    </rPh>
    <phoneticPr fontId="2"/>
  </si>
  <si>
    <t>　名東区　梅森　300枚</t>
    <rPh sb="1" eb="4">
      <t>メイトウク</t>
    </rPh>
    <rPh sb="5" eb="7">
      <t>ウメモリ</t>
    </rPh>
    <rPh sb="11" eb="12">
      <t>マイ</t>
    </rPh>
    <phoneticPr fontId="2"/>
  </si>
  <si>
    <t>　　　豊田市　650枚含む</t>
    <rPh sb="3" eb="6">
      <t>トヨタシ</t>
    </rPh>
    <rPh sb="10" eb="11">
      <t>マイ</t>
    </rPh>
    <rPh sb="11" eb="12">
      <t>フク</t>
    </rPh>
    <phoneticPr fontId="2"/>
  </si>
  <si>
    <t>　知立市　知立（前島）650枚</t>
    <rPh sb="1" eb="4">
      <t>チリュウシ</t>
    </rPh>
    <rPh sb="5" eb="7">
      <t>チリュウ</t>
    </rPh>
    <rPh sb="8" eb="10">
      <t>マエジマ</t>
    </rPh>
    <rPh sb="14" eb="15">
      <t>マイ</t>
    </rPh>
    <phoneticPr fontId="2"/>
  </si>
  <si>
    <t>西尾市三江島　1,400枚</t>
    <rPh sb="0" eb="2">
      <t>ニシオ</t>
    </rPh>
    <rPh sb="2" eb="3">
      <t>シ</t>
    </rPh>
    <rPh sb="3" eb="4">
      <t>ミ</t>
    </rPh>
    <rPh sb="4" eb="6">
      <t>エジマ</t>
    </rPh>
    <rPh sb="12" eb="13">
      <t>マイ</t>
    </rPh>
    <phoneticPr fontId="2"/>
  </si>
  <si>
    <t>*1　岡崎市　1,400枚含む</t>
    <rPh sb="3" eb="6">
      <t>オカザキシ</t>
    </rPh>
    <rPh sb="12" eb="13">
      <t>マイ</t>
    </rPh>
    <rPh sb="13" eb="14">
      <t>フク</t>
    </rPh>
    <phoneticPr fontId="2"/>
  </si>
  <si>
    <t>27店</t>
    <rPh sb="2" eb="3">
      <t>テン</t>
    </rPh>
    <phoneticPr fontId="2"/>
  </si>
  <si>
    <t>*3</t>
    <phoneticPr fontId="2"/>
  </si>
  <si>
    <t>*5　守山区　1,250枚</t>
    <rPh sb="3" eb="6">
      <t>モリヤマク</t>
    </rPh>
    <rPh sb="12" eb="13">
      <t>マイマイ</t>
    </rPh>
    <phoneticPr fontId="2"/>
  </si>
  <si>
    <t>　　尾張旭市　300枚含む</t>
    <rPh sb="2" eb="5">
      <t>オワリアサヒ</t>
    </rPh>
    <rPh sb="5" eb="6">
      <t>シ</t>
    </rPh>
    <rPh sb="10" eb="11">
      <t>マイ</t>
    </rPh>
    <rPh sb="11" eb="12">
      <t>フク</t>
    </rPh>
    <phoneticPr fontId="2"/>
  </si>
  <si>
    <t>22店</t>
    <rPh sb="2" eb="3">
      <t>テン</t>
    </rPh>
    <phoneticPr fontId="2"/>
  </si>
  <si>
    <t>*3 海部郡蟹江町　50枚含む</t>
    <rPh sb="3" eb="6">
      <t>アマグン</t>
    </rPh>
    <rPh sb="6" eb="9">
      <t>カニエチョウ</t>
    </rPh>
    <rPh sb="12" eb="13">
      <t>マイ</t>
    </rPh>
    <rPh sb="13" eb="14">
      <t>フク</t>
    </rPh>
    <phoneticPr fontId="2"/>
  </si>
  <si>
    <t>柳原・主税町</t>
    <rPh sb="0" eb="1">
      <t>ヤナギ</t>
    </rPh>
    <rPh sb="1" eb="2">
      <t>ハラ</t>
    </rPh>
    <rPh sb="3" eb="5">
      <t>シュゼイ</t>
    </rPh>
    <rPh sb="5" eb="6">
      <t>マチ</t>
    </rPh>
    <phoneticPr fontId="2"/>
  </si>
  <si>
    <t>弥富駅前</t>
    <rPh sb="0" eb="2">
      <t>ヤトミ</t>
    </rPh>
    <rPh sb="2" eb="4">
      <t>エキマエ</t>
    </rPh>
    <phoneticPr fontId="2"/>
  </si>
  <si>
    <t>*1　東区350枚含む</t>
    <rPh sb="3" eb="5">
      <t>ヒガシク</t>
    </rPh>
    <rPh sb="8" eb="9">
      <t>マイ</t>
    </rPh>
    <rPh sb="9" eb="10">
      <t>フク</t>
    </rPh>
    <phoneticPr fontId="2"/>
  </si>
  <si>
    <t>*2　西春日井郡豊山町</t>
    <rPh sb="3" eb="7">
      <t>ニシカスガイ</t>
    </rPh>
    <rPh sb="7" eb="8">
      <t>グン</t>
    </rPh>
    <rPh sb="8" eb="10">
      <t>トヨヤマ</t>
    </rPh>
    <rPh sb="10" eb="11">
      <t>チョウ</t>
    </rPh>
    <phoneticPr fontId="2"/>
  </si>
  <si>
    <t>北区柳原・主税町350枚をﾌﾟﾗｽ</t>
    <rPh sb="0" eb="2">
      <t>キタク</t>
    </rPh>
    <rPh sb="2" eb="3">
      <t>ヤナギ</t>
    </rPh>
    <rPh sb="3" eb="4">
      <t>ハラ</t>
    </rPh>
    <rPh sb="5" eb="6">
      <t>シュ</t>
    </rPh>
    <rPh sb="6" eb="7">
      <t>ゼイ</t>
    </rPh>
    <rPh sb="7" eb="8">
      <t>マチ</t>
    </rPh>
    <rPh sb="11" eb="12">
      <t>マイ</t>
    </rPh>
    <phoneticPr fontId="2"/>
  </si>
  <si>
    <t>弥富</t>
    <rPh sb="0" eb="2">
      <t>ヤトミ</t>
    </rPh>
    <phoneticPr fontId="2"/>
  </si>
  <si>
    <t>令和5年6月</t>
    <rPh sb="0" eb="1">
      <t>レイ</t>
    </rPh>
    <rPh sb="1" eb="2">
      <t>ワ</t>
    </rPh>
    <rPh sb="3" eb="4">
      <t>ネン</t>
    </rPh>
    <rPh sb="5" eb="6">
      <t>ガツ</t>
    </rPh>
    <phoneticPr fontId="2"/>
  </si>
  <si>
    <t>東区葵　　　400枚</t>
    <rPh sb="0" eb="2">
      <t>ヒガシク</t>
    </rPh>
    <rPh sb="2" eb="3">
      <t>アオイ</t>
    </rPh>
    <rPh sb="9" eb="10">
      <t>マイ</t>
    </rPh>
    <phoneticPr fontId="2"/>
  </si>
  <si>
    <t>東区高岳　　50枚</t>
    <rPh sb="0" eb="2">
      <t>ヒガシク</t>
    </rPh>
    <rPh sb="2" eb="3">
      <t>タカ</t>
    </rPh>
    <rPh sb="3" eb="4">
      <t>タケ</t>
    </rPh>
    <rPh sb="8" eb="9">
      <t>マイ</t>
    </rPh>
    <phoneticPr fontId="2"/>
  </si>
  <si>
    <t>中村区名駅　2, 100枚</t>
    <rPh sb="0" eb="3">
      <t>ナカムラク</t>
    </rPh>
    <rPh sb="3" eb="4">
      <t>メイ</t>
    </rPh>
    <rPh sb="4" eb="5">
      <t>エキ</t>
    </rPh>
    <rPh sb="12" eb="13">
      <t>マイ</t>
    </rPh>
    <phoneticPr fontId="2"/>
  </si>
  <si>
    <t>西区浅間町850枚をﾌﾟﾗｽ</t>
    <rPh sb="0" eb="2">
      <t>ニシク</t>
    </rPh>
    <rPh sb="2" eb="4">
      <t>アサマ</t>
    </rPh>
    <rPh sb="4" eb="5">
      <t>マチ</t>
    </rPh>
    <rPh sb="8" eb="9">
      <t>マイ</t>
    </rPh>
    <phoneticPr fontId="2"/>
  </si>
  <si>
    <t>*4　中区　400枚含む</t>
    <rPh sb="3" eb="4">
      <t>ナカ</t>
    </rPh>
    <rPh sb="4" eb="5">
      <t>ク</t>
    </rPh>
    <rPh sb="9" eb="10">
      <t>マイ</t>
    </rPh>
    <rPh sb="10" eb="11">
      <t>フク</t>
    </rPh>
    <phoneticPr fontId="2"/>
  </si>
  <si>
    <t>*5　中区　50枚含む</t>
    <rPh sb="3" eb="5">
      <t>ナカク</t>
    </rPh>
    <rPh sb="8" eb="9">
      <t>マイ</t>
    </rPh>
    <rPh sb="9" eb="10">
      <t>フク</t>
    </rPh>
    <phoneticPr fontId="2"/>
  </si>
  <si>
    <t>中川区野田　750枚</t>
    <rPh sb="0" eb="2">
      <t>ナカガワ</t>
    </rPh>
    <rPh sb="2" eb="3">
      <t>ク</t>
    </rPh>
    <rPh sb="3" eb="5">
      <t>ノダ</t>
    </rPh>
    <rPh sb="9" eb="10">
      <t>マイ</t>
    </rPh>
    <phoneticPr fontId="2"/>
  </si>
  <si>
    <t>　    中区　2,100枚含む</t>
    <rPh sb="5" eb="7">
      <t>ナカク</t>
    </rPh>
    <rPh sb="13" eb="14">
      <t>マイ</t>
    </rPh>
    <rPh sb="14" eb="15">
      <t>フク</t>
    </rPh>
    <phoneticPr fontId="2"/>
  </si>
  <si>
    <t>*2　中区　850枚含む</t>
    <rPh sb="3" eb="5">
      <t>ナカク</t>
    </rPh>
    <rPh sb="9" eb="10">
      <t>マイ</t>
    </rPh>
    <rPh sb="10" eb="11">
      <t>フク</t>
    </rPh>
    <phoneticPr fontId="2"/>
  </si>
  <si>
    <t>名東区猪子石　1450枚</t>
    <rPh sb="0" eb="2">
      <t>メイトウ</t>
    </rPh>
    <rPh sb="2" eb="3">
      <t>ク</t>
    </rPh>
    <rPh sb="3" eb="5">
      <t>イノコ</t>
    </rPh>
    <rPh sb="5" eb="6">
      <t>イシ</t>
    </rPh>
    <rPh sb="11" eb="12">
      <t>マイ</t>
    </rPh>
    <phoneticPr fontId="2"/>
  </si>
  <si>
    <t>名東区平和が丘550枚</t>
    <rPh sb="0" eb="3">
      <t>メイトウク</t>
    </rPh>
    <rPh sb="3" eb="5">
      <t>ヘイワ</t>
    </rPh>
    <rPh sb="6" eb="7">
      <t>オカ</t>
    </rPh>
    <rPh sb="10" eb="11">
      <t>マイ</t>
    </rPh>
    <phoneticPr fontId="2"/>
  </si>
  <si>
    <t>をﾌﾟﾗｽ</t>
    <phoneticPr fontId="2"/>
  </si>
  <si>
    <t>*3　千種区　550枚含む</t>
    <rPh sb="3" eb="6">
      <t>チクサク</t>
    </rPh>
    <rPh sb="10" eb="11">
      <t>マイ</t>
    </rPh>
    <rPh sb="11" eb="12">
      <t>フク</t>
    </rPh>
    <phoneticPr fontId="2"/>
  </si>
  <si>
    <t>*4　千種区　1,450枚含む</t>
    <rPh sb="3" eb="6">
      <t>チクサク</t>
    </rPh>
    <rPh sb="12" eb="13">
      <t>マイ</t>
    </rPh>
    <rPh sb="13" eb="14">
      <t>フク</t>
    </rPh>
    <phoneticPr fontId="2"/>
  </si>
  <si>
    <t>*2　港区　800枚含む</t>
    <rPh sb="3" eb="5">
      <t>ミナトク</t>
    </rPh>
    <rPh sb="9" eb="10">
      <t>マイ</t>
    </rPh>
    <rPh sb="10" eb="11">
      <t>フク</t>
    </rPh>
    <phoneticPr fontId="2"/>
  </si>
  <si>
    <t>南区道徳　800枚</t>
    <rPh sb="0" eb="2">
      <t>ミナミク</t>
    </rPh>
    <rPh sb="2" eb="4">
      <t>ドウトク</t>
    </rPh>
    <rPh sb="8" eb="9">
      <t>マイ</t>
    </rPh>
    <phoneticPr fontId="2"/>
  </si>
  <si>
    <t>中川区豊治　200枚</t>
    <rPh sb="0" eb="3">
      <t>ナカガワク</t>
    </rPh>
    <rPh sb="3" eb="5">
      <t>トヨハル</t>
    </rPh>
    <rPh sb="9" eb="10">
      <t>マイ</t>
    </rPh>
    <phoneticPr fontId="2"/>
  </si>
  <si>
    <t>*2　中村区　750枚含む</t>
    <rPh sb="3" eb="6">
      <t>ナカムラク</t>
    </rPh>
    <rPh sb="10" eb="11">
      <t>マイ</t>
    </rPh>
    <rPh sb="11" eb="12">
      <t>フク</t>
    </rPh>
    <phoneticPr fontId="2"/>
  </si>
  <si>
    <t>*4港区200枚含む</t>
    <rPh sb="2" eb="4">
      <t>ミナトク</t>
    </rPh>
    <rPh sb="7" eb="8">
      <t>マイ</t>
    </rPh>
    <rPh sb="8" eb="9">
      <t>フク</t>
    </rPh>
    <phoneticPr fontId="2"/>
  </si>
  <si>
    <t>清須市清須北部800枚をﾌﾟﾗｽ</t>
    <rPh sb="0" eb="3">
      <t>キヨスシ</t>
    </rPh>
    <rPh sb="3" eb="5">
      <t>キヨス</t>
    </rPh>
    <rPh sb="5" eb="7">
      <t>ホクブ</t>
    </rPh>
    <rPh sb="10" eb="11">
      <t>マイ</t>
    </rPh>
    <phoneticPr fontId="2"/>
  </si>
  <si>
    <t>*1稲沢市 800枚含む</t>
    <rPh sb="2" eb="5">
      <t>イナザワシ</t>
    </rPh>
    <rPh sb="9" eb="10">
      <t>マイ</t>
    </rPh>
    <rPh sb="10" eb="11">
      <t>フク</t>
    </rPh>
    <phoneticPr fontId="2"/>
  </si>
  <si>
    <t>　豊川市　御津（小林）　900枚</t>
    <rPh sb="1" eb="4">
      <t>トヨカワシ</t>
    </rPh>
    <rPh sb="5" eb="6">
      <t>オン</t>
    </rPh>
    <rPh sb="6" eb="7">
      <t>ツ</t>
    </rPh>
    <rPh sb="8" eb="10">
      <t>コバヤシ</t>
    </rPh>
    <rPh sb="15" eb="16">
      <t>マイ</t>
    </rPh>
    <phoneticPr fontId="2"/>
  </si>
  <si>
    <t>*3　蒲郡市　900枚含む</t>
    <rPh sb="3" eb="6">
      <t>ガマゴオリシ</t>
    </rPh>
    <rPh sb="10" eb="11">
      <t>マイ</t>
    </rPh>
    <rPh sb="11" eb="12">
      <t>フク</t>
    </rPh>
    <phoneticPr fontId="2"/>
  </si>
  <si>
    <t>＊1東浦町350枚含む</t>
    <rPh sb="2" eb="4">
      <t>ヒガシウラ</t>
    </rPh>
    <rPh sb="4" eb="5">
      <t>マチ</t>
    </rPh>
    <rPh sb="8" eb="9">
      <t>マイ</t>
    </rPh>
    <rPh sb="9" eb="10">
      <t>フク</t>
    </rPh>
    <phoneticPr fontId="2"/>
  </si>
  <si>
    <t>大府森岡350枚をﾌﾟﾗｽ</t>
    <rPh sb="0" eb="2">
      <t>オオブ</t>
    </rPh>
    <rPh sb="2" eb="4">
      <t>モリオカ</t>
    </rPh>
    <rPh sb="7" eb="8">
      <t>マイ</t>
    </rPh>
    <phoneticPr fontId="2"/>
  </si>
  <si>
    <t>*1　刈谷市　600枚含む</t>
    <rPh sb="3" eb="6">
      <t>カリヤシ</t>
    </rPh>
    <rPh sb="10" eb="11">
      <t>マイ</t>
    </rPh>
    <rPh sb="11" eb="12">
      <t>フク</t>
    </rPh>
    <phoneticPr fontId="2"/>
  </si>
  <si>
    <t>　安城市　高棚　600枚</t>
    <rPh sb="1" eb="3">
      <t>アンジョウ</t>
    </rPh>
    <rPh sb="3" eb="4">
      <t>シ</t>
    </rPh>
    <rPh sb="5" eb="6">
      <t>タカ</t>
    </rPh>
    <rPh sb="6" eb="7">
      <t>タナ</t>
    </rPh>
    <rPh sb="11" eb="12">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</si>
</sst>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_);[Red]\(0.00\)"/>
    <numFmt numFmtId="178" formatCode="0.00_ "/>
    <numFmt numFmtId="179" formatCode="yyyy&quot;年&quot;m&quot;月&quot;;@"/>
  </numFmts>
  <fonts count="35" x14ac:knownFonts="1">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4"/>
      <color theme="1"/>
      <name val="ＭＳ Ｐゴシック"/>
      <family val="3"/>
      <charset val="128"/>
      <scheme val="minor"/>
    </font>
    <font>
      <sz val="6"/>
      <name val="ＭＳ Ｐゴシック"/>
      <family val="3"/>
      <charset val="128"/>
    </font>
    <font>
      <b/>
      <sz val="9"/>
      <color theme="1"/>
      <name val="ＭＳ Ｐゴシック"/>
      <family val="3"/>
      <charset val="128"/>
      <scheme val="minor"/>
    </font>
    <font>
      <sz val="11"/>
      <color theme="1"/>
      <name val="ＭＳ Ｐゴシック"/>
      <family val="2"/>
      <charset val="128"/>
      <scheme val="minor"/>
    </font>
    <font>
      <b/>
      <sz val="8"/>
      <color theme="1"/>
      <name val="ＭＳ Ｐゴシック"/>
      <family val="3"/>
      <charset val="128"/>
      <scheme val="minor"/>
    </font>
  </fonts>
  <fills count="2">
    <fill>
      <patternFill patternType="none"/>
    </fill>
    <fill>
      <patternFill patternType="gray125"/>
    </fill>
  </fills>
  <borders count="1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diagonal/>
    </border>
    <border>
      <left style="thin">
        <color indexed="64"/>
      </left>
      <right/>
      <top style="thick">
        <color indexed="64"/>
      </top>
      <bottom style="medium">
        <color indexed="64"/>
      </bottom>
      <diagonal/>
    </border>
    <border>
      <left/>
      <right style="medium">
        <color indexed="64"/>
      </right>
      <top/>
      <bottom style="thin">
        <color indexed="64"/>
      </bottom>
      <diagonal/>
    </border>
    <border>
      <left/>
      <right/>
      <top style="thick">
        <color indexed="64"/>
      </top>
      <bottom/>
      <diagonal/>
    </border>
    <border>
      <left style="thin">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diagonal/>
    </border>
    <border>
      <left style="thin">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alignment vertical="center"/>
    </xf>
    <xf numFmtId="0" fontId="23" fillId="0" borderId="0" applyNumberFormat="0" applyFill="0" applyBorder="0" applyAlignment="0" applyProtection="0">
      <alignment vertical="top"/>
      <protection locked="0"/>
    </xf>
    <xf numFmtId="0" fontId="29" fillId="0" borderId="0"/>
    <xf numFmtId="38" fontId="29" fillId="0" borderId="0" applyFont="0" applyFill="0" applyBorder="0" applyAlignment="0" applyProtection="0"/>
    <xf numFmtId="0" fontId="16" fillId="0" borderId="0">
      <alignment vertical="center"/>
    </xf>
    <xf numFmtId="38" fontId="33" fillId="0" borderId="0" applyFont="0" applyFill="0" applyBorder="0" applyAlignment="0" applyProtection="0">
      <alignment vertical="center"/>
    </xf>
  </cellStyleXfs>
  <cellXfs count="654">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2" xfId="0" applyBorder="1">
      <alignment vertical="center"/>
    </xf>
    <xf numFmtId="0" fontId="0" fillId="0" borderId="16" xfId="0" applyBorder="1">
      <alignment vertical="center"/>
    </xf>
    <xf numFmtId="0" fontId="0" fillId="0" borderId="18" xfId="0" applyBorder="1">
      <alignment vertical="center"/>
    </xf>
    <xf numFmtId="0" fontId="6" fillId="0" borderId="0" xfId="0" applyFont="1">
      <alignment vertical="center"/>
    </xf>
    <xf numFmtId="0" fontId="0" fillId="0" borderId="49" xfId="0" applyBorder="1">
      <alignment vertical="center"/>
    </xf>
    <xf numFmtId="0" fontId="0" fillId="0" borderId="50" xfId="0" applyBorder="1">
      <alignment vertical="center"/>
    </xf>
    <xf numFmtId="0" fontId="7" fillId="0" borderId="28" xfId="0" applyFont="1" applyBorder="1">
      <alignment vertical="center"/>
    </xf>
    <xf numFmtId="0" fontId="0" fillId="0" borderId="51" xfId="0" applyBorder="1">
      <alignment vertical="center"/>
    </xf>
    <xf numFmtId="0" fontId="7" fillId="0" borderId="34" xfId="0" applyFont="1" applyBorder="1">
      <alignment vertical="center"/>
    </xf>
    <xf numFmtId="0" fontId="0" fillId="0" borderId="52" xfId="0" applyBorder="1">
      <alignment vertical="center"/>
    </xf>
    <xf numFmtId="0" fontId="0" fillId="0" borderId="54" xfId="0"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33" xfId="0" applyBorder="1" applyAlignment="1">
      <alignment horizontal="distributed" vertical="center"/>
    </xf>
    <xf numFmtId="0" fontId="0" fillId="0" borderId="39" xfId="0" applyBorder="1" applyAlignment="1">
      <alignment horizontal="center" vertical="center"/>
    </xf>
    <xf numFmtId="0" fontId="3" fillId="0" borderId="45" xfId="0" applyFont="1" applyBorder="1">
      <alignment vertical="center"/>
    </xf>
    <xf numFmtId="0" fontId="8" fillId="0" borderId="26" xfId="0" applyFont="1" applyBorder="1">
      <alignment vertical="center"/>
    </xf>
    <xf numFmtId="0" fontId="0" fillId="0" borderId="22" xfId="0" applyBorder="1" applyAlignment="1">
      <alignment horizontal="distributed" vertical="center"/>
    </xf>
    <xf numFmtId="0" fontId="0" fillId="0" borderId="61" xfId="0" applyBorder="1" applyAlignment="1">
      <alignment horizontal="center" vertical="center"/>
    </xf>
    <xf numFmtId="0" fontId="0" fillId="0" borderId="47" xfId="0" applyBorder="1" applyAlignment="1">
      <alignment horizontal="distributed" vertical="center"/>
    </xf>
    <xf numFmtId="0" fontId="0" fillId="0" borderId="53" xfId="0" applyBorder="1" applyAlignment="1">
      <alignment horizontal="distributed" vertical="center"/>
    </xf>
    <xf numFmtId="0" fontId="9" fillId="0" borderId="46" xfId="0" applyFont="1" applyBorder="1" applyAlignment="1">
      <alignment horizontal="distributed" vertical="center"/>
    </xf>
    <xf numFmtId="0" fontId="9" fillId="0" borderId="27" xfId="0" applyFont="1" applyBorder="1" applyAlignment="1">
      <alignment horizontal="distributed" vertical="center"/>
    </xf>
    <xf numFmtId="0" fontId="10" fillId="0" borderId="57" xfId="0" applyFont="1" applyBorder="1" applyAlignment="1">
      <alignment horizontal="distributed" vertical="center"/>
    </xf>
    <xf numFmtId="0" fontId="11" fillId="0" borderId="62" xfId="0" applyFont="1" applyBorder="1" applyAlignment="1">
      <alignment horizontal="distributed" vertical="center"/>
    </xf>
    <xf numFmtId="0" fontId="11" fillId="0" borderId="8" xfId="0" applyFont="1" applyBorder="1" applyAlignment="1">
      <alignment horizontal="distributed" vertical="center"/>
    </xf>
    <xf numFmtId="0" fontId="10" fillId="0" borderId="62" xfId="0" applyFont="1" applyBorder="1" applyAlignment="1">
      <alignment horizontal="distributed" vertical="center"/>
    </xf>
    <xf numFmtId="0" fontId="10" fillId="0" borderId="8" xfId="0" applyFont="1" applyBorder="1" applyAlignment="1">
      <alignment horizontal="distributed" vertical="center"/>
    </xf>
    <xf numFmtId="0" fontId="9" fillId="0" borderId="33" xfId="0" applyFont="1" applyBorder="1" applyAlignment="1">
      <alignment horizontal="distributed" vertical="center"/>
    </xf>
    <xf numFmtId="0" fontId="3" fillId="0" borderId="26" xfId="0" applyFont="1" applyBorder="1">
      <alignment vertical="center"/>
    </xf>
    <xf numFmtId="0" fontId="3" fillId="0" borderId="32" xfId="0" applyFont="1" applyBorder="1">
      <alignment vertical="center"/>
    </xf>
    <xf numFmtId="3" fontId="6" fillId="0" borderId="0" xfId="0" applyNumberFormat="1" applyFont="1">
      <alignment vertical="center"/>
    </xf>
    <xf numFmtId="0" fontId="7" fillId="0" borderId="47" xfId="0" applyFont="1" applyBorder="1">
      <alignment vertical="center"/>
    </xf>
    <xf numFmtId="0" fontId="7" fillId="0" borderId="47" xfId="0" applyFont="1" applyBorder="1" applyAlignment="1">
      <alignment horizontal="distributed" vertical="center"/>
    </xf>
    <xf numFmtId="0" fontId="7" fillId="0" borderId="22" xfId="0" applyFont="1" applyBorder="1" applyAlignment="1">
      <alignment horizontal="distributed" vertical="center"/>
    </xf>
    <xf numFmtId="0" fontId="7" fillId="0" borderId="53"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48" xfId="0" applyNumberFormat="1" applyFont="1" applyBorder="1">
      <alignment vertical="center"/>
    </xf>
    <xf numFmtId="3" fontId="9" fillId="0" borderId="29" xfId="0" applyNumberFormat="1" applyFont="1" applyBorder="1">
      <alignment vertical="center"/>
    </xf>
    <xf numFmtId="0" fontId="9" fillId="0" borderId="35" xfId="0" applyFont="1" applyBorder="1">
      <alignment vertical="center"/>
    </xf>
    <xf numFmtId="3" fontId="9" fillId="0" borderId="41" xfId="0" applyNumberFormat="1" applyFont="1" applyBorder="1">
      <alignment vertical="center"/>
    </xf>
    <xf numFmtId="3" fontId="9" fillId="0" borderId="35" xfId="0" applyNumberFormat="1" applyFont="1" applyBorder="1">
      <alignment vertical="center"/>
    </xf>
    <xf numFmtId="3" fontId="10" fillId="0" borderId="48" xfId="0" applyNumberFormat="1" applyFont="1" applyBorder="1">
      <alignment vertical="center"/>
    </xf>
    <xf numFmtId="3" fontId="10" fillId="0" borderId="29" xfId="0" applyNumberFormat="1" applyFont="1" applyBorder="1">
      <alignment vertical="center"/>
    </xf>
    <xf numFmtId="3" fontId="10" fillId="0" borderId="35" xfId="0" applyNumberFormat="1" applyFont="1" applyBorder="1">
      <alignment vertical="center"/>
    </xf>
    <xf numFmtId="3" fontId="10" fillId="0" borderId="43" xfId="0" applyNumberFormat="1" applyFont="1" applyBorder="1">
      <alignment vertical="center"/>
    </xf>
    <xf numFmtId="3" fontId="10" fillId="0" borderId="23" xfId="0" applyNumberFormat="1" applyFont="1" applyBorder="1">
      <alignment vertical="center"/>
    </xf>
    <xf numFmtId="3" fontId="10" fillId="0" borderId="55" xfId="0" applyNumberFormat="1" applyFont="1" applyBorder="1">
      <alignment vertical="center"/>
    </xf>
    <xf numFmtId="0" fontId="8" fillId="0" borderId="63" xfId="0" applyFont="1" applyBorder="1">
      <alignment vertical="center"/>
    </xf>
    <xf numFmtId="0" fontId="9" fillId="0" borderId="64" xfId="0" applyFont="1" applyBorder="1" applyAlignment="1">
      <alignment horizontal="distributed" vertical="center"/>
    </xf>
    <xf numFmtId="0" fontId="7" fillId="0" borderId="65" xfId="0" applyFont="1" applyBorder="1">
      <alignment vertical="center"/>
    </xf>
    <xf numFmtId="3" fontId="9" fillId="0" borderId="66" xfId="0" applyNumberFormat="1" applyFont="1" applyBorder="1">
      <alignment vertical="center"/>
    </xf>
    <xf numFmtId="3" fontId="10" fillId="0" borderId="66" xfId="0" applyNumberFormat="1" applyFont="1" applyBorder="1">
      <alignment vertical="center"/>
    </xf>
    <xf numFmtId="0" fontId="0" fillId="0" borderId="67" xfId="0" applyBorder="1">
      <alignment vertical="center"/>
    </xf>
    <xf numFmtId="0" fontId="0" fillId="0" borderId="28" xfId="0" applyBorder="1" applyAlignment="1">
      <alignment horizontal="distributed" vertical="center"/>
    </xf>
    <xf numFmtId="0" fontId="9" fillId="0" borderId="21" xfId="0" applyFont="1" applyBorder="1" applyAlignment="1">
      <alignment horizontal="distributed" vertical="center" shrinkToFit="1"/>
    </xf>
    <xf numFmtId="0" fontId="9" fillId="0" borderId="27" xfId="0" applyFont="1" applyBorder="1" applyAlignment="1">
      <alignment horizontal="distributed" vertical="center" shrinkToFit="1"/>
    </xf>
    <xf numFmtId="0" fontId="9" fillId="0" borderId="33" xfId="0" applyFont="1" applyBorder="1" applyAlignment="1">
      <alignment horizontal="distributed" vertical="center" shrinkToFit="1"/>
    </xf>
    <xf numFmtId="0" fontId="3" fillId="0" borderId="20" xfId="0" applyFont="1" applyBorder="1">
      <alignment vertical="center"/>
    </xf>
    <xf numFmtId="0" fontId="7" fillId="0" borderId="22" xfId="0" applyFont="1" applyBorder="1">
      <alignment vertical="center"/>
    </xf>
    <xf numFmtId="3" fontId="9" fillId="0" borderId="40" xfId="0" applyNumberFormat="1"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3" fontId="9" fillId="0" borderId="23" xfId="0" applyNumberFormat="1" applyFont="1" applyBorder="1">
      <alignment vertical="center"/>
    </xf>
    <xf numFmtId="3" fontId="6" fillId="0" borderId="9" xfId="0" applyNumberFormat="1" applyFont="1" applyBorder="1">
      <alignment vertical="center"/>
    </xf>
    <xf numFmtId="3" fontId="10" fillId="0" borderId="28" xfId="0" applyNumberFormat="1" applyFont="1" applyBorder="1">
      <alignment vertical="center"/>
    </xf>
    <xf numFmtId="0" fontId="11" fillId="0" borderId="21" xfId="0" applyFont="1" applyBorder="1" applyAlignment="1">
      <alignment horizontal="distributed" vertical="center" shrinkToFit="1"/>
    </xf>
    <xf numFmtId="0" fontId="11" fillId="0" borderId="27" xfId="0" applyFont="1" applyBorder="1" applyAlignment="1">
      <alignment horizontal="distributed" vertical="center" shrinkToFit="1"/>
    </xf>
    <xf numFmtId="0" fontId="11" fillId="0" borderId="33" xfId="0" applyFont="1" applyBorder="1" applyAlignment="1">
      <alignment horizontal="distributed" vertical="center" shrinkToFit="1"/>
    </xf>
    <xf numFmtId="0" fontId="0" fillId="0" borderId="44" xfId="0" applyBorder="1" applyAlignment="1">
      <alignment horizontal="center" vertical="center"/>
    </xf>
    <xf numFmtId="0" fontId="1" fillId="0" borderId="7" xfId="0" applyFont="1" applyBorder="1">
      <alignment vertical="center"/>
    </xf>
    <xf numFmtId="0" fontId="10" fillId="0" borderId="7" xfId="0" applyFont="1" applyBorder="1" applyAlignment="1">
      <alignment horizontal="right" vertical="center"/>
    </xf>
    <xf numFmtId="0" fontId="12" fillId="0" borderId="27" xfId="0" applyFont="1" applyBorder="1" applyAlignment="1">
      <alignment horizontal="distributed" vertical="center" shrinkToFit="1"/>
    </xf>
    <xf numFmtId="0" fontId="1" fillId="0" borderId="0" xfId="0" applyFont="1">
      <alignment vertical="center"/>
    </xf>
    <xf numFmtId="0" fontId="13" fillId="0" borderId="0" xfId="0" applyFont="1">
      <alignment vertical="center"/>
    </xf>
    <xf numFmtId="0" fontId="7" fillId="0" borderId="53" xfId="0" applyFont="1" applyBorder="1">
      <alignment vertical="center"/>
    </xf>
    <xf numFmtId="3" fontId="10" fillId="0" borderId="34" xfId="0" applyNumberFormat="1" applyFont="1" applyBorder="1">
      <alignment vertical="center"/>
    </xf>
    <xf numFmtId="0" fontId="3" fillId="0" borderId="0" xfId="0" applyFont="1">
      <alignment vertical="center"/>
    </xf>
    <xf numFmtId="0" fontId="7" fillId="0" borderId="0" xfId="0" applyFont="1">
      <alignment vertical="center"/>
    </xf>
    <xf numFmtId="3" fontId="10" fillId="0" borderId="0" xfId="0" applyNumberFormat="1" applyFont="1">
      <alignment vertical="center"/>
    </xf>
    <xf numFmtId="0" fontId="11" fillId="0" borderId="0" xfId="0" applyFont="1" applyAlignment="1">
      <alignment horizontal="distributed" vertical="center" shrinkToFit="1"/>
    </xf>
    <xf numFmtId="0" fontId="10" fillId="0" borderId="0" xfId="0" applyFont="1">
      <alignment vertical="center"/>
    </xf>
    <xf numFmtId="0" fontId="11" fillId="0" borderId="46" xfId="0" applyFont="1" applyBorder="1" applyAlignment="1">
      <alignment horizontal="distributed" vertical="center" shrinkToFit="1"/>
    </xf>
    <xf numFmtId="0" fontId="3" fillId="0" borderId="46" xfId="0" applyFont="1" applyBorder="1">
      <alignment vertical="center"/>
    </xf>
    <xf numFmtId="0" fontId="8" fillId="0" borderId="27" xfId="0" applyFont="1" applyBorder="1">
      <alignment vertical="center"/>
    </xf>
    <xf numFmtId="0" fontId="8" fillId="0" borderId="64" xfId="0" applyFont="1" applyBorder="1">
      <alignment vertical="center"/>
    </xf>
    <xf numFmtId="0" fontId="0" fillId="0" borderId="33" xfId="0" applyBorder="1">
      <alignment vertical="center"/>
    </xf>
    <xf numFmtId="0" fontId="0" fillId="0" borderId="39" xfId="0" applyBorder="1">
      <alignment vertical="center"/>
    </xf>
    <xf numFmtId="0" fontId="1" fillId="0" borderId="2" xfId="0" applyFont="1" applyBorder="1">
      <alignment vertical="center"/>
    </xf>
    <xf numFmtId="0" fontId="3" fillId="0" borderId="27" xfId="0" applyFont="1" applyBorder="1">
      <alignment vertical="center"/>
    </xf>
    <xf numFmtId="0" fontId="3" fillId="0" borderId="33" xfId="0" applyFont="1" applyBorder="1">
      <alignment vertical="center"/>
    </xf>
    <xf numFmtId="0" fontId="15" fillId="0" borderId="27" xfId="0" applyFont="1" applyBorder="1" applyAlignment="1">
      <alignment horizontal="distributed" vertical="center" shrinkToFit="1"/>
    </xf>
    <xf numFmtId="0" fontId="8" fillId="0" borderId="27" xfId="0" applyFont="1" applyBorder="1" applyAlignment="1">
      <alignment horizontal="distributed" vertical="center" shrinkToFit="1"/>
    </xf>
    <xf numFmtId="0" fontId="10" fillId="0" borderId="7" xfId="0" applyFont="1" applyBorder="1" applyAlignment="1">
      <alignment horizontal="left" vertical="center"/>
    </xf>
    <xf numFmtId="0" fontId="16" fillId="0" borderId="27" xfId="0" applyFont="1" applyBorder="1" applyAlignment="1">
      <alignment horizontal="distributed" vertical="center" shrinkToFit="1"/>
    </xf>
    <xf numFmtId="0" fontId="16" fillId="0" borderId="33"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8" fillId="0" borderId="0" xfId="0" applyFont="1">
      <alignment vertical="center"/>
    </xf>
    <xf numFmtId="0" fontId="17" fillId="0" borderId="9" xfId="0" applyFont="1" applyBorder="1">
      <alignment vertical="center"/>
    </xf>
    <xf numFmtId="3" fontId="17" fillId="0" borderId="9" xfId="0" applyNumberFormat="1" applyFont="1" applyBorder="1">
      <alignment vertical="center"/>
    </xf>
    <xf numFmtId="3" fontId="11" fillId="0" borderId="23" xfId="0" applyNumberFormat="1" applyFont="1" applyBorder="1">
      <alignment vertical="center"/>
    </xf>
    <xf numFmtId="3" fontId="11" fillId="0" borderId="29" xfId="0" applyNumberFormat="1" applyFont="1" applyBorder="1">
      <alignment vertical="center"/>
    </xf>
    <xf numFmtId="3" fontId="11" fillId="0" borderId="35" xfId="0" applyNumberFormat="1" applyFont="1" applyBorder="1">
      <alignment vertical="center"/>
    </xf>
    <xf numFmtId="3" fontId="16" fillId="0" borderId="41" xfId="0" applyNumberFormat="1" applyFont="1" applyBorder="1">
      <alignment vertical="center"/>
    </xf>
    <xf numFmtId="0" fontId="1" fillId="0" borderId="7" xfId="0" applyFont="1" applyBorder="1" applyAlignment="1">
      <alignment horizontal="center"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 fillId="0" borderId="77" xfId="0" applyFont="1" applyBorder="1" applyAlignment="1">
      <alignment horizontal="center" vertical="center"/>
    </xf>
    <xf numFmtId="0" fontId="13" fillId="0" borderId="82" xfId="0" applyFont="1" applyBorder="1">
      <alignment vertical="center"/>
    </xf>
    <xf numFmtId="0" fontId="7" fillId="0" borderId="40" xfId="0" applyFont="1" applyBorder="1">
      <alignment vertical="center"/>
    </xf>
    <xf numFmtId="0" fontId="3" fillId="0" borderId="38" xfId="0" applyFont="1" applyBorder="1">
      <alignment vertical="center"/>
    </xf>
    <xf numFmtId="0" fontId="11" fillId="0" borderId="9" xfId="0" applyFont="1" applyBorder="1" applyAlignment="1">
      <alignment horizontal="distributed" vertical="center" shrinkToFit="1"/>
    </xf>
    <xf numFmtId="0" fontId="11" fillId="0" borderId="75" xfId="0" applyFont="1" applyBorder="1" applyAlignment="1">
      <alignment horizontal="distributed" vertical="center" shrinkToFit="1"/>
    </xf>
    <xf numFmtId="0" fontId="17" fillId="0" borderId="0" xfId="0" applyFont="1">
      <alignment vertical="center"/>
    </xf>
    <xf numFmtId="3" fontId="17" fillId="0" borderId="0" xfId="0" applyNumberFormat="1" applyFont="1">
      <alignmen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7" fillId="0" borderId="22" xfId="0" applyFont="1" applyBorder="1" applyAlignment="1">
      <alignment vertical="center" shrinkToFit="1"/>
    </xf>
    <xf numFmtId="0" fontId="16" fillId="0" borderId="39" xfId="0" applyFont="1" applyBorder="1" applyAlignment="1">
      <alignment horizontal="center" vertical="center" shrinkToFit="1"/>
    </xf>
    <xf numFmtId="3" fontId="12" fillId="0" borderId="48" xfId="0" applyNumberFormat="1" applyFont="1" applyBorder="1">
      <alignment vertical="center"/>
    </xf>
    <xf numFmtId="3" fontId="12" fillId="0" borderId="29" xfId="0" applyNumberFormat="1" applyFont="1" applyBorder="1">
      <alignment vertical="center"/>
    </xf>
    <xf numFmtId="3" fontId="12" fillId="0" borderId="35" xfId="0" applyNumberFormat="1" applyFont="1" applyBorder="1">
      <alignment vertical="center"/>
    </xf>
    <xf numFmtId="0" fontId="11" fillId="0" borderId="9" xfId="0" applyFont="1" applyBorder="1" applyAlignment="1">
      <alignment horizontal="center" vertical="center" shrinkToFit="1"/>
    </xf>
    <xf numFmtId="0" fontId="0" fillId="0" borderId="84" xfId="0" applyBorder="1">
      <alignment vertical="center"/>
    </xf>
    <xf numFmtId="0" fontId="0" fillId="0" borderId="85" xfId="0" applyBorder="1">
      <alignment vertical="center"/>
    </xf>
    <xf numFmtId="3" fontId="10" fillId="0" borderId="9" xfId="0" applyNumberFormat="1" applyFont="1" applyBorder="1">
      <alignment vertical="center"/>
    </xf>
    <xf numFmtId="0" fontId="0" fillId="0" borderId="76" xfId="0" applyBorder="1">
      <alignment vertical="center"/>
    </xf>
    <xf numFmtId="0" fontId="3" fillId="0" borderId="7" xfId="0" applyFont="1" applyBorder="1" applyAlignment="1">
      <alignment horizontal="right" vertical="center"/>
    </xf>
    <xf numFmtId="3" fontId="12" fillId="0" borderId="23" xfId="0" applyNumberFormat="1" applyFont="1" applyBorder="1">
      <alignment vertical="center"/>
    </xf>
    <xf numFmtId="3" fontId="12" fillId="0" borderId="41" xfId="0" applyNumberFormat="1" applyFont="1" applyBorder="1">
      <alignment vertical="center"/>
    </xf>
    <xf numFmtId="3" fontId="17" fillId="0" borderId="0" xfId="0" applyNumberFormat="1" applyFont="1" applyAlignment="1">
      <alignment horizontal="distributed" vertical="center" shrinkToFit="1"/>
    </xf>
    <xf numFmtId="0" fontId="7" fillId="0" borderId="81" xfId="0" applyFont="1" applyBorder="1" applyAlignment="1">
      <alignment horizontal="center" vertical="center"/>
    </xf>
    <xf numFmtId="0" fontId="10" fillId="0" borderId="76" xfId="0" applyFont="1" applyBorder="1" applyAlignment="1">
      <alignment horizontal="center" vertical="center"/>
    </xf>
    <xf numFmtId="0" fontId="3" fillId="0" borderId="86" xfId="0" applyFont="1" applyBorder="1">
      <alignment vertical="center"/>
    </xf>
    <xf numFmtId="0" fontId="11" fillId="0" borderId="17" xfId="0" applyFont="1" applyBorder="1" applyAlignment="1">
      <alignment horizontal="distributed" vertical="center" shrinkToFit="1"/>
    </xf>
    <xf numFmtId="0" fontId="7" fillId="0" borderId="18" xfId="0" applyFont="1" applyBorder="1">
      <alignment vertical="center"/>
    </xf>
    <xf numFmtId="0" fontId="0" fillId="0" borderId="74" xfId="0" applyBorder="1">
      <alignment vertical="center"/>
    </xf>
    <xf numFmtId="0" fontId="3" fillId="0" borderId="44" xfId="0" applyFont="1" applyBorder="1" applyAlignment="1">
      <alignment horizontal="center" vertical="center"/>
    </xf>
    <xf numFmtId="3" fontId="12" fillId="0" borderId="43" xfId="0" applyNumberFormat="1" applyFont="1" applyBorder="1">
      <alignment vertical="center"/>
    </xf>
    <xf numFmtId="0" fontId="10" fillId="0" borderId="44" xfId="0" applyFont="1" applyBorder="1" applyAlignment="1">
      <alignment horizontal="center" vertical="center"/>
    </xf>
    <xf numFmtId="0" fontId="11" fillId="0" borderId="83" xfId="0" applyFont="1" applyBorder="1" applyAlignment="1">
      <alignment vertical="center" shrinkToFit="1"/>
    </xf>
    <xf numFmtId="0" fontId="11" fillId="0" borderId="84" xfId="0" applyFont="1" applyBorder="1" applyAlignment="1">
      <alignment vertical="center" shrinkToFit="1"/>
    </xf>
    <xf numFmtId="0" fontId="11" fillId="0" borderId="84" xfId="0" applyFont="1" applyBorder="1" applyAlignment="1">
      <alignment horizontal="center" vertical="center" shrinkToFit="1"/>
    </xf>
    <xf numFmtId="0" fontId="11" fillId="0" borderId="47" xfId="0" applyFont="1" applyBorder="1" applyAlignment="1">
      <alignment vertical="center" shrinkToFit="1"/>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7" fillId="0" borderId="78"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87"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lignment vertical="center"/>
    </xf>
    <xf numFmtId="0" fontId="10" fillId="0" borderId="77" xfId="0" applyFont="1" applyBorder="1">
      <alignment vertical="center"/>
    </xf>
    <xf numFmtId="0" fontId="11" fillId="0" borderId="79" xfId="0" applyFont="1" applyBorder="1">
      <alignment vertical="center"/>
    </xf>
    <xf numFmtId="0" fontId="11" fillId="0" borderId="79" xfId="0" applyFont="1" applyBorder="1" applyAlignment="1">
      <alignment horizontal="center" vertical="center"/>
    </xf>
    <xf numFmtId="0" fontId="3" fillId="0" borderId="21" xfId="0" applyFont="1" applyBorder="1">
      <alignment vertical="center"/>
    </xf>
    <xf numFmtId="0" fontId="9" fillId="0" borderId="21" xfId="0" applyFont="1" applyBorder="1" applyAlignment="1">
      <alignment horizontal="distributed" vertical="center"/>
    </xf>
    <xf numFmtId="0" fontId="11" fillId="0" borderId="75" xfId="0" applyFont="1" applyBorder="1" applyAlignment="1">
      <alignment horizontal="distributed" vertical="center"/>
    </xf>
    <xf numFmtId="0" fontId="0" fillId="0" borderId="34" xfId="0" applyBorder="1" applyAlignment="1">
      <alignment horizontal="distributed" vertical="center"/>
    </xf>
    <xf numFmtId="0" fontId="7" fillId="0" borderId="34" xfId="0" applyFont="1" applyBorder="1" applyAlignment="1">
      <alignment horizontal="distributed" vertical="center"/>
    </xf>
    <xf numFmtId="0" fontId="20" fillId="0" borderId="0" xfId="0" applyFont="1">
      <alignment vertical="center"/>
    </xf>
    <xf numFmtId="3" fontId="20" fillId="0" borderId="0" xfId="0" applyNumberFormat="1" applyFont="1">
      <alignment vertical="center"/>
    </xf>
    <xf numFmtId="0" fontId="0" fillId="0" borderId="17" xfId="0" applyBorder="1">
      <alignment vertical="center"/>
    </xf>
    <xf numFmtId="0" fontId="3" fillId="0" borderId="81"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2" xfId="0" applyFont="1" applyBorder="1">
      <alignment vertical="center"/>
    </xf>
    <xf numFmtId="0" fontId="3" fillId="0" borderId="88" xfId="0" applyFont="1" applyBorder="1">
      <alignment vertical="center"/>
    </xf>
    <xf numFmtId="0" fontId="0" fillId="0" borderId="82" xfId="0" applyBorder="1">
      <alignment vertical="center"/>
    </xf>
    <xf numFmtId="0" fontId="0" fillId="0" borderId="89" xfId="0" applyBorder="1">
      <alignment vertical="center"/>
    </xf>
    <xf numFmtId="0" fontId="0" fillId="0" borderId="90" xfId="0" applyBorder="1">
      <alignment vertical="center"/>
    </xf>
    <xf numFmtId="0" fontId="0" fillId="0" borderId="88" xfId="0" applyBorder="1">
      <alignment vertical="center"/>
    </xf>
    <xf numFmtId="0" fontId="0" fillId="0" borderId="87"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5" xfId="0" applyNumberFormat="1" applyFont="1" applyBorder="1">
      <alignment vertical="center"/>
    </xf>
    <xf numFmtId="0" fontId="0" fillId="0" borderId="91" xfId="0" applyBorder="1">
      <alignment vertical="center"/>
    </xf>
    <xf numFmtId="0" fontId="3" fillId="0" borderId="77" xfId="0" applyFont="1" applyBorder="1" applyAlignment="1">
      <alignment horizontal="center" vertical="center"/>
    </xf>
    <xf numFmtId="0" fontId="10" fillId="0" borderId="77" xfId="0" applyFont="1" applyBorder="1" applyAlignment="1">
      <alignment horizontal="center" vertical="center"/>
    </xf>
    <xf numFmtId="0" fontId="7" fillId="0" borderId="78" xfId="0" applyFont="1" applyBorder="1">
      <alignment vertical="center"/>
    </xf>
    <xf numFmtId="0" fontId="12" fillId="0" borderId="46" xfId="0" applyFont="1" applyBorder="1" applyAlignment="1">
      <alignment horizontal="distributed" vertical="center"/>
    </xf>
    <xf numFmtId="0" fontId="12" fillId="0" borderId="27" xfId="0" applyFont="1" applyBorder="1" applyAlignment="1">
      <alignment horizontal="distributed" vertical="center"/>
    </xf>
    <xf numFmtId="0" fontId="12" fillId="0" borderId="33" xfId="0" applyFont="1" applyBorder="1" applyAlignment="1">
      <alignment horizontal="distributed" vertical="center"/>
    </xf>
    <xf numFmtId="0" fontId="12" fillId="0" borderId="21" xfId="0" applyFont="1" applyBorder="1" applyAlignment="1">
      <alignment horizontal="distributed" vertical="center"/>
    </xf>
    <xf numFmtId="0" fontId="12" fillId="0" borderId="64" xfId="0" applyFont="1" applyBorder="1" applyAlignment="1">
      <alignment horizontal="distributed" vertical="center"/>
    </xf>
    <xf numFmtId="0" fontId="11" fillId="0" borderId="33" xfId="0" applyFont="1" applyBorder="1" applyAlignment="1">
      <alignment horizontal="distributed" vertical="center"/>
    </xf>
    <xf numFmtId="3" fontId="12" fillId="0" borderId="66" xfId="0" applyNumberFormat="1" applyFont="1" applyBorder="1">
      <alignment vertical="center"/>
    </xf>
    <xf numFmtId="0" fontId="12" fillId="0" borderId="35" xfId="0" applyFont="1" applyBorder="1">
      <alignment vertical="center"/>
    </xf>
    <xf numFmtId="0" fontId="10" fillId="0" borderId="39" xfId="0" applyFont="1" applyBorder="1" applyAlignment="1">
      <alignment horizontal="center" vertical="center"/>
    </xf>
    <xf numFmtId="3" fontId="12" fillId="0" borderId="40" xfId="0" applyNumberFormat="1" applyFont="1" applyBorder="1">
      <alignment vertical="center"/>
    </xf>
    <xf numFmtId="0" fontId="11" fillId="0" borderId="39" xfId="0" applyFont="1" applyBorder="1" applyAlignment="1">
      <alignment horizontal="center" vertical="center"/>
    </xf>
    <xf numFmtId="0" fontId="13" fillId="0" borderId="27" xfId="0" applyFont="1" applyBorder="1" applyAlignment="1">
      <alignment horizontal="distributed" vertical="center" shrinkToFit="1"/>
    </xf>
    <xf numFmtId="0" fontId="7" fillId="0" borderId="77" xfId="0" applyFont="1" applyBorder="1" applyAlignment="1">
      <alignment horizontal="center" vertical="center"/>
    </xf>
    <xf numFmtId="0" fontId="16" fillId="0" borderId="46" xfId="0" applyFont="1" applyBorder="1" applyAlignment="1">
      <alignment horizontal="distributed" vertical="center"/>
    </xf>
    <xf numFmtId="0" fontId="16" fillId="0" borderId="27" xfId="0" applyFont="1" applyBorder="1" applyAlignment="1">
      <alignment horizontal="distributed" vertical="center"/>
    </xf>
    <xf numFmtId="0" fontId="16" fillId="0" borderId="64" xfId="0" applyFont="1" applyBorder="1" applyAlignment="1">
      <alignment horizontal="distributed" vertical="center"/>
    </xf>
    <xf numFmtId="0" fontId="16" fillId="0" borderId="33" xfId="0" applyFont="1" applyBorder="1" applyAlignment="1">
      <alignment horizontal="distributed" vertical="center"/>
    </xf>
    <xf numFmtId="0" fontId="11" fillId="0" borderId="46" xfId="0" applyFont="1" applyBorder="1" applyAlignment="1">
      <alignment horizontal="distributed" vertical="center"/>
    </xf>
    <xf numFmtId="0" fontId="11" fillId="0" borderId="27" xfId="0" applyFont="1" applyBorder="1" applyAlignment="1">
      <alignment horizontal="distributed" vertical="center"/>
    </xf>
    <xf numFmtId="0" fontId="11" fillId="0" borderId="64" xfId="0" applyFont="1" applyBorder="1" applyAlignment="1">
      <alignment horizontal="distributed"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8" xfId="0" applyFont="1" applyBorder="1" applyAlignment="1">
      <alignment horizontal="center" vertical="center"/>
    </xf>
    <xf numFmtId="3" fontId="16" fillId="0" borderId="48" xfId="0" applyNumberFormat="1" applyFont="1" applyBorder="1">
      <alignment vertical="center"/>
    </xf>
    <xf numFmtId="3" fontId="16" fillId="0" borderId="29" xfId="0" applyNumberFormat="1" applyFont="1" applyBorder="1">
      <alignment vertical="center"/>
    </xf>
    <xf numFmtId="0" fontId="1" fillId="0" borderId="7" xfId="0" applyFont="1" applyBorder="1" applyAlignment="1">
      <alignment horizontal="right" vertical="center"/>
    </xf>
    <xf numFmtId="3" fontId="16" fillId="0" borderId="35" xfId="0" applyNumberFormat="1" applyFont="1" applyBorder="1">
      <alignment vertical="center"/>
    </xf>
    <xf numFmtId="3" fontId="16" fillId="0" borderId="66" xfId="0" applyNumberFormat="1" applyFont="1" applyBorder="1">
      <alignment vertical="center"/>
    </xf>
    <xf numFmtId="0" fontId="16" fillId="0" borderId="35" xfId="0" applyFont="1" applyBorder="1">
      <alignment vertical="center"/>
    </xf>
    <xf numFmtId="0" fontId="13" fillId="0" borderId="62" xfId="0" applyFont="1" applyBorder="1" applyAlignment="1">
      <alignment horizontal="distributed" vertical="center"/>
    </xf>
    <xf numFmtId="0" fontId="7" fillId="0" borderId="53" xfId="0" applyFont="1" applyBorder="1" applyAlignment="1">
      <alignment horizontal="center" vertical="center"/>
    </xf>
    <xf numFmtId="0" fontId="10" fillId="0" borderId="87" xfId="0" applyFont="1" applyBorder="1">
      <alignment vertical="center"/>
    </xf>
    <xf numFmtId="0" fontId="11" fillId="0" borderId="78" xfId="0" applyFont="1" applyBorder="1">
      <alignment vertical="center"/>
    </xf>
    <xf numFmtId="0" fontId="8" fillId="0" borderId="78" xfId="0" applyFont="1" applyBorder="1">
      <alignment vertical="center"/>
    </xf>
    <xf numFmtId="0" fontId="16" fillId="0" borderId="39" xfId="0" applyFont="1" applyBorder="1" applyAlignment="1">
      <alignment horizontal="center" vertical="center"/>
    </xf>
    <xf numFmtId="0" fontId="16" fillId="0" borderId="46" xfId="0" applyFont="1" applyBorder="1" applyAlignment="1">
      <alignment horizontal="distributed" vertical="center" shrinkToFit="1"/>
    </xf>
    <xf numFmtId="0" fontId="3" fillId="0" borderId="78" xfId="0" applyFont="1" applyBorder="1" applyAlignment="1">
      <alignment horizontal="center" vertical="center"/>
    </xf>
    <xf numFmtId="0" fontId="8" fillId="0" borderId="21" xfId="0" applyFont="1" applyBorder="1">
      <alignment vertical="center"/>
    </xf>
    <xf numFmtId="0" fontId="8" fillId="0" borderId="32" xfId="0" applyFont="1" applyBorder="1">
      <alignment vertical="center"/>
    </xf>
    <xf numFmtId="0" fontId="0" fillId="0" borderId="92" xfId="0" applyBorder="1">
      <alignment vertical="center"/>
    </xf>
    <xf numFmtId="0" fontId="8" fillId="0" borderId="0" xfId="0" applyFont="1">
      <alignment vertical="center"/>
    </xf>
    <xf numFmtId="0" fontId="9" fillId="0" borderId="0" xfId="0" applyFont="1" applyAlignment="1">
      <alignment horizontal="distributed" vertical="center"/>
    </xf>
    <xf numFmtId="0" fontId="7" fillId="0" borderId="93" xfId="0" applyFont="1" applyBorder="1" applyAlignment="1">
      <alignment horizontal="center" vertical="center"/>
    </xf>
    <xf numFmtId="3" fontId="9" fillId="0" borderId="94" xfId="0" applyNumberFormat="1" applyFont="1" applyBorder="1">
      <alignment vertical="center"/>
    </xf>
    <xf numFmtId="0" fontId="0" fillId="0" borderId="95" xfId="0" applyBorder="1">
      <alignment vertical="center"/>
    </xf>
    <xf numFmtId="3" fontId="10" fillId="0" borderId="94" xfId="0" applyNumberFormat="1" applyFont="1" applyBorder="1">
      <alignment vertical="center"/>
    </xf>
    <xf numFmtId="0" fontId="10" fillId="0" borderId="75" xfId="0" applyFont="1" applyBorder="1" applyAlignment="1">
      <alignment horizontal="distributed" vertical="center"/>
    </xf>
    <xf numFmtId="0" fontId="8" fillId="0" borderId="17" xfId="0" applyFont="1" applyBorder="1">
      <alignment vertical="center"/>
    </xf>
    <xf numFmtId="3" fontId="9" fillId="0" borderId="43" xfId="0" applyNumberFormat="1" applyFont="1" applyBorder="1">
      <alignment vertical="center"/>
    </xf>
    <xf numFmtId="0" fontId="0" fillId="0" borderId="96" xfId="0" applyBorder="1">
      <alignment vertical="center"/>
    </xf>
    <xf numFmtId="0" fontId="11" fillId="0" borderId="44" xfId="0" applyFont="1" applyBorder="1" applyAlignment="1">
      <alignment horizontal="distributed" vertical="center"/>
    </xf>
    <xf numFmtId="0" fontId="0" fillId="0" borderId="18" xfId="0" applyBorder="1" applyAlignment="1">
      <alignment horizontal="distributed" vertical="center"/>
    </xf>
    <xf numFmtId="0" fontId="10" fillId="0" borderId="44" xfId="0" applyFont="1" applyBorder="1" applyAlignment="1">
      <alignment horizontal="distributed"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1" fillId="0" borderId="27" xfId="0" applyFont="1" applyBorder="1" applyAlignment="1">
      <alignment vertical="center" shrinkToFit="1"/>
    </xf>
    <xf numFmtId="0" fontId="11" fillId="0" borderId="27" xfId="0" applyFont="1" applyBorder="1" applyAlignment="1">
      <alignment horizontal="center" vertical="center" shrinkToFit="1"/>
    </xf>
    <xf numFmtId="0" fontId="16" fillId="0" borderId="0" xfId="0" applyFont="1">
      <alignment vertical="center"/>
    </xf>
    <xf numFmtId="3" fontId="9" fillId="0" borderId="0" xfId="0" applyNumberFormat="1" applyFont="1">
      <alignment vertical="center"/>
    </xf>
    <xf numFmtId="0" fontId="1" fillId="0" borderId="7" xfId="0" applyFont="1" applyBorder="1" applyAlignment="1">
      <alignment horizontal="left" vertical="center"/>
    </xf>
    <xf numFmtId="0" fontId="11" fillId="0" borderId="21" xfId="0" applyFont="1" applyBorder="1" applyAlignment="1">
      <alignment horizontal="center" vertical="center" shrinkToFit="1"/>
    </xf>
    <xf numFmtId="0" fontId="10" fillId="0" borderId="81"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horizontal="distributed" vertical="center"/>
    </xf>
    <xf numFmtId="0" fontId="7" fillId="0" borderId="18" xfId="0" applyFont="1" applyBorder="1" applyAlignment="1">
      <alignment horizontal="distributed" vertical="center"/>
    </xf>
    <xf numFmtId="0" fontId="10" fillId="0" borderId="82" xfId="0" applyFont="1" applyBorder="1" applyAlignment="1">
      <alignment horizontal="center" vertical="center"/>
    </xf>
    <xf numFmtId="0" fontId="13" fillId="0" borderId="27" xfId="0" applyFont="1" applyBorder="1" applyAlignment="1">
      <alignment vertical="center" shrinkToFit="1"/>
    </xf>
    <xf numFmtId="0" fontId="8"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22" fillId="0" borderId="27" xfId="0" applyFont="1" applyBorder="1" applyAlignment="1">
      <alignment horizontal="center" vertical="center"/>
    </xf>
    <xf numFmtId="0" fontId="16" fillId="0" borderId="21" xfId="0" applyFont="1" applyBorder="1" applyAlignment="1">
      <alignment horizontal="distributed" vertical="center"/>
    </xf>
    <xf numFmtId="0" fontId="11" fillId="0" borderId="21" xfId="0" applyFont="1" applyBorder="1">
      <alignment vertical="center"/>
    </xf>
    <xf numFmtId="0" fontId="16" fillId="0" borderId="9" xfId="0" applyFont="1" applyBorder="1" applyAlignment="1">
      <alignment horizontal="distributed" vertical="center"/>
    </xf>
    <xf numFmtId="0" fontId="16" fillId="0" borderId="9" xfId="0" applyFont="1" applyBorder="1" applyAlignment="1">
      <alignment horizontal="center" vertical="center"/>
    </xf>
    <xf numFmtId="0" fontId="3" fillId="0" borderId="8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11" fillId="0" borderId="21" xfId="0" applyFont="1" applyBorder="1" applyAlignment="1">
      <alignment vertical="center" shrinkToFit="1"/>
    </xf>
    <xf numFmtId="0" fontId="16" fillId="0" borderId="0" xfId="0" applyFont="1" applyAlignment="1">
      <alignment horizontal="center" vertical="center"/>
    </xf>
    <xf numFmtId="0" fontId="0" fillId="0" borderId="93" xfId="0" applyBorder="1">
      <alignment vertical="center"/>
    </xf>
    <xf numFmtId="0" fontId="0" fillId="0" borderId="22" xfId="0" applyBorder="1">
      <alignment vertical="center"/>
    </xf>
    <xf numFmtId="0" fontId="0" fillId="0" borderId="29" xfId="0" applyBorder="1" applyAlignment="1">
      <alignment horizontal="center" vertical="center"/>
    </xf>
    <xf numFmtId="0" fontId="0" fillId="0" borderId="29" xfId="0" applyBorder="1">
      <alignment vertical="center"/>
    </xf>
    <xf numFmtId="0" fontId="10" fillId="0" borderId="78" xfId="0" applyFont="1" applyBorder="1">
      <alignment vertical="center"/>
    </xf>
    <xf numFmtId="0" fontId="0" fillId="0" borderId="66" xfId="0" applyBorder="1">
      <alignment vertical="center"/>
    </xf>
    <xf numFmtId="0" fontId="0" fillId="0" borderId="94" xfId="0" applyBorder="1">
      <alignment vertical="center"/>
    </xf>
    <xf numFmtId="0" fontId="0" fillId="0" borderId="23" xfId="0" applyBorder="1">
      <alignment vertical="center"/>
    </xf>
    <xf numFmtId="3" fontId="0" fillId="0" borderId="29" xfId="0" applyNumberFormat="1" applyBorder="1">
      <alignment vertical="center"/>
    </xf>
    <xf numFmtId="0" fontId="25" fillId="0" borderId="21" xfId="0" applyFont="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6"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6"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9" fillId="0" borderId="0" xfId="0" applyFont="1">
      <alignment vertical="center"/>
    </xf>
    <xf numFmtId="0" fontId="0" fillId="0" borderId="17" xfId="0" applyBorder="1" applyAlignment="1">
      <alignment horizontal="center" vertical="center"/>
    </xf>
    <xf numFmtId="0" fontId="0" fillId="0" borderId="46" xfId="0" applyBorder="1">
      <alignment vertical="center"/>
    </xf>
    <xf numFmtId="0" fontId="0" fillId="0" borderId="21" xfId="0" applyBorder="1">
      <alignment vertical="center"/>
    </xf>
    <xf numFmtId="0" fontId="0" fillId="0" borderId="9" xfId="0" applyBorder="1" applyAlignment="1">
      <alignment horizontal="center" vertical="center"/>
    </xf>
    <xf numFmtId="0" fontId="10" fillId="0" borderId="46" xfId="0" applyFont="1" applyBorder="1" applyAlignment="1">
      <alignment horizontal="distributed" vertical="center"/>
    </xf>
    <xf numFmtId="0" fontId="11" fillId="0" borderId="21" xfId="0" applyFont="1" applyBorder="1" applyAlignment="1">
      <alignment horizontal="distributed" vertical="center"/>
    </xf>
    <xf numFmtId="0" fontId="11" fillId="0" borderId="9" xfId="0" applyFont="1" applyBorder="1" applyAlignment="1">
      <alignment horizontal="distributed" vertical="center"/>
    </xf>
    <xf numFmtId="0" fontId="0" fillId="0" borderId="86" xfId="0" applyBorder="1" applyAlignment="1">
      <alignment horizontal="center" vertical="center"/>
    </xf>
    <xf numFmtId="0" fontId="0" fillId="0" borderId="100" xfId="0" applyBorder="1">
      <alignment vertical="center"/>
    </xf>
    <xf numFmtId="0" fontId="0" fillId="0" borderId="68" xfId="0" applyBorder="1">
      <alignment vertical="center"/>
    </xf>
    <xf numFmtId="0" fontId="0" fillId="0" borderId="62" xfId="0" applyBorder="1">
      <alignment vertical="center"/>
    </xf>
    <xf numFmtId="0" fontId="0" fillId="0" borderId="44" xfId="0" applyBorder="1">
      <alignment vertical="center"/>
    </xf>
    <xf numFmtId="0" fontId="0" fillId="0" borderId="75" xfId="0" applyBorder="1">
      <alignment vertical="center"/>
    </xf>
    <xf numFmtId="0" fontId="10" fillId="0" borderId="21" xfId="0" applyFont="1" applyBorder="1" applyAlignment="1">
      <alignment horizontal="distributed" vertical="center"/>
    </xf>
    <xf numFmtId="0" fontId="10" fillId="0" borderId="9" xfId="0" applyFont="1" applyBorder="1" applyAlignment="1">
      <alignment horizontal="distributed" vertical="center"/>
    </xf>
    <xf numFmtId="0" fontId="0" fillId="0" borderId="26" xfId="0" applyBorder="1">
      <alignment vertical="center"/>
    </xf>
    <xf numFmtId="0" fontId="0" fillId="0" borderId="45" xfId="0" applyBorder="1">
      <alignment vertical="center"/>
    </xf>
    <xf numFmtId="0" fontId="0" fillId="0" borderId="20" xfId="0" applyBorder="1">
      <alignment vertical="center"/>
    </xf>
    <xf numFmtId="0" fontId="0" fillId="0" borderId="101" xfId="0" applyBorder="1">
      <alignment vertical="center"/>
    </xf>
    <xf numFmtId="0" fontId="0" fillId="0" borderId="86" xfId="0" applyBorder="1">
      <alignment vertical="center"/>
    </xf>
    <xf numFmtId="0" fontId="0" fillId="0" borderId="57" xfId="0" applyBorder="1">
      <alignment vertical="center"/>
    </xf>
    <xf numFmtId="0" fontId="0" fillId="0" borderId="27" xfId="0" applyBorder="1">
      <alignment vertical="center"/>
    </xf>
    <xf numFmtId="0" fontId="0" fillId="0" borderId="102" xfId="0" applyBorder="1">
      <alignmen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0" fillId="0" borderId="63" xfId="0" applyBorder="1">
      <alignment vertical="center"/>
    </xf>
    <xf numFmtId="0" fontId="0" fillId="0" borderId="104" xfId="0" applyBorder="1">
      <alignment vertical="center"/>
    </xf>
    <xf numFmtId="0" fontId="0" fillId="0" borderId="105" xfId="0" applyBorder="1">
      <alignment vertical="center"/>
    </xf>
    <xf numFmtId="0" fontId="10" fillId="0" borderId="27" xfId="0" applyFont="1" applyBorder="1" applyAlignment="1">
      <alignment horizontal="distributed" vertical="center"/>
    </xf>
    <xf numFmtId="0" fontId="0" fillId="0" borderId="106" xfId="0" applyBorder="1" applyAlignment="1">
      <alignment horizontal="center" vertical="center"/>
    </xf>
    <xf numFmtId="0" fontId="11" fillId="0" borderId="86" xfId="0" applyFont="1" applyBorder="1" applyAlignment="1">
      <alignment horizontal="center" vertical="center"/>
    </xf>
    <xf numFmtId="0" fontId="13" fillId="0" borderId="86" xfId="0" applyFont="1" applyBorder="1" applyAlignment="1">
      <alignment horizontal="center" vertical="center"/>
    </xf>
    <xf numFmtId="0" fontId="11" fillId="0" borderId="17" xfId="0" applyFont="1" applyBorder="1" applyAlignment="1">
      <alignment horizontal="center" vertical="center" shrinkToFit="1"/>
    </xf>
    <xf numFmtId="0" fontId="0" fillId="0" borderId="13" xfId="0" applyBorder="1" applyAlignment="1">
      <alignment horizontal="center" vertical="center"/>
    </xf>
    <xf numFmtId="0" fontId="0" fillId="0" borderId="107" xfId="0" applyBorder="1">
      <alignment vertical="center"/>
    </xf>
    <xf numFmtId="0" fontId="13" fillId="0" borderId="21" xfId="0" applyFont="1" applyBorder="1" applyAlignment="1">
      <alignment horizontal="distributed" vertical="center"/>
    </xf>
    <xf numFmtId="0" fontId="13" fillId="0" borderId="106" xfId="0" applyFont="1" applyBorder="1" applyAlignment="1">
      <alignment horizontal="center" vertical="center"/>
    </xf>
    <xf numFmtId="0" fontId="0" fillId="0" borderId="64" xfId="0" applyBorder="1">
      <alignment vertical="center"/>
    </xf>
    <xf numFmtId="0" fontId="11" fillId="0" borderId="17" xfId="0" applyFont="1" applyBorder="1" applyAlignment="1">
      <alignment horizontal="distributed" vertical="center"/>
    </xf>
    <xf numFmtId="0" fontId="10" fillId="0" borderId="33" xfId="0" applyFont="1" applyBorder="1" applyAlignment="1">
      <alignment horizontal="distributed" vertical="center"/>
    </xf>
    <xf numFmtId="0" fontId="10" fillId="0" borderId="17" xfId="0" applyFont="1" applyBorder="1" applyAlignment="1">
      <alignment horizontal="center" vertical="center"/>
    </xf>
    <xf numFmtId="0" fontId="10" fillId="0" borderId="17" xfId="0" applyFont="1" applyBorder="1" applyAlignment="1">
      <alignment horizontal="distributed" vertical="center"/>
    </xf>
    <xf numFmtId="0" fontId="0" fillId="0" borderId="109" xfId="0" applyBorder="1">
      <alignment vertical="center"/>
    </xf>
    <xf numFmtId="0" fontId="7" fillId="0" borderId="18" xfId="0" applyFont="1" applyBorder="1" applyAlignment="1">
      <alignment horizontal="center" vertical="center" shrinkToFit="1"/>
    </xf>
    <xf numFmtId="0" fontId="0" fillId="0" borderId="28" xfId="0" applyBorder="1">
      <alignment vertical="center"/>
    </xf>
    <xf numFmtId="0" fontId="13" fillId="0" borderId="110" xfId="0" applyFont="1" applyBorder="1" applyAlignment="1">
      <alignment horizontal="center" vertical="center"/>
    </xf>
    <xf numFmtId="0" fontId="3" fillId="0" borderId="101" xfId="0" applyFont="1" applyBorder="1">
      <alignment vertical="center"/>
    </xf>
    <xf numFmtId="0" fontId="14" fillId="0" borderId="21" xfId="0" applyFont="1" applyBorder="1" applyAlignment="1">
      <alignment horizontal="center" vertical="center" wrapText="1"/>
    </xf>
    <xf numFmtId="0" fontId="1" fillId="0" borderId="79" xfId="0" applyFont="1" applyBorder="1" applyAlignment="1">
      <alignment horizontal="center" vertical="center"/>
    </xf>
    <xf numFmtId="3" fontId="0" fillId="0" borderId="31" xfId="0" applyNumberFormat="1" applyBorder="1">
      <alignment vertical="center"/>
    </xf>
    <xf numFmtId="3" fontId="0" fillId="0" borderId="37" xfId="0" applyNumberFormat="1" applyBorder="1">
      <alignment vertical="center"/>
    </xf>
    <xf numFmtId="3" fontId="0" fillId="0" borderId="16" xfId="0" applyNumberFormat="1" applyBorder="1">
      <alignment vertical="center"/>
    </xf>
    <xf numFmtId="3" fontId="0" fillId="0" borderId="25" xfId="0" applyNumberFormat="1" applyBorder="1">
      <alignment vertical="center"/>
    </xf>
    <xf numFmtId="0" fontId="8" fillId="0" borderId="26" xfId="0" applyFont="1" applyBorder="1" applyAlignment="1">
      <alignment horizontal="center" vertical="center"/>
    </xf>
    <xf numFmtId="0" fontId="10" fillId="0" borderId="68" xfId="0" applyFont="1" applyBorder="1" applyAlignment="1">
      <alignment horizontal="distributed" vertical="center"/>
    </xf>
    <xf numFmtId="0" fontId="7" fillId="0" borderId="28" xfId="0" applyFont="1" applyBorder="1" applyAlignment="1">
      <alignment horizontal="distributed" vertical="center"/>
    </xf>
    <xf numFmtId="0" fontId="11" fillId="0" borderId="77" xfId="0" applyFont="1" applyBorder="1">
      <alignment vertical="center"/>
    </xf>
    <xf numFmtId="0" fontId="11" fillId="0" borderId="68" xfId="0" applyFont="1" applyBorder="1" applyAlignment="1">
      <alignment horizontal="distributed" vertical="center"/>
    </xf>
    <xf numFmtId="0" fontId="16" fillId="0" borderId="0" xfId="4">
      <alignment vertical="center"/>
    </xf>
    <xf numFmtId="0" fontId="30" fillId="0" borderId="0" xfId="4" applyFont="1">
      <alignment vertical="center"/>
    </xf>
    <xf numFmtId="0" fontId="16" fillId="0" borderId="0" xfId="4" applyAlignment="1">
      <alignment horizontal="left" vertical="top"/>
    </xf>
    <xf numFmtId="0" fontId="16" fillId="0" borderId="111" xfId="4" applyBorder="1" applyAlignment="1">
      <alignment horizontal="center" vertical="center"/>
    </xf>
    <xf numFmtId="0" fontId="16" fillId="0" borderId="1" xfId="4" applyBorder="1">
      <alignment vertical="center"/>
    </xf>
    <xf numFmtId="0" fontId="16" fillId="0" borderId="2" xfId="4" applyBorder="1">
      <alignment vertical="center"/>
    </xf>
    <xf numFmtId="0" fontId="16" fillId="0" borderId="3" xfId="4" applyBorder="1" applyAlignment="1">
      <alignment horizontal="right" vertical="center"/>
    </xf>
    <xf numFmtId="0" fontId="16" fillId="0" borderId="112" xfId="4" applyBorder="1" applyAlignment="1">
      <alignment horizontal="center" vertical="center"/>
    </xf>
    <xf numFmtId="0" fontId="16" fillId="0" borderId="113" xfId="4" applyBorder="1" applyAlignment="1">
      <alignment horizontal="center" vertical="center"/>
    </xf>
    <xf numFmtId="0" fontId="16" fillId="0" borderId="61" xfId="4" applyBorder="1" applyAlignment="1">
      <alignment horizontal="center" vertical="center" wrapText="1"/>
    </xf>
    <xf numFmtId="0" fontId="16" fillId="0" borderId="98" xfId="4" applyBorder="1" applyAlignment="1">
      <alignment horizontal="center" vertical="center"/>
    </xf>
    <xf numFmtId="0" fontId="16" fillId="0" borderId="48" xfId="4" applyBorder="1" applyAlignment="1">
      <alignment horizontal="center" vertical="center"/>
    </xf>
    <xf numFmtId="0" fontId="16" fillId="0" borderId="50" xfId="4" applyBorder="1" applyAlignment="1">
      <alignment horizontal="center" vertical="center"/>
    </xf>
    <xf numFmtId="0" fontId="16" fillId="0" borderId="104" xfId="4" applyBorder="1">
      <alignment vertical="center"/>
    </xf>
    <xf numFmtId="0" fontId="16" fillId="0" borderId="5" xfId="4" applyBorder="1">
      <alignment vertical="center"/>
    </xf>
    <xf numFmtId="0" fontId="16" fillId="0" borderId="6" xfId="4" applyBorder="1">
      <alignment vertical="center"/>
    </xf>
    <xf numFmtId="0" fontId="16" fillId="0" borderId="114" xfId="4" applyBorder="1" applyAlignment="1">
      <alignment horizontal="center" vertical="center"/>
    </xf>
    <xf numFmtId="0" fontId="16" fillId="0" borderId="94" xfId="4" applyBorder="1" applyAlignment="1">
      <alignment horizontal="center" vertical="center"/>
    </xf>
    <xf numFmtId="0" fontId="16" fillId="0" borderId="51" xfId="4" applyBorder="1" applyAlignment="1">
      <alignment horizontal="center" vertical="center" wrapText="1"/>
    </xf>
    <xf numFmtId="0" fontId="16" fillId="0" borderId="115" xfId="4" applyBorder="1" applyAlignment="1">
      <alignment horizontal="center" vertical="center"/>
    </xf>
    <xf numFmtId="0" fontId="16" fillId="0" borderId="29" xfId="4" applyBorder="1" applyAlignment="1">
      <alignment horizontal="center" vertical="center"/>
    </xf>
    <xf numFmtId="0" fontId="16" fillId="0" borderId="31" xfId="4" applyBorder="1" applyAlignment="1">
      <alignment horizontal="center" vertical="center"/>
    </xf>
    <xf numFmtId="0" fontId="16" fillId="0" borderId="116" xfId="4" applyBorder="1" applyAlignment="1">
      <alignment horizontal="center" vertical="center" shrinkToFit="1"/>
    </xf>
    <xf numFmtId="0" fontId="16" fillId="0" borderId="55" xfId="4" applyBorder="1" applyAlignment="1">
      <alignment horizontal="center" vertical="center"/>
    </xf>
    <xf numFmtId="0" fontId="16" fillId="0" borderId="54" xfId="4" applyBorder="1" applyAlignment="1">
      <alignment vertical="center" wrapText="1"/>
    </xf>
    <xf numFmtId="0" fontId="16" fillId="0" borderId="116" xfId="4" applyBorder="1" applyAlignment="1">
      <alignment horizontal="center" vertical="center"/>
    </xf>
    <xf numFmtId="0" fontId="16" fillId="0" borderId="35" xfId="4" applyBorder="1" applyAlignment="1">
      <alignment horizontal="center" vertical="center"/>
    </xf>
    <xf numFmtId="0" fontId="16" fillId="0" borderId="54" xfId="4" applyBorder="1" applyAlignment="1">
      <alignment horizontal="center" vertical="center"/>
    </xf>
    <xf numFmtId="0" fontId="16" fillId="0" borderId="44" xfId="4" applyBorder="1" applyAlignment="1">
      <alignment horizontal="center" vertical="center" textRotation="255"/>
    </xf>
    <xf numFmtId="177" fontId="16" fillId="0" borderId="118" xfId="4" applyNumberFormat="1" applyBorder="1" applyAlignment="1">
      <alignment horizontal="center" vertical="center"/>
    </xf>
    <xf numFmtId="177" fontId="16" fillId="0" borderId="43" xfId="4" applyNumberFormat="1" applyBorder="1" applyAlignment="1">
      <alignment horizontal="center" vertical="center"/>
    </xf>
    <xf numFmtId="177" fontId="16" fillId="0" borderId="18" xfId="4" applyNumberFormat="1" applyBorder="1" applyAlignment="1">
      <alignment horizontal="center" vertical="center"/>
    </xf>
    <xf numFmtId="177" fontId="16" fillId="0" borderId="7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121"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116" xfId="4" applyNumberFormat="1" applyBorder="1" applyAlignment="1">
      <alignment horizontal="center" vertical="center"/>
    </xf>
    <xf numFmtId="177" fontId="16" fillId="0" borderId="55" xfId="4" applyNumberFormat="1" applyBorder="1" applyAlignment="1">
      <alignment horizontal="center" vertical="center"/>
    </xf>
    <xf numFmtId="177" fontId="16" fillId="0" borderId="53" xfId="4" applyNumberFormat="1" applyBorder="1" applyAlignment="1">
      <alignment horizontal="center" vertical="center"/>
    </xf>
    <xf numFmtId="177" fontId="16" fillId="0" borderId="91" xfId="4" applyNumberFormat="1" applyBorder="1" applyAlignment="1">
      <alignment horizontal="center" vertical="center"/>
    </xf>
    <xf numFmtId="0" fontId="16" fillId="0" borderId="124" xfId="4" applyBorder="1" applyAlignment="1">
      <alignment horizontal="left" vertical="center"/>
    </xf>
    <xf numFmtId="0" fontId="16" fillId="0" borderId="10" xfId="4" applyBorder="1" applyAlignment="1">
      <alignment horizontal="left" vertical="center"/>
    </xf>
    <xf numFmtId="0" fontId="16" fillId="0" borderId="51" xfId="4" applyBorder="1">
      <alignment vertical="center"/>
    </xf>
    <xf numFmtId="0" fontId="16" fillId="0" borderId="25" xfId="4" applyBorder="1">
      <alignment vertical="center"/>
    </xf>
    <xf numFmtId="0" fontId="16" fillId="0" borderId="10" xfId="4" applyBorder="1" applyAlignment="1">
      <alignment horizontal="center" vertical="center"/>
    </xf>
    <xf numFmtId="0" fontId="8" fillId="0" borderId="27" xfId="0" applyFont="1" applyBorder="1" applyAlignment="1">
      <alignment horizontal="distributed" vertical="center"/>
    </xf>
    <xf numFmtId="0" fontId="11" fillId="0" borderId="7" xfId="0" applyFont="1" applyBorder="1" applyAlignment="1">
      <alignment horizontal="left" vertical="center"/>
    </xf>
    <xf numFmtId="0" fontId="1" fillId="0" borderId="4" xfId="0" applyFont="1" applyBorder="1" applyAlignment="1">
      <alignment horizontal="left" vertical="center"/>
    </xf>
    <xf numFmtId="0" fontId="13" fillId="0" borderId="7" xfId="0" applyFont="1" applyBorder="1">
      <alignment vertical="center"/>
    </xf>
    <xf numFmtId="0" fontId="10" fillId="0" borderId="46" xfId="0" applyFont="1" applyBorder="1" applyAlignment="1">
      <alignment horizontal="center" vertical="center"/>
    </xf>
    <xf numFmtId="179" fontId="13" fillId="0" borderId="0" xfId="0" applyNumberFormat="1" applyFo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7" fillId="0" borderId="77" xfId="0" applyFont="1" applyBorder="1" applyAlignment="1">
      <alignment horizontal="center" vertical="center" shrinkToFit="1"/>
    </xf>
    <xf numFmtId="0" fontId="1" fillId="0" borderId="11" xfId="0" applyFont="1" applyBorder="1" applyAlignment="1">
      <alignment horizontal="right" vertical="center"/>
    </xf>
    <xf numFmtId="0" fontId="32" fillId="0" borderId="7" xfId="0" applyFont="1" applyBorder="1" applyAlignment="1">
      <alignment horizontal="left" vertical="center"/>
    </xf>
    <xf numFmtId="0" fontId="7" fillId="0" borderId="34" xfId="0" applyFont="1" applyBorder="1" applyAlignment="1">
      <alignment horizontal="center" vertical="center" shrinkToFit="1"/>
    </xf>
    <xf numFmtId="0" fontId="0" fillId="0" borderId="125" xfId="0" applyBorder="1">
      <alignment vertical="center"/>
    </xf>
    <xf numFmtId="0" fontId="0" fillId="0" borderId="59" xfId="0" applyBorder="1">
      <alignment vertical="center"/>
    </xf>
    <xf numFmtId="0" fontId="0" fillId="0" borderId="126" xfId="0" applyBorder="1">
      <alignment vertical="center"/>
    </xf>
    <xf numFmtId="0" fontId="0" fillId="0" borderId="124" xfId="0" applyBorder="1">
      <alignment vertical="center"/>
    </xf>
    <xf numFmtId="0" fontId="13" fillId="0" borderId="44" xfId="0" applyFont="1" applyBorder="1" applyAlignment="1">
      <alignment horizontal="center" vertical="center"/>
    </xf>
    <xf numFmtId="0" fontId="32" fillId="0" borderId="27" xfId="0" applyFont="1" applyBorder="1" applyAlignment="1">
      <alignment horizontal="distributed" vertical="center" shrinkToFit="1"/>
    </xf>
    <xf numFmtId="38" fontId="10" fillId="0" borderId="7" xfId="5" applyFont="1" applyBorder="1" applyAlignment="1">
      <alignment horizontal="center" vertical="center"/>
    </xf>
    <xf numFmtId="0" fontId="0" fillId="0" borderId="43" xfId="0" applyBorder="1">
      <alignment vertical="center"/>
    </xf>
    <xf numFmtId="0" fontId="0" fillId="0" borderId="35" xfId="0" applyBorder="1">
      <alignment vertical="center"/>
    </xf>
    <xf numFmtId="0" fontId="34" fillId="0" borderId="27" xfId="0" applyFont="1" applyBorder="1" applyAlignment="1">
      <alignment horizontal="distributed" vertical="center" shrinkToFit="1"/>
    </xf>
    <xf numFmtId="0" fontId="13" fillId="0" borderId="7" xfId="0" applyFont="1" applyBorder="1" applyAlignment="1">
      <alignment horizontal="right" vertical="center"/>
    </xf>
    <xf numFmtId="177" fontId="16" fillId="0" borderId="75" xfId="4" applyNumberFormat="1" applyBorder="1" applyAlignment="1">
      <alignment horizontal="center" vertical="center"/>
    </xf>
    <xf numFmtId="177" fontId="16" fillId="0" borderId="33" xfId="4" applyNumberFormat="1" applyBorder="1" applyAlignment="1">
      <alignment horizontal="center" vertical="center"/>
    </xf>
    <xf numFmtId="177" fontId="16" fillId="0" borderId="72" xfId="4" applyNumberFormat="1" applyBorder="1" applyAlignment="1">
      <alignment horizontal="center" vertical="center"/>
    </xf>
    <xf numFmtId="0" fontId="16" fillId="0" borderId="58" xfId="4" applyBorder="1" applyAlignment="1">
      <alignment horizontal="left" vertical="center"/>
    </xf>
    <xf numFmtId="0" fontId="16" fillId="0" borderId="6" xfId="4" applyBorder="1" applyAlignment="1">
      <alignment horizontal="left" vertical="center"/>
    </xf>
    <xf numFmtId="177" fontId="16" fillId="0" borderId="33" xfId="4" applyNumberFormat="1" applyBorder="1" applyAlignment="1">
      <alignment horizontal="left" vertical="center"/>
    </xf>
    <xf numFmtId="177" fontId="16" fillId="0" borderId="72" xfId="4" applyNumberFormat="1" applyBorder="1" applyAlignment="1">
      <alignment horizontal="left" vertical="center"/>
    </xf>
    <xf numFmtId="0" fontId="16" fillId="0" borderId="110" xfId="4" applyBorder="1" applyAlignment="1">
      <alignment horizontal="left" vertical="center"/>
    </xf>
    <xf numFmtId="0" fontId="16" fillId="0" borderId="103" xfId="4" applyBorder="1" applyAlignment="1">
      <alignment horizontal="left" vertical="center"/>
    </xf>
    <xf numFmtId="0" fontId="11" fillId="0" borderId="110" xfId="4" applyFont="1" applyBorder="1" applyAlignment="1">
      <alignment horizontal="left" vertical="center"/>
    </xf>
    <xf numFmtId="0" fontId="11" fillId="0" borderId="103" xfId="4" applyFont="1" applyBorder="1" applyAlignment="1">
      <alignment horizontal="left" vertical="center"/>
    </xf>
    <xf numFmtId="177" fontId="16" fillId="0" borderId="9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22" xfId="4" applyNumberFormat="1" applyBorder="1" applyAlignment="1">
      <alignment horizontal="center" vertical="center"/>
    </xf>
    <xf numFmtId="177" fontId="16" fillId="0" borderId="23"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97" xfId="4" applyNumberFormat="1" applyBorder="1" applyAlignment="1">
      <alignment horizontal="center" vertical="center"/>
    </xf>
    <xf numFmtId="0" fontId="16" fillId="0" borderId="95" xfId="4" applyBorder="1" applyAlignment="1">
      <alignment horizontal="center" vertical="center" wrapText="1"/>
    </xf>
    <xf numFmtId="0" fontId="16" fillId="0" borderId="117" xfId="4" applyBorder="1" applyAlignment="1">
      <alignment horizontal="center" vertical="center" wrapText="1"/>
    </xf>
    <xf numFmtId="0" fontId="16" fillId="0" borderId="8" xfId="4" applyBorder="1" applyAlignment="1">
      <alignment horizontal="left" vertical="center"/>
    </xf>
    <xf numFmtId="0" fontId="16" fillId="0" borderId="9" xfId="4" applyBorder="1" applyAlignment="1">
      <alignment horizontal="left" vertical="center"/>
    </xf>
    <xf numFmtId="0" fontId="16" fillId="0" borderId="10" xfId="4" applyBorder="1" applyAlignment="1">
      <alignment horizontal="left" vertical="center"/>
    </xf>
    <xf numFmtId="0" fontId="16" fillId="0" borderId="17" xfId="4" applyBorder="1" applyAlignment="1">
      <alignment horizontal="center" vertical="center"/>
    </xf>
    <xf numFmtId="0" fontId="16" fillId="0" borderId="103" xfId="4" applyBorder="1" applyAlignment="1">
      <alignment horizontal="center" vertical="center"/>
    </xf>
    <xf numFmtId="177" fontId="16" fillId="0" borderId="61" xfId="4" applyNumberFormat="1" applyBorder="1" applyAlignment="1">
      <alignment horizontal="center" vertical="center" textRotation="255" wrapText="1"/>
    </xf>
    <xf numFmtId="177" fontId="16" fillId="0" borderId="51" xfId="4" applyNumberFormat="1" applyBorder="1" applyAlignment="1">
      <alignment horizontal="center" vertical="center" textRotation="255" wrapText="1"/>
    </xf>
    <xf numFmtId="177" fontId="16" fillId="0" borderId="25" xfId="4" applyNumberFormat="1" applyBorder="1" applyAlignment="1">
      <alignment horizontal="center" vertical="center" textRotation="255" wrapText="1"/>
    </xf>
    <xf numFmtId="178" fontId="16" fillId="0" borderId="119" xfId="4" applyNumberFormat="1" applyBorder="1" applyAlignment="1">
      <alignment horizontal="center" vertical="center"/>
    </xf>
    <xf numFmtId="178" fontId="16" fillId="0" borderId="122" xfId="4" applyNumberFormat="1" applyBorder="1" applyAlignment="1">
      <alignment horizontal="center" vertical="center"/>
    </xf>
    <xf numFmtId="178" fontId="16" fillId="0" borderId="123" xfId="4" applyNumberFormat="1" applyBorder="1" applyAlignment="1">
      <alignment horizontal="center" vertical="center"/>
    </xf>
    <xf numFmtId="0" fontId="16" fillId="0" borderId="112" xfId="4" applyBorder="1" applyAlignment="1">
      <alignment horizontal="center" vertical="center" textRotation="255"/>
    </xf>
    <xf numFmtId="0" fontId="16" fillId="0" borderId="114" xfId="4" applyBorder="1" applyAlignment="1">
      <alignment horizontal="center" vertical="center" textRotation="255"/>
    </xf>
    <xf numFmtId="0" fontId="16" fillId="0" borderId="116" xfId="4" applyBorder="1" applyAlignment="1">
      <alignment horizontal="center" vertical="center" textRotation="255"/>
    </xf>
    <xf numFmtId="0" fontId="11" fillId="0" borderId="120" xfId="4" applyFont="1" applyBorder="1" applyAlignment="1">
      <alignment horizontal="left" vertical="center"/>
    </xf>
    <xf numFmtId="0" fontId="11" fillId="0" borderId="3" xfId="4" applyFont="1" applyBorder="1" applyAlignment="1">
      <alignment horizontal="left" vertical="center"/>
    </xf>
    <xf numFmtId="0" fontId="11" fillId="0" borderId="58" xfId="4" applyFont="1" applyBorder="1" applyAlignment="1">
      <alignment horizontal="left" vertical="center"/>
    </xf>
    <xf numFmtId="0" fontId="11" fillId="0" borderId="6" xfId="4" applyFont="1" applyBorder="1" applyAlignment="1">
      <alignment horizontal="left" vertical="center"/>
    </xf>
    <xf numFmtId="0" fontId="11" fillId="0" borderId="124" xfId="4" applyFont="1" applyBorder="1" applyAlignment="1">
      <alignment horizontal="left" vertical="center"/>
    </xf>
    <xf numFmtId="0" fontId="11" fillId="0" borderId="10" xfId="4" applyFont="1" applyBorder="1" applyAlignment="1">
      <alignment horizontal="left" vertical="center"/>
    </xf>
    <xf numFmtId="0" fontId="11" fillId="0" borderId="58" xfId="4" applyFont="1" applyBorder="1" applyAlignment="1">
      <alignment horizontal="center" vertical="center" wrapText="1"/>
    </xf>
    <xf numFmtId="0" fontId="11" fillId="0" borderId="124" xfId="4" applyFont="1" applyBorder="1" applyAlignment="1">
      <alignment horizontal="center" vertical="center" wrapText="1"/>
    </xf>
    <xf numFmtId="0" fontId="21" fillId="0" borderId="0" xfId="4" applyFont="1" applyAlignment="1">
      <alignment horizontal="left" vertical="center"/>
    </xf>
    <xf numFmtId="0" fontId="16" fillId="0" borderId="0" xfId="4" applyAlignment="1">
      <alignment horizontal="left" vertical="center"/>
    </xf>
    <xf numFmtId="0" fontId="16" fillId="0" borderId="0" xfId="4" applyAlignment="1">
      <alignment horizontal="center" vertical="center"/>
    </xf>
    <xf numFmtId="0" fontId="16" fillId="0" borderId="44" xfId="4" applyBorder="1" applyAlignment="1">
      <alignment horizontal="center" vertical="center"/>
    </xf>
    <xf numFmtId="0" fontId="0" fillId="0" borderId="29" xfId="0" applyBorder="1">
      <alignment vertical="center"/>
    </xf>
    <xf numFmtId="0" fontId="0" fillId="0" borderId="29" xfId="0" applyBorder="1" applyAlignment="1">
      <alignment horizontal="center" vertical="center"/>
    </xf>
    <xf numFmtId="0" fontId="4" fillId="0" borderId="98" xfId="0" applyFont="1" applyBorder="1" applyAlignment="1">
      <alignment horizontal="center" vertical="center"/>
    </xf>
    <xf numFmtId="0" fontId="21" fillId="0" borderId="50" xfId="0" applyFont="1" applyBorder="1" applyAlignment="1">
      <alignment horizontal="center" vertical="center"/>
    </xf>
    <xf numFmtId="0" fontId="21" fillId="0" borderId="99" xfId="0" applyFont="1" applyBorder="1" applyAlignment="1">
      <alignment horizontal="center" vertical="center"/>
    </xf>
    <xf numFmtId="0" fontId="21" fillId="0" borderId="37"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top"/>
    </xf>
    <xf numFmtId="0" fontId="0" fillId="0" borderId="7" xfId="0" applyBorder="1" applyAlignment="1">
      <alignment horizontal="left" vertical="top"/>
    </xf>
    <xf numFmtId="0" fontId="1" fillId="0" borderId="7" xfId="0" applyFont="1" applyBorder="1" applyAlignment="1">
      <alignment horizontal="center" vertical="top"/>
    </xf>
    <xf numFmtId="0" fontId="1" fillId="0" borderId="11" xfId="0" applyFont="1" applyBorder="1" applyAlignment="1">
      <alignment horizontal="center" vertical="top"/>
    </xf>
    <xf numFmtId="0" fontId="23" fillId="0" borderId="59" xfId="1" applyFill="1" applyBorder="1" applyAlignment="1" applyProtection="1">
      <alignment horizontal="center" vertical="center"/>
    </xf>
    <xf numFmtId="0" fontId="23" fillId="0" borderId="28" xfId="1" applyFill="1" applyBorder="1" applyAlignment="1" applyProtection="1">
      <alignment horizontal="center" vertical="center"/>
    </xf>
    <xf numFmtId="0" fontId="0" fillId="0" borderId="5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3" fillId="0" borderId="59" xfId="1" applyBorder="1" applyAlignment="1" applyProtection="1">
      <alignment horizontal="center" vertical="center"/>
    </xf>
    <xf numFmtId="0" fontId="23" fillId="0" borderId="28" xfId="1" applyBorder="1" applyAlignment="1" applyProtection="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right" vertical="center"/>
    </xf>
    <xf numFmtId="0" fontId="0" fillId="0" borderId="0" xfId="0" applyAlignment="1">
      <alignment horizontal="right" vertical="center"/>
    </xf>
    <xf numFmtId="0" fontId="0" fillId="0" borderId="9"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6" fillId="0" borderId="56"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lignment vertical="center"/>
    </xf>
    <xf numFmtId="0" fontId="16" fillId="0" borderId="6" xfId="0" applyFont="1" applyBorder="1">
      <alignment vertical="center"/>
    </xf>
    <xf numFmtId="0" fontId="16" fillId="0" borderId="10" xfId="0" applyFont="1" applyBorder="1">
      <alignment vertical="center"/>
    </xf>
    <xf numFmtId="0" fontId="6" fillId="0" borderId="56" xfId="0" applyFont="1" applyBorder="1" applyAlignment="1">
      <alignment horizontal="right" vertical="center"/>
    </xf>
    <xf numFmtId="0" fontId="0" fillId="0" borderId="103" xfId="0" applyBorder="1" applyAlignment="1">
      <alignment horizontal="center" vertical="center"/>
    </xf>
    <xf numFmtId="0" fontId="6" fillId="0" borderId="56" xfId="0" applyFont="1" applyBorder="1" applyAlignment="1">
      <alignment horizontal="distributed" vertical="center"/>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6" fillId="0" borderId="0" xfId="0" applyFont="1" applyAlignment="1">
      <alignment horizontal="right" vertical="center"/>
    </xf>
    <xf numFmtId="0" fontId="6" fillId="0" borderId="73"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24" fillId="0" borderId="59" xfId="1" applyFont="1" applyFill="1" applyBorder="1" applyAlignment="1" applyProtection="1">
      <alignment horizontal="center" vertical="center"/>
    </xf>
    <xf numFmtId="0" fontId="24" fillId="0" borderId="28" xfId="1" applyFont="1" applyFill="1" applyBorder="1" applyAlignment="1" applyProtection="1">
      <alignment horizontal="center" vertical="center"/>
    </xf>
    <xf numFmtId="0" fontId="24" fillId="0" borderId="59" xfId="1" applyFont="1" applyBorder="1" applyAlignment="1" applyProtection="1">
      <alignment horizontal="center" vertical="center"/>
    </xf>
    <xf numFmtId="0" fontId="24" fillId="0" borderId="28" xfId="1" applyFont="1" applyBorder="1" applyAlignment="1" applyProtection="1">
      <alignment horizontal="center" vertical="center"/>
    </xf>
    <xf numFmtId="0" fontId="11" fillId="0" borderId="17" xfId="0" applyFont="1" applyBorder="1" applyAlignment="1">
      <alignment horizontal="center" vertical="center"/>
    </xf>
    <xf numFmtId="0" fontId="11" fillId="0" borderId="18" xfId="0" applyFont="1" applyBorder="1">
      <alignment vertical="center"/>
    </xf>
    <xf numFmtId="0" fontId="20" fillId="0" borderId="2" xfId="0" applyFont="1" applyBorder="1" applyAlignment="1">
      <alignment horizontal="right" vertical="center"/>
    </xf>
    <xf numFmtId="0" fontId="17" fillId="0" borderId="56"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lignment vertical="center"/>
    </xf>
    <xf numFmtId="3"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7" fillId="0" borderId="0" xfId="0" applyFont="1" applyAlignment="1">
      <alignment horizontal="right" vertical="center"/>
    </xf>
    <xf numFmtId="0" fontId="10" fillId="0" borderId="77" xfId="0" applyFont="1" applyBorder="1" applyAlignment="1">
      <alignment horizontal="center" vertical="center"/>
    </xf>
    <xf numFmtId="0" fontId="11" fillId="0" borderId="77" xfId="0" applyFont="1" applyBorder="1" applyAlignment="1">
      <alignment horizontal="center" vertical="center"/>
    </xf>
    <xf numFmtId="0" fontId="1" fillId="0" borderId="0" xfId="0" applyFont="1" applyAlignment="1">
      <alignment horizontal="center" vertical="center"/>
    </xf>
    <xf numFmtId="0" fontId="17" fillId="0" borderId="73" xfId="0" applyFont="1" applyBorder="1" applyAlignment="1">
      <alignment horizontal="distributed" vertical="center" shrinkToFit="1"/>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7" fillId="0" borderId="2" xfId="0" applyFont="1" applyBorder="1" applyAlignment="1">
      <alignment horizontal="right" vertical="center"/>
    </xf>
    <xf numFmtId="0" fontId="3" fillId="0" borderId="77" xfId="0" applyFont="1" applyBorder="1" applyAlignment="1">
      <alignment horizontal="center" vertical="center"/>
    </xf>
    <xf numFmtId="0" fontId="8" fillId="0" borderId="77" xfId="0" applyFont="1" applyBorder="1" applyAlignment="1">
      <alignment horizontal="center" vertical="center"/>
    </xf>
    <xf numFmtId="0" fontId="1" fillId="0" borderId="87" xfId="0" applyFont="1" applyBorder="1" applyAlignment="1">
      <alignment horizontal="center" vertical="center"/>
    </xf>
    <xf numFmtId="0" fontId="13" fillId="0" borderId="77" xfId="0" applyFont="1" applyBorder="1" applyAlignment="1">
      <alignment horizontal="center" vertical="center"/>
    </xf>
    <xf numFmtId="0" fontId="17" fillId="0" borderId="0" xfId="0" applyFont="1" applyAlignment="1">
      <alignment horizontal="distributed" vertical="center"/>
    </xf>
    <xf numFmtId="0" fontId="6" fillId="0" borderId="39" xfId="0" applyFont="1" applyBorder="1" applyAlignment="1">
      <alignment horizontal="distributed" vertical="center"/>
    </xf>
    <xf numFmtId="0" fontId="6" fillId="0" borderId="73" xfId="0" applyFont="1" applyBorder="1" applyAlignment="1">
      <alignment horizontal="distributed" vertical="center"/>
    </xf>
    <xf numFmtId="0" fontId="6" fillId="0" borderId="108" xfId="0" applyFont="1" applyBorder="1" applyAlignment="1">
      <alignment horizontal="right" vertical="center"/>
    </xf>
    <xf numFmtId="0" fontId="16" fillId="0" borderId="5" xfId="0" applyFont="1"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10" fillId="0" borderId="87" xfId="0" applyFont="1" applyBorder="1" applyAlignment="1">
      <alignment horizontal="center" vertical="center"/>
    </xf>
    <xf numFmtId="0" fontId="0" fillId="0" borderId="44" xfId="0"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20" fillId="0" borderId="73" xfId="0" applyFont="1" applyBorder="1" applyAlignment="1">
      <alignment horizontal="distributed" vertical="center"/>
    </xf>
    <xf numFmtId="0" fontId="20" fillId="0" borderId="39" xfId="0" applyFont="1" applyBorder="1" applyAlignment="1">
      <alignment horizontal="distributed"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8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6" fillId="0" borderId="2" xfId="0" applyFont="1" applyBorder="1" applyAlignment="1">
      <alignment horizontal="distributed" vertical="center"/>
    </xf>
    <xf numFmtId="0" fontId="1" fillId="0" borderId="79" xfId="0" applyFont="1" applyBorder="1" applyAlignment="1">
      <alignment horizontal="center" vertical="center"/>
    </xf>
    <xf numFmtId="0" fontId="1" fillId="0" borderId="82"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16" fillId="0" borderId="5" xfId="0" applyFont="1" applyBorder="1" applyAlignment="1">
      <alignment vertical="top"/>
    </xf>
    <xf numFmtId="0" fontId="16" fillId="0" borderId="8" xfId="0" applyFont="1" applyBorder="1" applyAlignment="1">
      <alignment vertical="top"/>
    </xf>
    <xf numFmtId="0" fontId="20" fillId="0" borderId="0" xfId="0" applyFont="1" applyAlignment="1">
      <alignment horizontal="right" vertical="center"/>
    </xf>
    <xf numFmtId="0" fontId="11" fillId="0" borderId="80" xfId="0" applyFont="1" applyBorder="1" applyAlignment="1">
      <alignment horizontal="center" vertical="center"/>
    </xf>
    <xf numFmtId="0" fontId="23" fillId="0" borderId="97" xfId="1" applyFill="1" applyBorder="1" applyAlignment="1" applyProtection="1">
      <alignment horizontal="center" vertical="center"/>
    </xf>
    <xf numFmtId="0" fontId="23" fillId="0" borderId="22" xfId="1" applyFill="1" applyBorder="1" applyAlignment="1" applyProtection="1">
      <alignment horizontal="center" vertical="center"/>
    </xf>
    <xf numFmtId="0" fontId="0" fillId="0" borderId="7" xfId="0" applyBorder="1" applyAlignment="1">
      <alignment horizontal="center" vertical="top"/>
    </xf>
    <xf numFmtId="0" fontId="0" fillId="0" borderId="11" xfId="0" applyBorder="1" applyAlignment="1">
      <alignment horizontal="center" vertical="top"/>
    </xf>
    <xf numFmtId="0" fontId="16" fillId="0" borderId="7" xfId="0" applyFont="1" applyBorder="1" applyAlignment="1">
      <alignment horizontal="left" vertical="top"/>
    </xf>
    <xf numFmtId="3" fontId="0" fillId="0" borderId="17" xfId="0" applyNumberFormat="1" applyBorder="1" applyAlignment="1">
      <alignment horizontal="center" vertical="center"/>
    </xf>
    <xf numFmtId="3" fontId="6" fillId="0" borderId="17" xfId="0" applyNumberFormat="1" applyFont="1" applyBorder="1" applyAlignment="1">
      <alignment horizontal="center" vertical="center"/>
    </xf>
    <xf numFmtId="0" fontId="0" fillId="0" borderId="2" xfId="0" applyBorder="1" applyAlignment="1">
      <alignment horizontal="center" vertical="center"/>
    </xf>
    <xf numFmtId="0" fontId="0" fillId="0" borderId="60" xfId="0" applyBorder="1" applyAlignment="1">
      <alignment horizontal="center" vertical="center"/>
    </xf>
    <xf numFmtId="0" fontId="3" fillId="0" borderId="8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87" xfId="0" applyFont="1" applyBorder="1" applyAlignment="1">
      <alignment horizontal="center" vertical="center"/>
    </xf>
    <xf numFmtId="0" fontId="14" fillId="0" borderId="80" xfId="0" applyFont="1" applyBorder="1" applyAlignment="1">
      <alignment horizontal="center" vertical="center"/>
    </xf>
  </cellXfs>
  <cellStyles count="6">
    <cellStyle name="ハイパーリンク" xfId="1" builtinId="8"/>
    <cellStyle name="桁区切り" xfId="5"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28575</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1600200"/>
          <a:ext cx="377190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5"/>
  <sheetViews>
    <sheetView workbookViewId="0">
      <selection activeCell="D3" sqref="D3"/>
    </sheetView>
  </sheetViews>
  <sheetFormatPr defaultRowHeight="13" x14ac:dyDescent="0.2"/>
  <cols>
    <col min="1" max="1" width="4" style="384" customWidth="1"/>
    <col min="2" max="2" width="10.453125" style="384" customWidth="1"/>
    <col min="3" max="3" width="34.7265625" style="384" customWidth="1"/>
    <col min="4" max="12" width="6.453125" style="384" customWidth="1"/>
    <col min="13" max="13" width="10.453125" style="384" customWidth="1"/>
    <col min="14" max="256" width="9" style="384"/>
    <col min="257" max="257" width="4" style="384" customWidth="1"/>
    <col min="258" max="258" width="10.453125" style="384" customWidth="1"/>
    <col min="259" max="259" width="34.7265625" style="384" customWidth="1"/>
    <col min="260" max="268" width="6.453125" style="384" customWidth="1"/>
    <col min="269" max="269" width="10.453125" style="384" customWidth="1"/>
    <col min="270" max="512" width="9" style="384"/>
    <col min="513" max="513" width="4" style="384" customWidth="1"/>
    <col min="514" max="514" width="10.453125" style="384" customWidth="1"/>
    <col min="515" max="515" width="34.7265625" style="384" customWidth="1"/>
    <col min="516" max="524" width="6.453125" style="384" customWidth="1"/>
    <col min="525" max="525" width="10.453125" style="384" customWidth="1"/>
    <col min="526" max="768" width="9" style="384"/>
    <col min="769" max="769" width="4" style="384" customWidth="1"/>
    <col min="770" max="770" width="10.453125" style="384" customWidth="1"/>
    <col min="771" max="771" width="34.7265625" style="384" customWidth="1"/>
    <col min="772" max="780" width="6.453125" style="384" customWidth="1"/>
    <col min="781" max="781" width="10.453125" style="384" customWidth="1"/>
    <col min="782" max="1024" width="9" style="384"/>
    <col min="1025" max="1025" width="4" style="384" customWidth="1"/>
    <col min="1026" max="1026" width="10.453125" style="384" customWidth="1"/>
    <col min="1027" max="1027" width="34.7265625" style="384" customWidth="1"/>
    <col min="1028" max="1036" width="6.453125" style="384" customWidth="1"/>
    <col min="1037" max="1037" width="10.453125" style="384" customWidth="1"/>
    <col min="1038" max="1280" width="9" style="384"/>
    <col min="1281" max="1281" width="4" style="384" customWidth="1"/>
    <col min="1282" max="1282" width="10.453125" style="384" customWidth="1"/>
    <col min="1283" max="1283" width="34.7265625" style="384" customWidth="1"/>
    <col min="1284" max="1292" width="6.453125" style="384" customWidth="1"/>
    <col min="1293" max="1293" width="10.453125" style="384" customWidth="1"/>
    <col min="1294" max="1536" width="9" style="384"/>
    <col min="1537" max="1537" width="4" style="384" customWidth="1"/>
    <col min="1538" max="1538" width="10.453125" style="384" customWidth="1"/>
    <col min="1539" max="1539" width="34.7265625" style="384" customWidth="1"/>
    <col min="1540" max="1548" width="6.453125" style="384" customWidth="1"/>
    <col min="1549" max="1549" width="10.453125" style="384" customWidth="1"/>
    <col min="1550" max="1792" width="9" style="384"/>
    <col min="1793" max="1793" width="4" style="384" customWidth="1"/>
    <col min="1794" max="1794" width="10.453125" style="384" customWidth="1"/>
    <col min="1795" max="1795" width="34.7265625" style="384" customWidth="1"/>
    <col min="1796" max="1804" width="6.453125" style="384" customWidth="1"/>
    <col min="1805" max="1805" width="10.453125" style="384" customWidth="1"/>
    <col min="1806" max="2048" width="9" style="384"/>
    <col min="2049" max="2049" width="4" style="384" customWidth="1"/>
    <col min="2050" max="2050" width="10.453125" style="384" customWidth="1"/>
    <col min="2051" max="2051" width="34.7265625" style="384" customWidth="1"/>
    <col min="2052" max="2060" width="6.453125" style="384" customWidth="1"/>
    <col min="2061" max="2061" width="10.453125" style="384" customWidth="1"/>
    <col min="2062" max="2304" width="9" style="384"/>
    <col min="2305" max="2305" width="4" style="384" customWidth="1"/>
    <col min="2306" max="2306" width="10.453125" style="384" customWidth="1"/>
    <col min="2307" max="2307" width="34.7265625" style="384" customWidth="1"/>
    <col min="2308" max="2316" width="6.453125" style="384" customWidth="1"/>
    <col min="2317" max="2317" width="10.453125" style="384" customWidth="1"/>
    <col min="2318" max="2560" width="9" style="384"/>
    <col min="2561" max="2561" width="4" style="384" customWidth="1"/>
    <col min="2562" max="2562" width="10.453125" style="384" customWidth="1"/>
    <col min="2563" max="2563" width="34.7265625" style="384" customWidth="1"/>
    <col min="2564" max="2572" width="6.453125" style="384" customWidth="1"/>
    <col min="2573" max="2573" width="10.453125" style="384" customWidth="1"/>
    <col min="2574" max="2816" width="9" style="384"/>
    <col min="2817" max="2817" width="4" style="384" customWidth="1"/>
    <col min="2818" max="2818" width="10.453125" style="384" customWidth="1"/>
    <col min="2819" max="2819" width="34.7265625" style="384" customWidth="1"/>
    <col min="2820" max="2828" width="6.453125" style="384" customWidth="1"/>
    <col min="2829" max="2829" width="10.453125" style="384" customWidth="1"/>
    <col min="2830" max="3072" width="9" style="384"/>
    <col min="3073" max="3073" width="4" style="384" customWidth="1"/>
    <col min="3074" max="3074" width="10.453125" style="384" customWidth="1"/>
    <col min="3075" max="3075" width="34.7265625" style="384" customWidth="1"/>
    <col min="3076" max="3084" width="6.453125" style="384" customWidth="1"/>
    <col min="3085" max="3085" width="10.453125" style="384" customWidth="1"/>
    <col min="3086" max="3328" width="9" style="384"/>
    <col min="3329" max="3329" width="4" style="384" customWidth="1"/>
    <col min="3330" max="3330" width="10.453125" style="384" customWidth="1"/>
    <col min="3331" max="3331" width="34.7265625" style="384" customWidth="1"/>
    <col min="3332" max="3340" width="6.453125" style="384" customWidth="1"/>
    <col min="3341" max="3341" width="10.453125" style="384" customWidth="1"/>
    <col min="3342" max="3584" width="9" style="384"/>
    <col min="3585" max="3585" width="4" style="384" customWidth="1"/>
    <col min="3586" max="3586" width="10.453125" style="384" customWidth="1"/>
    <col min="3587" max="3587" width="34.7265625" style="384" customWidth="1"/>
    <col min="3588" max="3596" width="6.453125" style="384" customWidth="1"/>
    <col min="3597" max="3597" width="10.453125" style="384" customWidth="1"/>
    <col min="3598" max="3840" width="9" style="384"/>
    <col min="3841" max="3841" width="4" style="384" customWidth="1"/>
    <col min="3842" max="3842" width="10.453125" style="384" customWidth="1"/>
    <col min="3843" max="3843" width="34.7265625" style="384" customWidth="1"/>
    <col min="3844" max="3852" width="6.453125" style="384" customWidth="1"/>
    <col min="3853" max="3853" width="10.453125" style="384" customWidth="1"/>
    <col min="3854" max="4096" width="9" style="384"/>
    <col min="4097" max="4097" width="4" style="384" customWidth="1"/>
    <col min="4098" max="4098" width="10.453125" style="384" customWidth="1"/>
    <col min="4099" max="4099" width="34.7265625" style="384" customWidth="1"/>
    <col min="4100" max="4108" width="6.453125" style="384" customWidth="1"/>
    <col min="4109" max="4109" width="10.453125" style="384" customWidth="1"/>
    <col min="4110" max="4352" width="9" style="384"/>
    <col min="4353" max="4353" width="4" style="384" customWidth="1"/>
    <col min="4354" max="4354" width="10.453125" style="384" customWidth="1"/>
    <col min="4355" max="4355" width="34.7265625" style="384" customWidth="1"/>
    <col min="4356" max="4364" width="6.453125" style="384" customWidth="1"/>
    <col min="4365" max="4365" width="10.453125" style="384" customWidth="1"/>
    <col min="4366" max="4608" width="9" style="384"/>
    <col min="4609" max="4609" width="4" style="384" customWidth="1"/>
    <col min="4610" max="4610" width="10.453125" style="384" customWidth="1"/>
    <col min="4611" max="4611" width="34.7265625" style="384" customWidth="1"/>
    <col min="4612" max="4620" width="6.453125" style="384" customWidth="1"/>
    <col min="4621" max="4621" width="10.453125" style="384" customWidth="1"/>
    <col min="4622" max="4864" width="9" style="384"/>
    <col min="4865" max="4865" width="4" style="384" customWidth="1"/>
    <col min="4866" max="4866" width="10.453125" style="384" customWidth="1"/>
    <col min="4867" max="4867" width="34.7265625" style="384" customWidth="1"/>
    <col min="4868" max="4876" width="6.453125" style="384" customWidth="1"/>
    <col min="4877" max="4877" width="10.453125" style="384" customWidth="1"/>
    <col min="4878" max="5120" width="9" style="384"/>
    <col min="5121" max="5121" width="4" style="384" customWidth="1"/>
    <col min="5122" max="5122" width="10.453125" style="384" customWidth="1"/>
    <col min="5123" max="5123" width="34.7265625" style="384" customWidth="1"/>
    <col min="5124" max="5132" width="6.453125" style="384" customWidth="1"/>
    <col min="5133" max="5133" width="10.453125" style="384" customWidth="1"/>
    <col min="5134" max="5376" width="9" style="384"/>
    <col min="5377" max="5377" width="4" style="384" customWidth="1"/>
    <col min="5378" max="5378" width="10.453125" style="384" customWidth="1"/>
    <col min="5379" max="5379" width="34.7265625" style="384" customWidth="1"/>
    <col min="5380" max="5388" width="6.453125" style="384" customWidth="1"/>
    <col min="5389" max="5389" width="10.453125" style="384" customWidth="1"/>
    <col min="5390" max="5632" width="9" style="384"/>
    <col min="5633" max="5633" width="4" style="384" customWidth="1"/>
    <col min="5634" max="5634" width="10.453125" style="384" customWidth="1"/>
    <col min="5635" max="5635" width="34.7265625" style="384" customWidth="1"/>
    <col min="5636" max="5644" width="6.453125" style="384" customWidth="1"/>
    <col min="5645" max="5645" width="10.453125" style="384" customWidth="1"/>
    <col min="5646" max="5888" width="9" style="384"/>
    <col min="5889" max="5889" width="4" style="384" customWidth="1"/>
    <col min="5890" max="5890" width="10.453125" style="384" customWidth="1"/>
    <col min="5891" max="5891" width="34.7265625" style="384" customWidth="1"/>
    <col min="5892" max="5900" width="6.453125" style="384" customWidth="1"/>
    <col min="5901" max="5901" width="10.453125" style="384" customWidth="1"/>
    <col min="5902" max="6144" width="9" style="384"/>
    <col min="6145" max="6145" width="4" style="384" customWidth="1"/>
    <col min="6146" max="6146" width="10.453125" style="384" customWidth="1"/>
    <col min="6147" max="6147" width="34.7265625" style="384" customWidth="1"/>
    <col min="6148" max="6156" width="6.453125" style="384" customWidth="1"/>
    <col min="6157" max="6157" width="10.453125" style="384" customWidth="1"/>
    <col min="6158" max="6400" width="9" style="384"/>
    <col min="6401" max="6401" width="4" style="384" customWidth="1"/>
    <col min="6402" max="6402" width="10.453125" style="384" customWidth="1"/>
    <col min="6403" max="6403" width="34.7265625" style="384" customWidth="1"/>
    <col min="6404" max="6412" width="6.453125" style="384" customWidth="1"/>
    <col min="6413" max="6413" width="10.453125" style="384" customWidth="1"/>
    <col min="6414" max="6656" width="9" style="384"/>
    <col min="6657" max="6657" width="4" style="384" customWidth="1"/>
    <col min="6658" max="6658" width="10.453125" style="384" customWidth="1"/>
    <col min="6659" max="6659" width="34.7265625" style="384" customWidth="1"/>
    <col min="6660" max="6668" width="6.453125" style="384" customWidth="1"/>
    <col min="6669" max="6669" width="10.453125" style="384" customWidth="1"/>
    <col min="6670" max="6912" width="9" style="384"/>
    <col min="6913" max="6913" width="4" style="384" customWidth="1"/>
    <col min="6914" max="6914" width="10.453125" style="384" customWidth="1"/>
    <col min="6915" max="6915" width="34.7265625" style="384" customWidth="1"/>
    <col min="6916" max="6924" width="6.453125" style="384" customWidth="1"/>
    <col min="6925" max="6925" width="10.453125" style="384" customWidth="1"/>
    <col min="6926" max="7168" width="9" style="384"/>
    <col min="7169" max="7169" width="4" style="384" customWidth="1"/>
    <col min="7170" max="7170" width="10.453125" style="384" customWidth="1"/>
    <col min="7171" max="7171" width="34.7265625" style="384" customWidth="1"/>
    <col min="7172" max="7180" width="6.453125" style="384" customWidth="1"/>
    <col min="7181" max="7181" width="10.453125" style="384" customWidth="1"/>
    <col min="7182" max="7424" width="9" style="384"/>
    <col min="7425" max="7425" width="4" style="384" customWidth="1"/>
    <col min="7426" max="7426" width="10.453125" style="384" customWidth="1"/>
    <col min="7427" max="7427" width="34.7265625" style="384" customWidth="1"/>
    <col min="7428" max="7436" width="6.453125" style="384" customWidth="1"/>
    <col min="7437" max="7437" width="10.453125" style="384" customWidth="1"/>
    <col min="7438" max="7680" width="9" style="384"/>
    <col min="7681" max="7681" width="4" style="384" customWidth="1"/>
    <col min="7682" max="7682" width="10.453125" style="384" customWidth="1"/>
    <col min="7683" max="7683" width="34.7265625" style="384" customWidth="1"/>
    <col min="7684" max="7692" width="6.453125" style="384" customWidth="1"/>
    <col min="7693" max="7693" width="10.453125" style="384" customWidth="1"/>
    <col min="7694" max="7936" width="9" style="384"/>
    <col min="7937" max="7937" width="4" style="384" customWidth="1"/>
    <col min="7938" max="7938" width="10.453125" style="384" customWidth="1"/>
    <col min="7939" max="7939" width="34.7265625" style="384" customWidth="1"/>
    <col min="7940" max="7948" width="6.453125" style="384" customWidth="1"/>
    <col min="7949" max="7949" width="10.453125" style="384" customWidth="1"/>
    <col min="7950" max="8192" width="9" style="384"/>
    <col min="8193" max="8193" width="4" style="384" customWidth="1"/>
    <col min="8194" max="8194" width="10.453125" style="384" customWidth="1"/>
    <col min="8195" max="8195" width="34.7265625" style="384" customWidth="1"/>
    <col min="8196" max="8204" width="6.453125" style="384" customWidth="1"/>
    <col min="8205" max="8205" width="10.453125" style="384" customWidth="1"/>
    <col min="8206" max="8448" width="9" style="384"/>
    <col min="8449" max="8449" width="4" style="384" customWidth="1"/>
    <col min="8450" max="8450" width="10.453125" style="384" customWidth="1"/>
    <col min="8451" max="8451" width="34.7265625" style="384" customWidth="1"/>
    <col min="8452" max="8460" width="6.453125" style="384" customWidth="1"/>
    <col min="8461" max="8461" width="10.453125" style="384" customWidth="1"/>
    <col min="8462" max="8704" width="9" style="384"/>
    <col min="8705" max="8705" width="4" style="384" customWidth="1"/>
    <col min="8706" max="8706" width="10.453125" style="384" customWidth="1"/>
    <col min="8707" max="8707" width="34.7265625" style="384" customWidth="1"/>
    <col min="8708" max="8716" width="6.453125" style="384" customWidth="1"/>
    <col min="8717" max="8717" width="10.453125" style="384" customWidth="1"/>
    <col min="8718" max="8960" width="9" style="384"/>
    <col min="8961" max="8961" width="4" style="384" customWidth="1"/>
    <col min="8962" max="8962" width="10.453125" style="384" customWidth="1"/>
    <col min="8963" max="8963" width="34.7265625" style="384" customWidth="1"/>
    <col min="8964" max="8972" width="6.453125" style="384" customWidth="1"/>
    <col min="8973" max="8973" width="10.453125" style="384" customWidth="1"/>
    <col min="8974" max="9216" width="9" style="384"/>
    <col min="9217" max="9217" width="4" style="384" customWidth="1"/>
    <col min="9218" max="9218" width="10.453125" style="384" customWidth="1"/>
    <col min="9219" max="9219" width="34.7265625" style="384" customWidth="1"/>
    <col min="9220" max="9228" width="6.453125" style="384" customWidth="1"/>
    <col min="9229" max="9229" width="10.453125" style="384" customWidth="1"/>
    <col min="9230" max="9472" width="9" style="384"/>
    <col min="9473" max="9473" width="4" style="384" customWidth="1"/>
    <col min="9474" max="9474" width="10.453125" style="384" customWidth="1"/>
    <col min="9475" max="9475" width="34.7265625" style="384" customWidth="1"/>
    <col min="9476" max="9484" width="6.453125" style="384" customWidth="1"/>
    <col min="9485" max="9485" width="10.453125" style="384" customWidth="1"/>
    <col min="9486" max="9728" width="9" style="384"/>
    <col min="9729" max="9729" width="4" style="384" customWidth="1"/>
    <col min="9730" max="9730" width="10.453125" style="384" customWidth="1"/>
    <col min="9731" max="9731" width="34.7265625" style="384" customWidth="1"/>
    <col min="9732" max="9740" width="6.453125" style="384" customWidth="1"/>
    <col min="9741" max="9741" width="10.453125" style="384" customWidth="1"/>
    <col min="9742" max="9984" width="9" style="384"/>
    <col min="9985" max="9985" width="4" style="384" customWidth="1"/>
    <col min="9986" max="9986" width="10.453125" style="384" customWidth="1"/>
    <col min="9987" max="9987" width="34.7265625" style="384" customWidth="1"/>
    <col min="9988" max="9996" width="6.453125" style="384" customWidth="1"/>
    <col min="9997" max="9997" width="10.453125" style="384" customWidth="1"/>
    <col min="9998" max="10240" width="9" style="384"/>
    <col min="10241" max="10241" width="4" style="384" customWidth="1"/>
    <col min="10242" max="10242" width="10.453125" style="384" customWidth="1"/>
    <col min="10243" max="10243" width="34.7265625" style="384" customWidth="1"/>
    <col min="10244" max="10252" width="6.453125" style="384" customWidth="1"/>
    <col min="10253" max="10253" width="10.453125" style="384" customWidth="1"/>
    <col min="10254" max="10496" width="9" style="384"/>
    <col min="10497" max="10497" width="4" style="384" customWidth="1"/>
    <col min="10498" max="10498" width="10.453125" style="384" customWidth="1"/>
    <col min="10499" max="10499" width="34.7265625" style="384" customWidth="1"/>
    <col min="10500" max="10508" width="6.453125" style="384" customWidth="1"/>
    <col min="10509" max="10509" width="10.453125" style="384" customWidth="1"/>
    <col min="10510" max="10752" width="9" style="384"/>
    <col min="10753" max="10753" width="4" style="384" customWidth="1"/>
    <col min="10754" max="10754" width="10.453125" style="384" customWidth="1"/>
    <col min="10755" max="10755" width="34.7265625" style="384" customWidth="1"/>
    <col min="10756" max="10764" width="6.453125" style="384" customWidth="1"/>
    <col min="10765" max="10765" width="10.453125" style="384" customWidth="1"/>
    <col min="10766" max="11008" width="9" style="384"/>
    <col min="11009" max="11009" width="4" style="384" customWidth="1"/>
    <col min="11010" max="11010" width="10.453125" style="384" customWidth="1"/>
    <col min="11011" max="11011" width="34.7265625" style="384" customWidth="1"/>
    <col min="11012" max="11020" width="6.453125" style="384" customWidth="1"/>
    <col min="11021" max="11021" width="10.453125" style="384" customWidth="1"/>
    <col min="11022" max="11264" width="9" style="384"/>
    <col min="11265" max="11265" width="4" style="384" customWidth="1"/>
    <col min="11266" max="11266" width="10.453125" style="384" customWidth="1"/>
    <col min="11267" max="11267" width="34.7265625" style="384" customWidth="1"/>
    <col min="11268" max="11276" width="6.453125" style="384" customWidth="1"/>
    <col min="11277" max="11277" width="10.453125" style="384" customWidth="1"/>
    <col min="11278" max="11520" width="9" style="384"/>
    <col min="11521" max="11521" width="4" style="384" customWidth="1"/>
    <col min="11522" max="11522" width="10.453125" style="384" customWidth="1"/>
    <col min="11523" max="11523" width="34.7265625" style="384" customWidth="1"/>
    <col min="11524" max="11532" width="6.453125" style="384" customWidth="1"/>
    <col min="11533" max="11533" width="10.453125" style="384" customWidth="1"/>
    <col min="11534" max="11776" width="9" style="384"/>
    <col min="11777" max="11777" width="4" style="384" customWidth="1"/>
    <col min="11778" max="11778" width="10.453125" style="384" customWidth="1"/>
    <col min="11779" max="11779" width="34.7265625" style="384" customWidth="1"/>
    <col min="11780" max="11788" width="6.453125" style="384" customWidth="1"/>
    <col min="11789" max="11789" width="10.453125" style="384" customWidth="1"/>
    <col min="11790" max="12032" width="9" style="384"/>
    <col min="12033" max="12033" width="4" style="384" customWidth="1"/>
    <col min="12034" max="12034" width="10.453125" style="384" customWidth="1"/>
    <col min="12035" max="12035" width="34.7265625" style="384" customWidth="1"/>
    <col min="12036" max="12044" width="6.453125" style="384" customWidth="1"/>
    <col min="12045" max="12045" width="10.453125" style="384" customWidth="1"/>
    <col min="12046" max="12288" width="9" style="384"/>
    <col min="12289" max="12289" width="4" style="384" customWidth="1"/>
    <col min="12290" max="12290" width="10.453125" style="384" customWidth="1"/>
    <col min="12291" max="12291" width="34.7265625" style="384" customWidth="1"/>
    <col min="12292" max="12300" width="6.453125" style="384" customWidth="1"/>
    <col min="12301" max="12301" width="10.453125" style="384" customWidth="1"/>
    <col min="12302" max="12544" width="9" style="384"/>
    <col min="12545" max="12545" width="4" style="384" customWidth="1"/>
    <col min="12546" max="12546" width="10.453125" style="384" customWidth="1"/>
    <col min="12547" max="12547" width="34.7265625" style="384" customWidth="1"/>
    <col min="12548" max="12556" width="6.453125" style="384" customWidth="1"/>
    <col min="12557" max="12557" width="10.453125" style="384" customWidth="1"/>
    <col min="12558" max="12800" width="9" style="384"/>
    <col min="12801" max="12801" width="4" style="384" customWidth="1"/>
    <col min="12802" max="12802" width="10.453125" style="384" customWidth="1"/>
    <col min="12803" max="12803" width="34.7265625" style="384" customWidth="1"/>
    <col min="12804" max="12812" width="6.453125" style="384" customWidth="1"/>
    <col min="12813" max="12813" width="10.453125" style="384" customWidth="1"/>
    <col min="12814" max="13056" width="9" style="384"/>
    <col min="13057" max="13057" width="4" style="384" customWidth="1"/>
    <col min="13058" max="13058" width="10.453125" style="384" customWidth="1"/>
    <col min="13059" max="13059" width="34.7265625" style="384" customWidth="1"/>
    <col min="13060" max="13068" width="6.453125" style="384" customWidth="1"/>
    <col min="13069" max="13069" width="10.453125" style="384" customWidth="1"/>
    <col min="13070" max="13312" width="9" style="384"/>
    <col min="13313" max="13313" width="4" style="384" customWidth="1"/>
    <col min="13314" max="13314" width="10.453125" style="384" customWidth="1"/>
    <col min="13315" max="13315" width="34.7265625" style="384" customWidth="1"/>
    <col min="13316" max="13324" width="6.453125" style="384" customWidth="1"/>
    <col min="13325" max="13325" width="10.453125" style="384" customWidth="1"/>
    <col min="13326" max="13568" width="9" style="384"/>
    <col min="13569" max="13569" width="4" style="384" customWidth="1"/>
    <col min="13570" max="13570" width="10.453125" style="384" customWidth="1"/>
    <col min="13571" max="13571" width="34.7265625" style="384" customWidth="1"/>
    <col min="13572" max="13580" width="6.453125" style="384" customWidth="1"/>
    <col min="13581" max="13581" width="10.453125" style="384" customWidth="1"/>
    <col min="13582" max="13824" width="9" style="384"/>
    <col min="13825" max="13825" width="4" style="384" customWidth="1"/>
    <col min="13826" max="13826" width="10.453125" style="384" customWidth="1"/>
    <col min="13827" max="13827" width="34.7265625" style="384" customWidth="1"/>
    <col min="13828" max="13836" width="6.453125" style="384" customWidth="1"/>
    <col min="13837" max="13837" width="10.453125" style="384" customWidth="1"/>
    <col min="13838" max="14080" width="9" style="384"/>
    <col min="14081" max="14081" width="4" style="384" customWidth="1"/>
    <col min="14082" max="14082" width="10.453125" style="384" customWidth="1"/>
    <col min="14083" max="14083" width="34.7265625" style="384" customWidth="1"/>
    <col min="14084" max="14092" width="6.453125" style="384" customWidth="1"/>
    <col min="14093" max="14093" width="10.453125" style="384" customWidth="1"/>
    <col min="14094" max="14336" width="9" style="384"/>
    <col min="14337" max="14337" width="4" style="384" customWidth="1"/>
    <col min="14338" max="14338" width="10.453125" style="384" customWidth="1"/>
    <col min="14339" max="14339" width="34.7265625" style="384" customWidth="1"/>
    <col min="14340" max="14348" width="6.453125" style="384" customWidth="1"/>
    <col min="14349" max="14349" width="10.453125" style="384" customWidth="1"/>
    <col min="14350" max="14592" width="9" style="384"/>
    <col min="14593" max="14593" width="4" style="384" customWidth="1"/>
    <col min="14594" max="14594" width="10.453125" style="384" customWidth="1"/>
    <col min="14595" max="14595" width="34.7265625" style="384" customWidth="1"/>
    <col min="14596" max="14604" width="6.453125" style="384" customWidth="1"/>
    <col min="14605" max="14605" width="10.453125" style="384" customWidth="1"/>
    <col min="14606" max="14848" width="9" style="384"/>
    <col min="14849" max="14849" width="4" style="384" customWidth="1"/>
    <col min="14850" max="14850" width="10.453125" style="384" customWidth="1"/>
    <col min="14851" max="14851" width="34.7265625" style="384" customWidth="1"/>
    <col min="14852" max="14860" width="6.453125" style="384" customWidth="1"/>
    <col min="14861" max="14861" width="10.453125" style="384" customWidth="1"/>
    <col min="14862" max="15104" width="9" style="384"/>
    <col min="15105" max="15105" width="4" style="384" customWidth="1"/>
    <col min="15106" max="15106" width="10.453125" style="384" customWidth="1"/>
    <col min="15107" max="15107" width="34.7265625" style="384" customWidth="1"/>
    <col min="15108" max="15116" width="6.453125" style="384" customWidth="1"/>
    <col min="15117" max="15117" width="10.453125" style="384" customWidth="1"/>
    <col min="15118" max="15360" width="9" style="384"/>
    <col min="15361" max="15361" width="4" style="384" customWidth="1"/>
    <col min="15362" max="15362" width="10.453125" style="384" customWidth="1"/>
    <col min="15363" max="15363" width="34.7265625" style="384" customWidth="1"/>
    <col min="15364" max="15372" width="6.453125" style="384" customWidth="1"/>
    <col min="15373" max="15373" width="10.453125" style="384" customWidth="1"/>
    <col min="15374" max="15616" width="9" style="384"/>
    <col min="15617" max="15617" width="4" style="384" customWidth="1"/>
    <col min="15618" max="15618" width="10.453125" style="384" customWidth="1"/>
    <col min="15619" max="15619" width="34.7265625" style="384" customWidth="1"/>
    <col min="15620" max="15628" width="6.453125" style="384" customWidth="1"/>
    <col min="15629" max="15629" width="10.453125" style="384" customWidth="1"/>
    <col min="15630" max="15872" width="9" style="384"/>
    <col min="15873" max="15873" width="4" style="384" customWidth="1"/>
    <col min="15874" max="15874" width="10.453125" style="384" customWidth="1"/>
    <col min="15875" max="15875" width="34.7265625" style="384" customWidth="1"/>
    <col min="15876" max="15884" width="6.453125" style="384" customWidth="1"/>
    <col min="15885" max="15885" width="10.453125" style="384" customWidth="1"/>
    <col min="15886" max="16128" width="9" style="384"/>
    <col min="16129" max="16129" width="4" style="384" customWidth="1"/>
    <col min="16130" max="16130" width="10.453125" style="384" customWidth="1"/>
    <col min="16131" max="16131" width="34.7265625" style="384" customWidth="1"/>
    <col min="16132" max="16140" width="6.453125" style="384" customWidth="1"/>
    <col min="16141" max="16141" width="10.453125" style="384" customWidth="1"/>
    <col min="16142" max="16384" width="9" style="384"/>
  </cols>
  <sheetData>
    <row r="1" spans="1:14" ht="42" customHeight="1" x14ac:dyDescent="0.2">
      <c r="B1" s="385" t="s">
        <v>1219</v>
      </c>
    </row>
    <row r="2" spans="1:14" ht="19.5" customHeight="1" x14ac:dyDescent="0.2">
      <c r="B2" s="385"/>
      <c r="H2" s="494" t="s">
        <v>1220</v>
      </c>
      <c r="I2" s="494"/>
      <c r="J2" s="494"/>
      <c r="K2" s="494"/>
      <c r="L2" s="494"/>
      <c r="M2" s="494"/>
    </row>
    <row r="3" spans="1:14" ht="19.5" customHeight="1" x14ac:dyDescent="0.2">
      <c r="B3" s="385"/>
      <c r="H3" s="495" t="s">
        <v>1221</v>
      </c>
      <c r="I3" s="495"/>
      <c r="J3" s="495"/>
      <c r="K3" s="495"/>
      <c r="L3" s="495"/>
      <c r="M3" s="495"/>
    </row>
    <row r="4" spans="1:14" ht="16.5" customHeight="1" x14ac:dyDescent="0.2">
      <c r="B4" s="385"/>
      <c r="H4" s="495" t="s">
        <v>1222</v>
      </c>
      <c r="I4" s="495"/>
      <c r="J4" s="495"/>
      <c r="K4" s="495"/>
      <c r="L4" s="495"/>
      <c r="M4" s="495"/>
    </row>
    <row r="5" spans="1:14" ht="8.25" customHeight="1" thickBot="1" x14ac:dyDescent="0.25">
      <c r="C5" s="386"/>
      <c r="H5" s="496"/>
      <c r="I5" s="496"/>
      <c r="J5" s="496"/>
      <c r="K5" s="496"/>
      <c r="L5" s="496"/>
      <c r="M5" s="496"/>
    </row>
    <row r="6" spans="1:14" ht="18" customHeight="1" thickTop="1" thickBot="1" x14ac:dyDescent="0.25">
      <c r="A6" s="495" t="s">
        <v>1223</v>
      </c>
      <c r="B6" s="495"/>
      <c r="C6" s="495"/>
      <c r="D6" s="497" t="s">
        <v>1224</v>
      </c>
      <c r="E6" s="475"/>
      <c r="F6" s="475"/>
      <c r="G6" s="475"/>
      <c r="H6" s="475"/>
      <c r="I6" s="476"/>
      <c r="J6" s="497" t="s">
        <v>1225</v>
      </c>
      <c r="K6" s="475"/>
      <c r="L6" s="476"/>
      <c r="M6" s="387" t="s">
        <v>1226</v>
      </c>
    </row>
    <row r="7" spans="1:14" ht="15.75" customHeight="1" x14ac:dyDescent="0.2">
      <c r="A7" s="388"/>
      <c r="B7" s="389"/>
      <c r="C7" s="390" t="s">
        <v>1227</v>
      </c>
      <c r="D7" s="391" t="s">
        <v>1228</v>
      </c>
      <c r="E7" s="392" t="s">
        <v>1229</v>
      </c>
      <c r="F7" s="392" t="s">
        <v>1230</v>
      </c>
      <c r="G7" s="392" t="s">
        <v>1231</v>
      </c>
      <c r="H7" s="392" t="s">
        <v>1232</v>
      </c>
      <c r="I7" s="393" t="s">
        <v>1233</v>
      </c>
      <c r="J7" s="394" t="s">
        <v>1234</v>
      </c>
      <c r="K7" s="395" t="s">
        <v>1235</v>
      </c>
      <c r="L7" s="396" t="s">
        <v>1236</v>
      </c>
      <c r="M7" s="470" t="s">
        <v>1237</v>
      </c>
      <c r="N7" s="397"/>
    </row>
    <row r="8" spans="1:14" ht="15" customHeight="1" x14ac:dyDescent="0.2">
      <c r="A8" s="398"/>
      <c r="C8" s="399"/>
      <c r="D8" s="400" t="s">
        <v>1238</v>
      </c>
      <c r="E8" s="401" t="s">
        <v>1239</v>
      </c>
      <c r="F8" s="401" t="s">
        <v>1240</v>
      </c>
      <c r="G8" s="401" t="s">
        <v>1241</v>
      </c>
      <c r="H8" s="401" t="s">
        <v>1242</v>
      </c>
      <c r="I8" s="402" t="s">
        <v>1243</v>
      </c>
      <c r="J8" s="403" t="s">
        <v>1244</v>
      </c>
      <c r="K8" s="404" t="s">
        <v>1245</v>
      </c>
      <c r="L8" s="405" t="s">
        <v>1246</v>
      </c>
      <c r="M8" s="470"/>
      <c r="N8" s="397"/>
    </row>
    <row r="9" spans="1:14" ht="15.75" customHeight="1" thickBot="1" x14ac:dyDescent="0.25">
      <c r="A9" s="472" t="s">
        <v>1247</v>
      </c>
      <c r="B9" s="473"/>
      <c r="C9" s="474"/>
      <c r="D9" s="406" t="s">
        <v>1248</v>
      </c>
      <c r="E9" s="407"/>
      <c r="F9" s="407"/>
      <c r="G9" s="407"/>
      <c r="H9" s="407"/>
      <c r="I9" s="408"/>
      <c r="J9" s="409"/>
      <c r="K9" s="410"/>
      <c r="L9" s="411"/>
      <c r="M9" s="471"/>
      <c r="N9" s="397"/>
    </row>
    <row r="10" spans="1:14" ht="24.75" customHeight="1" thickBot="1" x14ac:dyDescent="0.25">
      <c r="A10" s="412"/>
      <c r="B10" s="475" t="s">
        <v>1249</v>
      </c>
      <c r="C10" s="476"/>
      <c r="D10" s="413">
        <v>2.8</v>
      </c>
      <c r="E10" s="414">
        <v>4.5</v>
      </c>
      <c r="F10" s="414">
        <v>8</v>
      </c>
      <c r="G10" s="414">
        <v>14</v>
      </c>
      <c r="H10" s="414">
        <v>4.5</v>
      </c>
      <c r="I10" s="477" t="s">
        <v>1250</v>
      </c>
      <c r="J10" s="415">
        <v>3.8</v>
      </c>
      <c r="K10" s="414">
        <v>3.8</v>
      </c>
      <c r="L10" s="416">
        <v>7.6</v>
      </c>
      <c r="M10" s="480">
        <v>0.1</v>
      </c>
    </row>
    <row r="11" spans="1:14" ht="21" customHeight="1" thickTop="1" thickBot="1" x14ac:dyDescent="0.25">
      <c r="A11" s="483" t="s">
        <v>1251</v>
      </c>
      <c r="B11" s="486" t="s">
        <v>1252</v>
      </c>
      <c r="C11" s="487"/>
      <c r="D11" s="417"/>
      <c r="E11" s="418"/>
      <c r="F11" s="418"/>
      <c r="G11" s="418"/>
      <c r="H11" s="418"/>
      <c r="I11" s="478"/>
      <c r="J11" s="417"/>
      <c r="K11" s="418"/>
      <c r="L11" s="419"/>
      <c r="M11" s="481"/>
    </row>
    <row r="12" spans="1:14" ht="21" customHeight="1" thickTop="1" thickBot="1" x14ac:dyDescent="0.25">
      <c r="A12" s="484"/>
      <c r="B12" s="488" t="s">
        <v>1253</v>
      </c>
      <c r="C12" s="489"/>
      <c r="D12" s="417"/>
      <c r="E12" s="418"/>
      <c r="F12" s="418"/>
      <c r="G12" s="418"/>
      <c r="H12" s="418"/>
      <c r="I12" s="478"/>
      <c r="J12" s="417"/>
      <c r="K12" s="418"/>
      <c r="L12" s="419"/>
      <c r="M12" s="481"/>
    </row>
    <row r="13" spans="1:14" ht="21" customHeight="1" thickTop="1" thickBot="1" x14ac:dyDescent="0.25">
      <c r="A13" s="484"/>
      <c r="B13" s="488" t="s">
        <v>1254</v>
      </c>
      <c r="C13" s="489"/>
      <c r="D13" s="417">
        <v>2.8</v>
      </c>
      <c r="E13" s="418">
        <v>4.5</v>
      </c>
      <c r="F13" s="418">
        <v>8.5</v>
      </c>
      <c r="G13" s="418">
        <v>16.5</v>
      </c>
      <c r="H13" s="418">
        <v>4.5</v>
      </c>
      <c r="I13" s="478"/>
      <c r="J13" s="417">
        <v>3.8</v>
      </c>
      <c r="K13" s="418">
        <v>3.8</v>
      </c>
      <c r="L13" s="420">
        <v>7.6</v>
      </c>
      <c r="M13" s="482"/>
    </row>
    <row r="14" spans="1:14" ht="21" customHeight="1" thickTop="1" thickBot="1" x14ac:dyDescent="0.25">
      <c r="A14" s="484"/>
      <c r="B14" s="488" t="s">
        <v>1255</v>
      </c>
      <c r="C14" s="489"/>
      <c r="D14" s="417"/>
      <c r="E14" s="418"/>
      <c r="F14" s="418"/>
      <c r="G14" s="418"/>
      <c r="H14" s="418"/>
      <c r="I14" s="478"/>
      <c r="J14" s="417"/>
      <c r="K14" s="418"/>
      <c r="L14" s="420"/>
      <c r="M14" s="482"/>
    </row>
    <row r="15" spans="1:14" ht="21" customHeight="1" thickTop="1" thickBot="1" x14ac:dyDescent="0.25">
      <c r="A15" s="484"/>
      <c r="B15" s="490" t="s">
        <v>1256</v>
      </c>
      <c r="C15" s="491"/>
      <c r="D15" s="421"/>
      <c r="E15" s="422"/>
      <c r="F15" s="422"/>
      <c r="G15" s="422"/>
      <c r="H15" s="422"/>
      <c r="I15" s="478"/>
      <c r="J15" s="423"/>
      <c r="K15" s="422"/>
      <c r="L15" s="424"/>
      <c r="M15" s="482"/>
    </row>
    <row r="16" spans="1:14" ht="19.5" customHeight="1" thickTop="1" thickBot="1" x14ac:dyDescent="0.25">
      <c r="A16" s="485"/>
      <c r="B16" s="490" t="s">
        <v>1257</v>
      </c>
      <c r="C16" s="491"/>
      <c r="D16" s="413">
        <v>2.8</v>
      </c>
      <c r="E16" s="414">
        <v>4.5</v>
      </c>
      <c r="F16" s="414">
        <v>8.4</v>
      </c>
      <c r="G16" s="414">
        <v>15</v>
      </c>
      <c r="H16" s="414">
        <v>4.5</v>
      </c>
      <c r="I16" s="478"/>
      <c r="J16" s="415">
        <v>3.8</v>
      </c>
      <c r="K16" s="414">
        <v>3.8</v>
      </c>
      <c r="L16" s="416">
        <v>7.6</v>
      </c>
      <c r="M16" s="482"/>
    </row>
    <row r="17" spans="1:13" ht="23.25" customHeight="1" thickTop="1" thickBot="1" x14ac:dyDescent="0.25">
      <c r="A17" s="483" t="s">
        <v>1258</v>
      </c>
      <c r="B17" s="460" t="s">
        <v>1259</v>
      </c>
      <c r="C17" s="461"/>
      <c r="D17" s="415">
        <v>2.8</v>
      </c>
      <c r="E17" s="414">
        <v>4.5</v>
      </c>
      <c r="F17" s="414">
        <v>8.5</v>
      </c>
      <c r="G17" s="414">
        <v>16</v>
      </c>
      <c r="H17" s="414">
        <v>4.5</v>
      </c>
      <c r="I17" s="478"/>
      <c r="J17" s="415">
        <v>5</v>
      </c>
      <c r="K17" s="414">
        <v>5</v>
      </c>
      <c r="L17" s="416">
        <v>9</v>
      </c>
      <c r="M17" s="482"/>
    </row>
    <row r="18" spans="1:13" ht="23.25" customHeight="1" thickTop="1" thickBot="1" x14ac:dyDescent="0.25">
      <c r="A18" s="484"/>
      <c r="B18" s="456" t="s">
        <v>1260</v>
      </c>
      <c r="C18" s="457"/>
      <c r="D18" s="465">
        <v>2.8</v>
      </c>
      <c r="E18" s="464">
        <v>4.5</v>
      </c>
      <c r="F18" s="464">
        <v>8.5</v>
      </c>
      <c r="G18" s="464">
        <v>16.5</v>
      </c>
      <c r="H18" s="464">
        <v>4.5</v>
      </c>
      <c r="I18" s="478"/>
      <c r="J18" s="465" t="s">
        <v>1261</v>
      </c>
      <c r="K18" s="464">
        <v>4.5</v>
      </c>
      <c r="L18" s="468">
        <v>9</v>
      </c>
      <c r="M18" s="482"/>
    </row>
    <row r="19" spans="1:13" ht="23.25" customHeight="1" thickTop="1" thickBot="1" x14ac:dyDescent="0.25">
      <c r="A19" s="484"/>
      <c r="B19" s="456" t="s">
        <v>1262</v>
      </c>
      <c r="C19" s="457"/>
      <c r="D19" s="465"/>
      <c r="E19" s="464"/>
      <c r="F19" s="464"/>
      <c r="G19" s="464"/>
      <c r="H19" s="464"/>
      <c r="I19" s="478"/>
      <c r="J19" s="466"/>
      <c r="K19" s="467"/>
      <c r="L19" s="469"/>
      <c r="M19" s="482"/>
    </row>
    <row r="20" spans="1:13" ht="15" customHeight="1" thickTop="1" thickBot="1" x14ac:dyDescent="0.25">
      <c r="A20" s="484"/>
      <c r="B20" s="425"/>
      <c r="C20" s="426"/>
      <c r="D20" s="421"/>
      <c r="E20" s="422"/>
      <c r="F20" s="422"/>
      <c r="G20" s="422"/>
      <c r="H20" s="422"/>
      <c r="I20" s="478"/>
      <c r="J20" s="458" t="s">
        <v>1263</v>
      </c>
      <c r="K20" s="458"/>
      <c r="L20" s="459"/>
      <c r="M20" s="482"/>
    </row>
    <row r="21" spans="1:13" ht="23.25" customHeight="1" thickTop="1" thickBot="1" x14ac:dyDescent="0.25">
      <c r="A21" s="484"/>
      <c r="B21" s="460" t="s">
        <v>1264</v>
      </c>
      <c r="C21" s="461"/>
      <c r="D21" s="413">
        <v>2.8</v>
      </c>
      <c r="E21" s="414">
        <v>5.2</v>
      </c>
      <c r="F21" s="414">
        <v>9.3000000000000007</v>
      </c>
      <c r="G21" s="414">
        <v>18</v>
      </c>
      <c r="H21" s="414">
        <v>5.2</v>
      </c>
      <c r="I21" s="478"/>
      <c r="J21" s="415">
        <v>5</v>
      </c>
      <c r="K21" s="414">
        <v>5</v>
      </c>
      <c r="L21" s="416">
        <v>10</v>
      </c>
      <c r="M21" s="482"/>
    </row>
    <row r="22" spans="1:13" ht="23.25" customHeight="1" thickTop="1" thickBot="1" x14ac:dyDescent="0.25">
      <c r="A22" s="484"/>
      <c r="B22" s="462" t="s">
        <v>1265</v>
      </c>
      <c r="C22" s="463"/>
      <c r="D22" s="413">
        <v>2.8</v>
      </c>
      <c r="E22" s="414">
        <v>4.5</v>
      </c>
      <c r="F22" s="414">
        <v>8.5</v>
      </c>
      <c r="G22" s="414">
        <v>17</v>
      </c>
      <c r="H22" s="414">
        <v>4.5</v>
      </c>
      <c r="I22" s="478"/>
      <c r="J22" s="415">
        <v>4.5</v>
      </c>
      <c r="K22" s="414">
        <v>4.5</v>
      </c>
      <c r="L22" s="416">
        <v>8.5</v>
      </c>
      <c r="M22" s="482"/>
    </row>
    <row r="23" spans="1:13" ht="20.25" customHeight="1" thickTop="1" thickBot="1" x14ac:dyDescent="0.25">
      <c r="A23" s="484"/>
      <c r="B23" s="492" t="s">
        <v>1266</v>
      </c>
      <c r="C23" s="427" t="s">
        <v>1267</v>
      </c>
      <c r="D23" s="465">
        <v>2.8</v>
      </c>
      <c r="E23" s="464">
        <v>4.5</v>
      </c>
      <c r="F23" s="464">
        <v>8.5</v>
      </c>
      <c r="G23" s="464">
        <v>17</v>
      </c>
      <c r="H23" s="464">
        <v>4.5</v>
      </c>
      <c r="I23" s="478"/>
      <c r="J23" s="465">
        <v>4.5</v>
      </c>
      <c r="K23" s="464">
        <v>4.5</v>
      </c>
      <c r="L23" s="468">
        <v>8.5</v>
      </c>
      <c r="M23" s="482"/>
    </row>
    <row r="24" spans="1:13" ht="20.25" customHeight="1" thickTop="1" thickBot="1" x14ac:dyDescent="0.25">
      <c r="A24" s="484"/>
      <c r="B24" s="492"/>
      <c r="C24" s="428" t="s">
        <v>1268</v>
      </c>
      <c r="D24" s="466"/>
      <c r="E24" s="467"/>
      <c r="F24" s="467"/>
      <c r="G24" s="467"/>
      <c r="H24" s="467"/>
      <c r="I24" s="479"/>
      <c r="J24" s="466"/>
      <c r="K24" s="467"/>
      <c r="L24" s="469"/>
      <c r="M24" s="482"/>
    </row>
    <row r="25" spans="1:13" ht="23.25" customHeight="1" thickTop="1" thickBot="1" x14ac:dyDescent="0.25">
      <c r="A25" s="485"/>
      <c r="B25" s="493"/>
      <c r="C25" s="429" t="s">
        <v>1269</v>
      </c>
      <c r="D25" s="453" t="s">
        <v>1270</v>
      </c>
      <c r="E25" s="454"/>
      <c r="F25" s="454"/>
      <c r="G25" s="454"/>
      <c r="H25" s="454"/>
      <c r="I25" s="454"/>
      <c r="J25" s="454"/>
      <c r="K25" s="454"/>
      <c r="L25" s="455"/>
      <c r="M25" s="482"/>
    </row>
  </sheetData>
  <mergeCells count="44">
    <mergeCell ref="H2:M2"/>
    <mergeCell ref="H3:M3"/>
    <mergeCell ref="H4:M4"/>
    <mergeCell ref="H5:M5"/>
    <mergeCell ref="A6:C6"/>
    <mergeCell ref="D6:I6"/>
    <mergeCell ref="J6:L6"/>
    <mergeCell ref="M7:M9"/>
    <mergeCell ref="A9:C9"/>
    <mergeCell ref="B10:C10"/>
    <mergeCell ref="I10:I24"/>
    <mergeCell ref="M10:M25"/>
    <mergeCell ref="A11:A16"/>
    <mergeCell ref="B11:C11"/>
    <mergeCell ref="B12:C12"/>
    <mergeCell ref="B13:C13"/>
    <mergeCell ref="B14:C14"/>
    <mergeCell ref="B15:C15"/>
    <mergeCell ref="B16:C16"/>
    <mergeCell ref="A17:A25"/>
    <mergeCell ref="B17:C17"/>
    <mergeCell ref="B18:C18"/>
    <mergeCell ref="B23:B25"/>
    <mergeCell ref="L18:L19"/>
    <mergeCell ref="H23:H24"/>
    <mergeCell ref="J23:J24"/>
    <mergeCell ref="K23:K24"/>
    <mergeCell ref="L23:L24"/>
    <mergeCell ref="D25:L25"/>
    <mergeCell ref="B19:C19"/>
    <mergeCell ref="J20:L20"/>
    <mergeCell ref="B21:C21"/>
    <mergeCell ref="B22:C22"/>
    <mergeCell ref="E18:E19"/>
    <mergeCell ref="F18:F19"/>
    <mergeCell ref="G18:G19"/>
    <mergeCell ref="H18:H19"/>
    <mergeCell ref="J18:J19"/>
    <mergeCell ref="K18:K19"/>
    <mergeCell ref="D18:D19"/>
    <mergeCell ref="D23:D24"/>
    <mergeCell ref="E23:E24"/>
    <mergeCell ref="F23:F24"/>
    <mergeCell ref="G23:G24"/>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7265625" customWidth="1"/>
    <col min="4" max="4" width="8.7265625" customWidth="1"/>
    <col min="5" max="5" width="9.72656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453125" customWidth="1"/>
    <col min="17" max="17" width="10.08984375" customWidth="1"/>
    <col min="18" max="18" width="1.6328125" customWidth="1"/>
    <col min="19" max="19" width="6.7265625" customWidth="1"/>
    <col min="20" max="20" width="7" customWidth="1"/>
    <col min="21" max="21" width="22.08984375" customWidth="1"/>
  </cols>
  <sheetData>
    <row r="1" spans="1:22" ht="10.5" customHeight="1" x14ac:dyDescent="0.2">
      <c r="A1" s="517" t="s">
        <v>0</v>
      </c>
      <c r="B1" s="518"/>
      <c r="C1" s="2"/>
      <c r="D1" s="2"/>
      <c r="E1" s="2"/>
      <c r="F1" s="532" t="s">
        <v>1112</v>
      </c>
      <c r="G1" s="533"/>
      <c r="H1" s="526"/>
      <c r="I1" s="526"/>
      <c r="J1" s="526"/>
      <c r="K1" s="526"/>
      <c r="L1" s="526"/>
      <c r="M1" s="526"/>
      <c r="N1" s="527"/>
      <c r="O1" s="532" t="s">
        <v>1114</v>
      </c>
      <c r="P1" s="526"/>
      <c r="Q1" s="526"/>
      <c r="R1" s="526"/>
      <c r="S1" s="526"/>
      <c r="T1" s="527"/>
      <c r="U1" s="508" t="s">
        <v>2</v>
      </c>
      <c r="V1" s="4"/>
    </row>
    <row r="2" spans="1:22" ht="10.5" customHeight="1" x14ac:dyDescent="0.2">
      <c r="A2" s="519"/>
      <c r="B2" s="520"/>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1150</v>
      </c>
      <c r="D3" s="504"/>
      <c r="E3" s="506" t="s">
        <v>1151</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1113</v>
      </c>
      <c r="G4" s="533"/>
      <c r="H4" s="526"/>
      <c r="I4" s="526"/>
      <c r="J4" s="526"/>
      <c r="K4" s="526"/>
      <c r="L4" s="526"/>
      <c r="M4" s="526"/>
      <c r="N4" s="527"/>
      <c r="O4" s="532" t="s">
        <v>3</v>
      </c>
      <c r="P4" s="521">
        <f>E37+J37+O37+T37</f>
        <v>0</v>
      </c>
      <c r="Q4" s="521"/>
      <c r="R4" s="521"/>
      <c r="S4" s="521"/>
      <c r="T4" s="538" t="s">
        <v>4</v>
      </c>
      <c r="U4" s="510"/>
    </row>
    <row r="5" spans="1:22" ht="10.5" customHeight="1" x14ac:dyDescent="0.2">
      <c r="A5" s="4"/>
      <c r="C5" s="504" t="s">
        <v>1153</v>
      </c>
      <c r="D5" s="504"/>
      <c r="E5" s="506" t="s">
        <v>1152</v>
      </c>
      <c r="F5" s="534"/>
      <c r="G5" s="535"/>
      <c r="H5" s="528"/>
      <c r="I5" s="528"/>
      <c r="J5" s="528"/>
      <c r="K5" s="528"/>
      <c r="L5" s="528"/>
      <c r="M5" s="528"/>
      <c r="N5" s="529"/>
      <c r="O5" s="534"/>
      <c r="P5" s="522"/>
      <c r="Q5" s="522"/>
      <c r="R5" s="522"/>
      <c r="S5" s="522"/>
      <c r="T5" s="539"/>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11"/>
    </row>
    <row r="7" spans="1:22" ht="27" customHeight="1" thickBot="1" x14ac:dyDescent="0.25">
      <c r="B7" s="550" t="s">
        <v>108</v>
      </c>
      <c r="C7" s="550"/>
      <c r="D7" s="550"/>
      <c r="E7" s="541" t="s">
        <v>1115</v>
      </c>
      <c r="F7" s="541"/>
      <c r="G7" s="91">
        <f>D37+I37+N37+S37</f>
        <v>32150</v>
      </c>
      <c r="H7" s="9"/>
      <c r="I7" s="9" t="s">
        <v>4</v>
      </c>
      <c r="J7" s="8"/>
      <c r="K7" s="8"/>
      <c r="L7" s="8"/>
      <c r="M7" s="8"/>
      <c r="N7" s="8"/>
      <c r="O7" s="8"/>
      <c r="P7" s="8"/>
      <c r="Q7" s="8"/>
      <c r="R7" s="8"/>
      <c r="S7" s="8"/>
      <c r="T7" s="8"/>
    </row>
    <row r="8" spans="1:22" ht="16.5" customHeight="1" thickTop="1" thickBot="1" x14ac:dyDescent="0.25">
      <c r="A8" s="544" t="s">
        <v>7</v>
      </c>
      <c r="B8" s="545"/>
      <c r="C8" s="545"/>
      <c r="D8" s="546"/>
      <c r="E8" s="10" t="s">
        <v>8</v>
      </c>
      <c r="F8" s="329"/>
      <c r="G8" s="547" t="s">
        <v>9</v>
      </c>
      <c r="H8" s="547"/>
      <c r="I8" s="548"/>
      <c r="J8" s="11" t="s">
        <v>8</v>
      </c>
      <c r="K8" s="322"/>
      <c r="L8" s="547" t="s">
        <v>10</v>
      </c>
      <c r="M8" s="547"/>
      <c r="N8" s="548"/>
      <c r="O8" s="11" t="s">
        <v>8</v>
      </c>
      <c r="P8" s="322"/>
      <c r="Q8" s="547" t="s">
        <v>11</v>
      </c>
      <c r="R8" s="547"/>
      <c r="S8" s="549"/>
      <c r="T8" s="11" t="s">
        <v>8</v>
      </c>
      <c r="U8" s="12" t="s">
        <v>12</v>
      </c>
    </row>
    <row r="9" spans="1:22" ht="15.75" customHeight="1" x14ac:dyDescent="0.2">
      <c r="A9" s="83"/>
      <c r="B9" s="80" t="s">
        <v>120</v>
      </c>
      <c r="C9" s="239" t="s">
        <v>1340</v>
      </c>
      <c r="D9" s="90">
        <v>1500</v>
      </c>
      <c r="E9" s="13"/>
      <c r="F9" s="324"/>
      <c r="G9" s="93" t="s">
        <v>135</v>
      </c>
      <c r="H9" s="84"/>
      <c r="I9" s="71">
        <v>650</v>
      </c>
      <c r="J9" s="14"/>
      <c r="K9" s="324"/>
      <c r="L9" s="93"/>
      <c r="M9" s="84"/>
      <c r="N9" s="71"/>
      <c r="O9" s="14"/>
      <c r="P9" s="324"/>
      <c r="Q9" s="93" t="s">
        <v>131</v>
      </c>
      <c r="R9" s="84"/>
      <c r="S9" s="71">
        <v>400</v>
      </c>
      <c r="T9" s="14"/>
      <c r="U9" s="59" t="s">
        <v>140</v>
      </c>
    </row>
    <row r="10" spans="1:22" ht="15.75" customHeight="1" x14ac:dyDescent="0.2">
      <c r="A10" s="51"/>
      <c r="B10" s="81" t="s">
        <v>121</v>
      </c>
      <c r="C10" s="239" t="s">
        <v>1340</v>
      </c>
      <c r="D10" s="63">
        <v>1350</v>
      </c>
      <c r="E10" s="15"/>
      <c r="F10" s="343"/>
      <c r="G10" s="94" t="s">
        <v>136</v>
      </c>
      <c r="H10" s="28"/>
      <c r="I10" s="68">
        <v>700</v>
      </c>
      <c r="J10" s="16"/>
      <c r="K10" s="343"/>
      <c r="L10" s="94"/>
      <c r="M10" s="28"/>
      <c r="N10" s="68"/>
      <c r="O10" s="16"/>
      <c r="P10" s="343"/>
      <c r="Q10" s="94" t="s">
        <v>138</v>
      </c>
      <c r="R10" s="28"/>
      <c r="S10" s="68">
        <v>800</v>
      </c>
      <c r="T10" s="16"/>
      <c r="U10" s="61" t="s">
        <v>1380</v>
      </c>
    </row>
    <row r="11" spans="1:22" ht="15.75" customHeight="1" x14ac:dyDescent="0.2">
      <c r="A11" s="51"/>
      <c r="B11" s="81" t="s">
        <v>122</v>
      </c>
      <c r="C11" s="239" t="s">
        <v>1340</v>
      </c>
      <c r="D11" s="63">
        <v>1500</v>
      </c>
      <c r="E11" s="15"/>
      <c r="F11" s="343"/>
      <c r="G11" s="94" t="s">
        <v>137</v>
      </c>
      <c r="H11" s="28"/>
      <c r="I11" s="68">
        <v>700</v>
      </c>
      <c r="J11" s="16"/>
      <c r="K11" s="343"/>
      <c r="L11" s="94"/>
      <c r="M11" s="28"/>
      <c r="N11" s="68"/>
      <c r="O11" s="16"/>
      <c r="P11" s="343"/>
      <c r="Q11" s="94" t="s">
        <v>139</v>
      </c>
      <c r="R11" s="28"/>
      <c r="S11" s="68">
        <v>600</v>
      </c>
      <c r="T11" s="16"/>
      <c r="U11" s="61" t="s">
        <v>1381</v>
      </c>
    </row>
    <row r="12" spans="1:22" ht="15.75" customHeight="1" x14ac:dyDescent="0.2">
      <c r="A12" s="51"/>
      <c r="B12" s="81" t="s">
        <v>123</v>
      </c>
      <c r="C12" s="239" t="s">
        <v>1340</v>
      </c>
      <c r="D12" s="63">
        <v>1850</v>
      </c>
      <c r="E12" s="15"/>
      <c r="F12" s="343"/>
      <c r="G12" s="94"/>
      <c r="H12" s="28"/>
      <c r="I12" s="68"/>
      <c r="J12" s="16"/>
      <c r="K12" s="343"/>
      <c r="M12" s="28"/>
      <c r="N12" s="68"/>
      <c r="O12" s="16"/>
      <c r="P12" s="343"/>
      <c r="Q12" s="94" t="s">
        <v>133</v>
      </c>
      <c r="R12" s="28"/>
      <c r="S12" s="68">
        <v>150</v>
      </c>
      <c r="T12" s="16"/>
      <c r="U12" s="61" t="s">
        <v>1382</v>
      </c>
    </row>
    <row r="13" spans="1:22" ht="15.75" customHeight="1" x14ac:dyDescent="0.2">
      <c r="A13" s="51"/>
      <c r="B13" s="81" t="s">
        <v>124</v>
      </c>
      <c r="C13" s="239" t="s">
        <v>1162</v>
      </c>
      <c r="D13" s="63">
        <v>1200</v>
      </c>
      <c r="E13" s="15"/>
      <c r="F13" s="343"/>
      <c r="G13" s="94"/>
      <c r="H13" s="28"/>
      <c r="I13" s="68"/>
      <c r="J13" s="16"/>
      <c r="K13" s="343"/>
      <c r="L13" s="94"/>
      <c r="M13" s="28"/>
      <c r="N13" s="68"/>
      <c r="O13" s="16"/>
      <c r="P13" s="343"/>
      <c r="Q13" s="94"/>
      <c r="R13" s="28"/>
      <c r="S13" s="68"/>
      <c r="T13" s="16"/>
      <c r="U13" s="61" t="s">
        <v>1383</v>
      </c>
    </row>
    <row r="14" spans="1:22" ht="15.75" customHeight="1" x14ac:dyDescent="0.2">
      <c r="A14" s="51"/>
      <c r="B14" s="81" t="s">
        <v>125</v>
      </c>
      <c r="C14" s="239" t="s">
        <v>1340</v>
      </c>
      <c r="D14" s="63">
        <v>2150</v>
      </c>
      <c r="E14" s="15"/>
      <c r="F14" s="343"/>
      <c r="G14" s="94"/>
      <c r="H14" s="28"/>
      <c r="I14" s="68"/>
      <c r="J14" s="16"/>
      <c r="K14" s="343"/>
      <c r="L14" s="94"/>
      <c r="M14" s="28"/>
      <c r="N14" s="68"/>
      <c r="O14" s="16"/>
      <c r="P14" s="343"/>
      <c r="Q14" s="94"/>
      <c r="R14" s="28"/>
      <c r="S14" s="68"/>
      <c r="T14" s="16"/>
      <c r="U14" s="61" t="s">
        <v>1342</v>
      </c>
    </row>
    <row r="15" spans="1:22" ht="15.75" customHeight="1" x14ac:dyDescent="0.2">
      <c r="A15" s="51"/>
      <c r="B15" s="81" t="s">
        <v>126</v>
      </c>
      <c r="C15" s="239" t="s">
        <v>1340</v>
      </c>
      <c r="D15" s="63">
        <v>2350</v>
      </c>
      <c r="E15" s="15"/>
      <c r="F15" s="343"/>
      <c r="G15" s="94"/>
      <c r="H15" s="28"/>
      <c r="I15" s="68"/>
      <c r="J15" s="16"/>
      <c r="K15" s="343"/>
      <c r="L15" s="94"/>
      <c r="M15" s="28"/>
      <c r="N15" s="68"/>
      <c r="O15" s="16"/>
      <c r="P15" s="343"/>
      <c r="Q15" s="94"/>
      <c r="R15" s="28"/>
      <c r="S15" s="68"/>
      <c r="T15" s="16"/>
      <c r="U15" s="61" t="s">
        <v>1289</v>
      </c>
    </row>
    <row r="16" spans="1:22" ht="15.75" customHeight="1" x14ac:dyDescent="0.2">
      <c r="A16" s="51"/>
      <c r="B16" s="81" t="s">
        <v>127</v>
      </c>
      <c r="C16" s="239" t="s">
        <v>1340</v>
      </c>
      <c r="D16" s="63">
        <v>2050</v>
      </c>
      <c r="E16" s="15"/>
      <c r="F16" s="343"/>
      <c r="G16" s="94"/>
      <c r="H16" s="28"/>
      <c r="I16" s="68"/>
      <c r="J16" s="16"/>
      <c r="K16" s="343"/>
      <c r="L16" s="94"/>
      <c r="M16" s="28"/>
      <c r="N16" s="68"/>
      <c r="O16" s="16"/>
      <c r="P16" s="343"/>
      <c r="Q16" s="94"/>
      <c r="R16" s="28"/>
      <c r="S16" s="68"/>
      <c r="T16" s="16"/>
      <c r="U16" s="98" t="s">
        <v>87</v>
      </c>
    </row>
    <row r="17" spans="1:21" ht="15.75" customHeight="1" x14ac:dyDescent="0.2">
      <c r="A17" s="51"/>
      <c r="B17" s="81" t="s">
        <v>128</v>
      </c>
      <c r="C17" s="239" t="s">
        <v>1340</v>
      </c>
      <c r="D17" s="63">
        <v>1550</v>
      </c>
      <c r="E17" s="15"/>
      <c r="F17" s="343"/>
      <c r="G17" s="94"/>
      <c r="H17" s="28"/>
      <c r="I17" s="68"/>
      <c r="J17" s="16"/>
      <c r="K17" s="343"/>
      <c r="L17" s="94"/>
      <c r="M17" s="28"/>
      <c r="N17" s="68"/>
      <c r="O17" s="16"/>
      <c r="P17" s="343"/>
      <c r="Q17" s="94"/>
      <c r="R17" s="28"/>
      <c r="S17" s="68"/>
      <c r="T17" s="16"/>
      <c r="U17" s="98"/>
    </row>
    <row r="18" spans="1:21" ht="15.75" customHeight="1" x14ac:dyDescent="0.2">
      <c r="A18" s="51"/>
      <c r="B18" s="81" t="s">
        <v>129</v>
      </c>
      <c r="C18" s="239" t="s">
        <v>1340</v>
      </c>
      <c r="D18" s="63">
        <v>1650</v>
      </c>
      <c r="E18" s="15"/>
      <c r="F18" s="343"/>
      <c r="G18" s="94"/>
      <c r="H18" s="28"/>
      <c r="I18" s="68"/>
      <c r="J18" s="16"/>
      <c r="K18" s="343"/>
      <c r="L18" s="94"/>
      <c r="M18" s="28"/>
      <c r="N18" s="68"/>
      <c r="O18" s="16"/>
      <c r="P18" s="343"/>
      <c r="Q18" s="94"/>
      <c r="R18" s="28"/>
      <c r="S18" s="68"/>
      <c r="T18" s="16"/>
      <c r="U18" s="59"/>
    </row>
    <row r="19" spans="1:21" ht="15.75" customHeight="1" x14ac:dyDescent="0.2">
      <c r="A19" s="51"/>
      <c r="B19" s="81" t="s">
        <v>130</v>
      </c>
      <c r="C19" s="239" t="s">
        <v>1340</v>
      </c>
      <c r="D19" s="63">
        <v>1350</v>
      </c>
      <c r="E19" s="15"/>
      <c r="F19" s="343"/>
      <c r="G19" s="94"/>
      <c r="H19" s="28"/>
      <c r="I19" s="68"/>
      <c r="J19" s="16"/>
      <c r="K19" s="343"/>
      <c r="L19" s="94"/>
      <c r="M19" s="28"/>
      <c r="N19" s="68"/>
      <c r="O19" s="16"/>
      <c r="P19" s="343"/>
      <c r="Q19" s="94"/>
      <c r="R19" s="28"/>
      <c r="S19" s="68"/>
      <c r="T19" s="16"/>
      <c r="U19" s="59" t="s">
        <v>1473</v>
      </c>
    </row>
    <row r="20" spans="1:21" ht="15.75" customHeight="1" x14ac:dyDescent="0.2">
      <c r="A20" s="51" t="s">
        <v>24</v>
      </c>
      <c r="B20" s="451" t="s">
        <v>1471</v>
      </c>
      <c r="C20" s="239" t="s">
        <v>1340</v>
      </c>
      <c r="D20" s="63">
        <v>1850</v>
      </c>
      <c r="E20" s="15"/>
      <c r="F20" s="343"/>
      <c r="G20" s="94"/>
      <c r="H20" s="28"/>
      <c r="I20" s="68"/>
      <c r="J20" s="16"/>
      <c r="K20" s="343"/>
      <c r="L20" s="94"/>
      <c r="M20" s="28"/>
      <c r="N20" s="68"/>
      <c r="O20" s="16"/>
      <c r="P20" s="343"/>
      <c r="Q20" s="94"/>
      <c r="R20" s="28"/>
      <c r="S20" s="68"/>
      <c r="T20" s="16"/>
      <c r="U20" s="59"/>
    </row>
    <row r="21" spans="1:21" ht="15.75" customHeight="1" x14ac:dyDescent="0.2">
      <c r="A21" s="51"/>
      <c r="B21" s="81" t="s">
        <v>131</v>
      </c>
      <c r="C21" s="239" t="s">
        <v>1407</v>
      </c>
      <c r="D21" s="63">
        <v>3700</v>
      </c>
      <c r="E21" s="15"/>
      <c r="F21" s="343"/>
      <c r="G21" s="94"/>
      <c r="H21" s="28"/>
      <c r="I21" s="68"/>
      <c r="J21" s="16"/>
      <c r="K21" s="343"/>
      <c r="L21" s="94"/>
      <c r="M21" s="28"/>
      <c r="N21" s="68"/>
      <c r="O21" s="16"/>
      <c r="P21" s="343"/>
      <c r="Q21" s="94"/>
      <c r="R21" s="28"/>
      <c r="S21" s="68"/>
      <c r="T21" s="16"/>
      <c r="U21" s="59"/>
    </row>
    <row r="22" spans="1:21" ht="15.75" customHeight="1" x14ac:dyDescent="0.2">
      <c r="A22" s="51"/>
      <c r="B22" s="81" t="s">
        <v>132</v>
      </c>
      <c r="C22" s="239" t="s">
        <v>1162</v>
      </c>
      <c r="D22" s="63">
        <v>950</v>
      </c>
      <c r="E22" s="15"/>
      <c r="F22" s="343"/>
      <c r="G22" s="94"/>
      <c r="H22" s="28"/>
      <c r="I22" s="68"/>
      <c r="J22" s="16"/>
      <c r="K22" s="343"/>
      <c r="L22" s="94"/>
      <c r="M22" s="28"/>
      <c r="N22" s="68"/>
      <c r="O22" s="16"/>
      <c r="P22" s="343"/>
      <c r="Q22" s="94"/>
      <c r="R22" s="28"/>
      <c r="S22" s="68"/>
      <c r="T22" s="16"/>
      <c r="U22" s="59"/>
    </row>
    <row r="23" spans="1:21" ht="15.75" customHeight="1" x14ac:dyDescent="0.2">
      <c r="A23" s="51" t="s">
        <v>25</v>
      </c>
      <c r="B23" s="81" t="s">
        <v>134</v>
      </c>
      <c r="C23" s="239" t="s">
        <v>1162</v>
      </c>
      <c r="D23" s="63">
        <v>1600</v>
      </c>
      <c r="E23" s="15"/>
      <c r="F23" s="343"/>
      <c r="G23" s="94"/>
      <c r="H23" s="28"/>
      <c r="I23" s="68"/>
      <c r="J23" s="16"/>
      <c r="K23" s="343"/>
      <c r="L23" s="94"/>
      <c r="M23" s="28"/>
      <c r="N23" s="68"/>
      <c r="O23" s="16"/>
      <c r="P23" s="343"/>
      <c r="Q23" s="94"/>
      <c r="R23" s="28"/>
      <c r="S23" s="68"/>
      <c r="T23" s="16"/>
      <c r="U23" s="59" t="s">
        <v>1474</v>
      </c>
    </row>
    <row r="24" spans="1:21" ht="15.75" customHeight="1" x14ac:dyDescent="0.2">
      <c r="A24" s="51"/>
      <c r="B24" s="81" t="s">
        <v>133</v>
      </c>
      <c r="C24" s="239" t="s">
        <v>1340</v>
      </c>
      <c r="D24" s="63">
        <v>1550</v>
      </c>
      <c r="E24" s="15"/>
      <c r="F24" s="343"/>
      <c r="G24" s="94"/>
      <c r="H24" s="28"/>
      <c r="I24" s="68"/>
      <c r="J24" s="16"/>
      <c r="K24" s="343"/>
      <c r="L24" s="94"/>
      <c r="M24" s="28"/>
      <c r="N24" s="68"/>
      <c r="O24" s="16"/>
      <c r="P24" s="343"/>
      <c r="Q24" s="94"/>
      <c r="R24" s="28"/>
      <c r="S24" s="68"/>
      <c r="T24" s="16"/>
      <c r="U24" s="98" t="s">
        <v>1384</v>
      </c>
    </row>
    <row r="25" spans="1:21" ht="15.75" customHeight="1" x14ac:dyDescent="0.2">
      <c r="A25" s="51"/>
      <c r="B25" s="81"/>
      <c r="C25" s="239"/>
      <c r="D25" s="63"/>
      <c r="E25" s="15"/>
      <c r="F25" s="343"/>
      <c r="G25" s="94"/>
      <c r="H25" s="28"/>
      <c r="I25" s="68"/>
      <c r="J25" s="16"/>
      <c r="K25" s="343"/>
      <c r="L25" s="94"/>
      <c r="M25" s="28"/>
      <c r="N25" s="68"/>
      <c r="O25" s="16"/>
      <c r="P25" s="343"/>
      <c r="Q25" s="94"/>
      <c r="R25" s="28"/>
      <c r="S25" s="68"/>
      <c r="T25" s="16"/>
      <c r="U25" s="59"/>
    </row>
    <row r="26" spans="1:21" ht="15.75" customHeight="1" x14ac:dyDescent="0.2">
      <c r="A26" s="51"/>
      <c r="B26" s="81"/>
      <c r="C26" s="239"/>
      <c r="D26" s="63"/>
      <c r="E26" s="15"/>
      <c r="F26" s="343"/>
      <c r="G26" s="94"/>
      <c r="H26" s="28"/>
      <c r="I26" s="68"/>
      <c r="J26" s="16"/>
      <c r="K26" s="343"/>
      <c r="L26" s="94"/>
      <c r="M26" s="28"/>
      <c r="N26" s="68"/>
      <c r="O26" s="16"/>
      <c r="P26" s="343"/>
      <c r="Q26" s="94"/>
      <c r="R26" s="28"/>
      <c r="S26" s="68"/>
      <c r="T26" s="16"/>
      <c r="U26" s="59"/>
    </row>
    <row r="27" spans="1:21" ht="15.75" customHeight="1" x14ac:dyDescent="0.2">
      <c r="A27" s="51"/>
      <c r="B27" s="81"/>
      <c r="C27" s="239"/>
      <c r="D27" s="63"/>
      <c r="E27" s="15"/>
      <c r="F27" s="343"/>
      <c r="G27" s="94"/>
      <c r="H27" s="28"/>
      <c r="I27" s="68"/>
      <c r="J27" s="16"/>
      <c r="K27" s="343"/>
      <c r="L27" s="94"/>
      <c r="M27" s="28"/>
      <c r="N27" s="68"/>
      <c r="O27" s="16"/>
      <c r="P27" s="343"/>
      <c r="Q27" s="94"/>
      <c r="R27" s="28"/>
      <c r="S27" s="68"/>
      <c r="T27" s="16"/>
      <c r="U27" s="59"/>
    </row>
    <row r="28" spans="1:21" ht="15.75" customHeight="1" x14ac:dyDescent="0.2">
      <c r="A28" s="51"/>
      <c r="B28" s="81"/>
      <c r="C28" s="239"/>
      <c r="D28" s="63"/>
      <c r="E28" s="15"/>
      <c r="F28" s="343"/>
      <c r="G28" s="94"/>
      <c r="H28" s="28"/>
      <c r="I28" s="68"/>
      <c r="J28" s="16"/>
      <c r="K28" s="343"/>
      <c r="L28" s="94"/>
      <c r="M28" s="28"/>
      <c r="N28" s="68"/>
      <c r="O28" s="16"/>
      <c r="P28" s="343"/>
      <c r="Q28" s="94"/>
      <c r="R28" s="28"/>
      <c r="S28" s="68"/>
      <c r="T28" s="16"/>
      <c r="U28" s="59"/>
    </row>
    <row r="29" spans="1:21" ht="15.75" customHeight="1" x14ac:dyDescent="0.2">
      <c r="A29" s="51"/>
      <c r="B29" s="81"/>
      <c r="C29" s="239"/>
      <c r="D29" s="63"/>
      <c r="E29" s="15"/>
      <c r="F29" s="343"/>
      <c r="G29" s="94"/>
      <c r="H29" s="28"/>
      <c r="I29" s="68"/>
      <c r="J29" s="16"/>
      <c r="K29" s="343"/>
      <c r="L29" s="94"/>
      <c r="M29" s="28"/>
      <c r="N29" s="68"/>
      <c r="O29" s="16"/>
      <c r="P29" s="343"/>
      <c r="Q29" s="94"/>
      <c r="R29" s="28"/>
      <c r="S29" s="68"/>
      <c r="T29" s="16"/>
      <c r="U29" s="59"/>
    </row>
    <row r="30" spans="1:21" ht="15.75" customHeight="1" x14ac:dyDescent="0.2">
      <c r="A30" s="51"/>
      <c r="B30" s="81"/>
      <c r="C30" s="239"/>
      <c r="D30" s="63"/>
      <c r="E30" s="15"/>
      <c r="F30" s="343"/>
      <c r="G30" s="94"/>
      <c r="H30" s="28"/>
      <c r="I30" s="68"/>
      <c r="J30" s="16"/>
      <c r="K30" s="343"/>
      <c r="L30" s="94"/>
      <c r="M30" s="28"/>
      <c r="N30" s="68"/>
      <c r="O30" s="16"/>
      <c r="P30" s="343"/>
      <c r="Q30" s="94"/>
      <c r="R30" s="28"/>
      <c r="S30" s="68"/>
      <c r="T30" s="16"/>
      <c r="U30" s="98"/>
    </row>
    <row r="31" spans="1:21" ht="15.75" customHeight="1" x14ac:dyDescent="0.2">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28"/>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152</v>
      </c>
      <c r="C37" s="21"/>
      <c r="D37" s="65">
        <f>SUM(D9:D36)</f>
        <v>28150</v>
      </c>
      <c r="E37" s="22">
        <f>SUM(E9:E36)</f>
        <v>0</v>
      </c>
      <c r="F37" s="341"/>
      <c r="G37" s="322" t="s">
        <v>60</v>
      </c>
      <c r="H37" s="24"/>
      <c r="I37" s="70">
        <f>SUM(I9:I36)</f>
        <v>2050</v>
      </c>
      <c r="J37" s="23">
        <f>SUM(J9:J36)</f>
        <v>0</v>
      </c>
      <c r="K37" s="196"/>
      <c r="L37" s="322"/>
      <c r="M37" s="24"/>
      <c r="N37" s="70">
        <f>SUM(N9:N36)</f>
        <v>0</v>
      </c>
      <c r="O37" s="23">
        <f>SUM(O9:O36)</f>
        <v>0</v>
      </c>
      <c r="P37" s="196"/>
      <c r="Q37" s="322" t="s">
        <v>38</v>
      </c>
      <c r="R37" s="24"/>
      <c r="S37" s="70">
        <f>SUM(S9:S36)</f>
        <v>1950</v>
      </c>
      <c r="T37" s="23">
        <f>SUM(T9:T36)</f>
        <v>0</v>
      </c>
      <c r="U37" s="60"/>
    </row>
    <row r="38" spans="1:21" ht="13.5" thickTop="1" x14ac:dyDescent="0.2">
      <c r="B38" s="100" t="str">
        <f>西区!B39</f>
        <v>令和5年6月</v>
      </c>
      <c r="F38" s="2"/>
      <c r="Q38" s="2"/>
      <c r="R38" s="2"/>
      <c r="U38" s="100" t="s">
        <v>169</v>
      </c>
    </row>
  </sheetData>
  <mergeCells count="25">
    <mergeCell ref="T4:T6"/>
    <mergeCell ref="U1:U2"/>
    <mergeCell ref="U3:U6"/>
    <mergeCell ref="E7:F7"/>
    <mergeCell ref="A1:B2"/>
    <mergeCell ref="O4:O6"/>
    <mergeCell ref="B7:D7"/>
    <mergeCell ref="F1:G3"/>
    <mergeCell ref="H1:N3"/>
    <mergeCell ref="O1:O3"/>
    <mergeCell ref="P1:T3"/>
    <mergeCell ref="A8:D8"/>
    <mergeCell ref="G8:I8"/>
    <mergeCell ref="L8:N8"/>
    <mergeCell ref="Q8:S8"/>
    <mergeCell ref="P4:S6"/>
    <mergeCell ref="F4:G6"/>
    <mergeCell ref="H4:N6"/>
    <mergeCell ref="B3:B4"/>
    <mergeCell ref="C3:C4"/>
    <mergeCell ref="D3:D4"/>
    <mergeCell ref="E3:E4"/>
    <mergeCell ref="C5:C6"/>
    <mergeCell ref="D5:D6"/>
    <mergeCell ref="E5:E6"/>
  </mergeCells>
  <phoneticPr fontId="2"/>
  <pageMargins left="0.2" right="0.19" top="0.25" bottom="0.45" header="0.2"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3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17" t="s">
        <v>0</v>
      </c>
      <c r="B1" s="518"/>
      <c r="C1" s="2"/>
      <c r="D1" s="2"/>
      <c r="E1" s="2"/>
      <c r="F1" s="532" t="s">
        <v>1112</v>
      </c>
      <c r="G1" s="533"/>
      <c r="H1" s="526"/>
      <c r="I1" s="526"/>
      <c r="J1" s="526"/>
      <c r="K1" s="526"/>
      <c r="L1" s="526"/>
      <c r="M1" s="526"/>
      <c r="N1" s="527"/>
      <c r="O1" s="532" t="s">
        <v>1114</v>
      </c>
      <c r="P1" s="526"/>
      <c r="Q1" s="526"/>
      <c r="R1" s="526"/>
      <c r="S1" s="526"/>
      <c r="T1" s="527"/>
      <c r="U1" s="508" t="s">
        <v>2</v>
      </c>
      <c r="V1" s="4"/>
    </row>
    <row r="2" spans="1:22" ht="10.5" customHeight="1" x14ac:dyDescent="0.2">
      <c r="A2" s="519"/>
      <c r="B2" s="520"/>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1150</v>
      </c>
      <c r="D3" s="504"/>
      <c r="E3" s="506" t="s">
        <v>1151</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1113</v>
      </c>
      <c r="G4" s="533"/>
      <c r="H4" s="526"/>
      <c r="I4" s="526"/>
      <c r="J4" s="526"/>
      <c r="K4" s="526"/>
      <c r="L4" s="526"/>
      <c r="M4" s="526"/>
      <c r="N4" s="527"/>
      <c r="O4" s="532" t="s">
        <v>3</v>
      </c>
      <c r="P4" s="521">
        <f>E38+J38+O38+T38</f>
        <v>0</v>
      </c>
      <c r="Q4" s="521"/>
      <c r="R4" s="521"/>
      <c r="S4" s="521"/>
      <c r="T4" s="538" t="s">
        <v>4</v>
      </c>
      <c r="U4" s="510"/>
    </row>
    <row r="5" spans="1:22" ht="10.5" customHeight="1" x14ac:dyDescent="0.2">
      <c r="A5" s="4"/>
      <c r="C5" s="504" t="s">
        <v>1153</v>
      </c>
      <c r="D5" s="504"/>
      <c r="E5" s="506" t="s">
        <v>1152</v>
      </c>
      <c r="F5" s="534"/>
      <c r="G5" s="535"/>
      <c r="H5" s="528"/>
      <c r="I5" s="528"/>
      <c r="J5" s="528"/>
      <c r="K5" s="528"/>
      <c r="L5" s="528"/>
      <c r="M5" s="528"/>
      <c r="N5" s="529"/>
      <c r="O5" s="534"/>
      <c r="P5" s="522"/>
      <c r="Q5" s="522"/>
      <c r="R5" s="522"/>
      <c r="S5" s="522"/>
      <c r="T5" s="539"/>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11"/>
    </row>
    <row r="7" spans="1:22" ht="27" customHeight="1" thickBot="1" x14ac:dyDescent="0.25">
      <c r="B7" s="552" t="s">
        <v>1116</v>
      </c>
      <c r="C7" s="552"/>
      <c r="D7" s="552"/>
      <c r="E7" s="541" t="s">
        <v>1115</v>
      </c>
      <c r="F7" s="541"/>
      <c r="G7" s="91">
        <f>D38+I38+N38+S38</f>
        <v>32950</v>
      </c>
      <c r="H7" s="9"/>
      <c r="I7" s="9" t="s">
        <v>4</v>
      </c>
      <c r="J7" s="8"/>
      <c r="K7" s="8"/>
      <c r="L7" s="8"/>
      <c r="M7" s="8"/>
      <c r="N7" s="8"/>
      <c r="O7" s="8"/>
      <c r="P7" s="8"/>
      <c r="Q7" s="8"/>
      <c r="R7" s="8"/>
      <c r="S7" s="8"/>
      <c r="T7" s="8"/>
    </row>
    <row r="8" spans="1:22" ht="16.5" customHeight="1" thickTop="1" thickBot="1" x14ac:dyDescent="0.25">
      <c r="A8" s="544" t="s">
        <v>7</v>
      </c>
      <c r="B8" s="545"/>
      <c r="C8" s="545"/>
      <c r="D8" s="546"/>
      <c r="E8" s="10" t="s">
        <v>8</v>
      </c>
      <c r="F8" s="329"/>
      <c r="G8" s="547" t="s">
        <v>9</v>
      </c>
      <c r="H8" s="547"/>
      <c r="I8" s="548"/>
      <c r="J8" s="11" t="s">
        <v>8</v>
      </c>
      <c r="K8" s="322"/>
      <c r="L8" s="547" t="s">
        <v>10</v>
      </c>
      <c r="M8" s="547"/>
      <c r="N8" s="548"/>
      <c r="O8" s="11" t="s">
        <v>8</v>
      </c>
      <c r="P8" s="322"/>
      <c r="Q8" s="547" t="s">
        <v>11</v>
      </c>
      <c r="R8" s="547"/>
      <c r="S8" s="549"/>
      <c r="T8" s="11" t="s">
        <v>8</v>
      </c>
      <c r="U8" s="12" t="s">
        <v>12</v>
      </c>
    </row>
    <row r="9" spans="1:22" ht="15.75" customHeight="1" x14ac:dyDescent="0.2">
      <c r="A9" s="83"/>
      <c r="B9" s="80" t="s">
        <v>141</v>
      </c>
      <c r="C9" s="239" t="s">
        <v>1340</v>
      </c>
      <c r="D9" s="90">
        <v>1350</v>
      </c>
      <c r="E9" s="13"/>
      <c r="F9" s="324"/>
      <c r="G9" s="93" t="s">
        <v>153</v>
      </c>
      <c r="H9" s="84"/>
      <c r="I9" s="71">
        <v>1350</v>
      </c>
      <c r="J9" s="14"/>
      <c r="K9" s="324"/>
      <c r="L9" s="93"/>
      <c r="M9" s="84"/>
      <c r="N9" s="71"/>
      <c r="O9" s="14"/>
      <c r="P9" s="324"/>
      <c r="Q9" s="93" t="s">
        <v>1297</v>
      </c>
      <c r="R9" s="84"/>
      <c r="S9" s="71">
        <v>500</v>
      </c>
      <c r="T9" s="14"/>
      <c r="U9" s="59" t="s">
        <v>348</v>
      </c>
    </row>
    <row r="10" spans="1:22" ht="15.75" customHeight="1" x14ac:dyDescent="0.2">
      <c r="A10" s="51"/>
      <c r="B10" s="81" t="s">
        <v>142</v>
      </c>
      <c r="C10" s="239" t="s">
        <v>1340</v>
      </c>
      <c r="D10" s="63">
        <v>2500</v>
      </c>
      <c r="E10" s="15"/>
      <c r="F10" s="343"/>
      <c r="G10" s="94" t="s">
        <v>149</v>
      </c>
      <c r="H10" s="28"/>
      <c r="I10" s="68">
        <v>2200</v>
      </c>
      <c r="J10" s="16"/>
      <c r="K10" s="343"/>
      <c r="L10" s="94"/>
      <c r="M10" s="28"/>
      <c r="N10" s="68"/>
      <c r="O10" s="16"/>
      <c r="P10" s="343"/>
      <c r="Q10" s="94" t="s">
        <v>142</v>
      </c>
      <c r="R10" s="28"/>
      <c r="S10" s="68">
        <v>450</v>
      </c>
      <c r="T10" s="16"/>
      <c r="U10" s="61" t="s">
        <v>1214</v>
      </c>
    </row>
    <row r="11" spans="1:22" ht="15.75" customHeight="1" x14ac:dyDescent="0.2">
      <c r="A11" s="51"/>
      <c r="B11" s="81" t="s">
        <v>143</v>
      </c>
      <c r="C11" s="239" t="s">
        <v>1340</v>
      </c>
      <c r="D11" s="63">
        <v>1650</v>
      </c>
      <c r="E11" s="15"/>
      <c r="F11" s="343"/>
      <c r="G11" s="94" t="s">
        <v>145</v>
      </c>
      <c r="H11" s="28"/>
      <c r="I11" s="68">
        <v>1600</v>
      </c>
      <c r="J11" s="16"/>
      <c r="K11" s="343"/>
      <c r="L11" s="94"/>
      <c r="M11" s="28"/>
      <c r="N11" s="68"/>
      <c r="O11" s="16"/>
      <c r="P11" s="343"/>
      <c r="Q11" s="94" t="s">
        <v>147</v>
      </c>
      <c r="R11" s="28"/>
      <c r="S11" s="68">
        <v>250</v>
      </c>
      <c r="T11" s="16"/>
      <c r="U11" s="61" t="s">
        <v>1487</v>
      </c>
    </row>
    <row r="12" spans="1:22" ht="15.75" customHeight="1" x14ac:dyDescent="0.2">
      <c r="A12" s="51"/>
      <c r="B12" s="81" t="s">
        <v>144</v>
      </c>
      <c r="C12" s="239" t="s">
        <v>1340</v>
      </c>
      <c r="D12" s="63">
        <v>2550</v>
      </c>
      <c r="E12" s="15"/>
      <c r="F12" s="343"/>
      <c r="G12" s="94" t="s">
        <v>154</v>
      </c>
      <c r="H12" s="28"/>
      <c r="I12" s="68">
        <v>250</v>
      </c>
      <c r="J12" s="16"/>
      <c r="K12" s="343"/>
      <c r="L12" s="94"/>
      <c r="M12" s="28"/>
      <c r="N12" s="68"/>
      <c r="O12" s="16"/>
      <c r="P12" s="343"/>
      <c r="Q12" s="94" t="s">
        <v>1298</v>
      </c>
      <c r="R12" s="28"/>
      <c r="S12" s="68">
        <v>450</v>
      </c>
      <c r="T12" s="16"/>
      <c r="U12" s="61" t="s">
        <v>1196</v>
      </c>
    </row>
    <row r="13" spans="1:22" ht="15.75" customHeight="1" x14ac:dyDescent="0.2">
      <c r="A13" s="51"/>
      <c r="B13" s="81" t="s">
        <v>145</v>
      </c>
      <c r="C13" s="239" t="s">
        <v>1340</v>
      </c>
      <c r="D13" s="63">
        <v>3250</v>
      </c>
      <c r="E13" s="15"/>
      <c r="F13" s="343"/>
      <c r="H13" s="28"/>
      <c r="I13" s="68"/>
      <c r="J13" s="16"/>
      <c r="K13" s="343"/>
      <c r="L13" s="94"/>
      <c r="M13" s="28"/>
      <c r="N13" s="68"/>
      <c r="O13" s="16"/>
      <c r="P13" s="343"/>
      <c r="Q13" s="94" t="s">
        <v>155</v>
      </c>
      <c r="R13" s="28"/>
      <c r="S13" s="68">
        <v>450</v>
      </c>
      <c r="T13" s="16"/>
      <c r="U13" s="98" t="s">
        <v>1488</v>
      </c>
    </row>
    <row r="14" spans="1:22" ht="15.75" customHeight="1" x14ac:dyDescent="0.2">
      <c r="A14" s="51"/>
      <c r="B14" s="81" t="s">
        <v>146</v>
      </c>
      <c r="C14" s="239" t="s">
        <v>1340</v>
      </c>
      <c r="D14" s="63">
        <v>2450</v>
      </c>
      <c r="E14" s="15"/>
      <c r="F14" s="343"/>
      <c r="G14" s="94"/>
      <c r="H14" s="28"/>
      <c r="I14" s="68"/>
      <c r="J14" s="16"/>
      <c r="K14" s="343"/>
      <c r="L14" s="94"/>
      <c r="M14" s="28"/>
      <c r="N14" s="68"/>
      <c r="O14" s="16"/>
      <c r="P14" s="343"/>
      <c r="Q14" s="94"/>
      <c r="R14" s="28"/>
      <c r="S14" s="68"/>
      <c r="T14" s="16"/>
      <c r="U14" s="98" t="s">
        <v>1489</v>
      </c>
    </row>
    <row r="15" spans="1:22" ht="15.75" customHeight="1" x14ac:dyDescent="0.2">
      <c r="A15" s="51"/>
      <c r="B15" s="81" t="s">
        <v>147</v>
      </c>
      <c r="C15" s="239" t="s">
        <v>1340</v>
      </c>
      <c r="D15" s="63">
        <v>3250</v>
      </c>
      <c r="E15" s="15"/>
      <c r="F15" s="343"/>
      <c r="G15" s="94"/>
      <c r="H15" s="28"/>
      <c r="I15" s="68"/>
      <c r="J15" s="16"/>
      <c r="K15" s="343"/>
      <c r="L15" s="94"/>
      <c r="M15" s="28"/>
      <c r="N15" s="68"/>
      <c r="O15" s="16"/>
      <c r="P15" s="343"/>
      <c r="Q15" s="94"/>
      <c r="R15" s="28"/>
      <c r="S15" s="68"/>
      <c r="T15" s="16"/>
      <c r="U15" s="59"/>
    </row>
    <row r="16" spans="1:22" ht="15.75" customHeight="1" x14ac:dyDescent="0.2">
      <c r="A16" s="51"/>
      <c r="B16" s="81" t="s">
        <v>148</v>
      </c>
      <c r="C16" s="239" t="s">
        <v>1340</v>
      </c>
      <c r="D16" s="63">
        <v>2200</v>
      </c>
      <c r="E16" s="15"/>
      <c r="F16" s="343"/>
      <c r="G16" s="94"/>
      <c r="H16" s="28"/>
      <c r="I16" s="68"/>
      <c r="J16" s="16"/>
      <c r="K16" s="343"/>
      <c r="L16" s="94"/>
      <c r="M16" s="28"/>
      <c r="N16" s="68"/>
      <c r="O16" s="16"/>
      <c r="P16" s="343"/>
      <c r="Q16" s="94"/>
      <c r="R16" s="28"/>
      <c r="S16" s="68"/>
      <c r="T16" s="16"/>
      <c r="U16" s="59"/>
    </row>
    <row r="17" spans="1:21" ht="15.75" customHeight="1" x14ac:dyDescent="0.2">
      <c r="A17" s="51"/>
      <c r="B17" s="81" t="s">
        <v>149</v>
      </c>
      <c r="C17" s="239" t="s">
        <v>1340</v>
      </c>
      <c r="D17" s="63">
        <v>1950</v>
      </c>
      <c r="E17" s="15"/>
      <c r="F17" s="343"/>
      <c r="G17" s="94"/>
      <c r="H17" s="28"/>
      <c r="I17" s="68"/>
      <c r="J17" s="16"/>
      <c r="K17" s="343"/>
      <c r="L17" s="94"/>
      <c r="M17" s="28"/>
      <c r="N17" s="68"/>
      <c r="O17" s="16"/>
      <c r="P17" s="343"/>
      <c r="Q17" s="94"/>
      <c r="R17" s="28"/>
      <c r="S17" s="68"/>
      <c r="T17" s="16"/>
      <c r="U17" s="59"/>
    </row>
    <row r="18" spans="1:21" ht="15.75" customHeight="1" x14ac:dyDescent="0.2">
      <c r="A18" s="51"/>
      <c r="B18" s="81" t="s">
        <v>150</v>
      </c>
      <c r="C18" s="239" t="s">
        <v>1340</v>
      </c>
      <c r="D18" s="63">
        <v>1150</v>
      </c>
      <c r="E18" s="15"/>
      <c r="F18" s="343"/>
      <c r="G18" s="94"/>
      <c r="H18" s="28"/>
      <c r="I18" s="68"/>
      <c r="J18" s="16"/>
      <c r="K18" s="343"/>
      <c r="L18" s="94"/>
      <c r="M18" s="28"/>
      <c r="N18" s="68"/>
      <c r="O18" s="16"/>
      <c r="P18" s="343"/>
      <c r="Q18" s="94"/>
      <c r="R18" s="28"/>
      <c r="S18" s="68"/>
      <c r="T18" s="16"/>
      <c r="U18" s="59"/>
    </row>
    <row r="19" spans="1:21" ht="15.75" customHeight="1" x14ac:dyDescent="0.2">
      <c r="A19" s="51"/>
      <c r="B19" s="81" t="s">
        <v>151</v>
      </c>
      <c r="C19" s="239" t="s">
        <v>1340</v>
      </c>
      <c r="D19" s="63">
        <v>3150</v>
      </c>
      <c r="E19" s="15"/>
      <c r="F19" s="343"/>
      <c r="G19" s="94"/>
      <c r="H19" s="28"/>
      <c r="I19" s="68"/>
      <c r="J19" s="16"/>
      <c r="K19" s="343"/>
      <c r="L19" s="94"/>
      <c r="M19" s="28"/>
      <c r="N19" s="68"/>
      <c r="O19" s="16"/>
      <c r="P19" s="343"/>
      <c r="Q19" s="94"/>
      <c r="R19" s="28"/>
      <c r="S19" s="68"/>
      <c r="T19" s="16"/>
      <c r="U19" s="59"/>
    </row>
    <row r="20" spans="1:21" ht="15.75" customHeight="1" x14ac:dyDescent="0.2">
      <c r="A20" s="51"/>
      <c r="B20" s="81"/>
      <c r="C20" s="239"/>
      <c r="D20" s="63"/>
      <c r="E20" s="15"/>
      <c r="F20" s="343"/>
      <c r="G20" s="94"/>
      <c r="H20" s="28"/>
      <c r="I20" s="68"/>
      <c r="J20" s="16"/>
      <c r="K20" s="343"/>
      <c r="L20" s="94"/>
      <c r="M20" s="28"/>
      <c r="N20" s="68"/>
      <c r="O20" s="16"/>
      <c r="P20" s="343"/>
      <c r="Q20" s="94"/>
      <c r="R20" s="28"/>
      <c r="S20" s="68"/>
      <c r="T20" s="16"/>
      <c r="U20" s="59"/>
    </row>
    <row r="21" spans="1:21" ht="15.75" customHeight="1" x14ac:dyDescent="0.2">
      <c r="A21" s="51"/>
      <c r="B21" s="81"/>
      <c r="C21" s="239"/>
      <c r="D21" s="63"/>
      <c r="E21" s="15"/>
      <c r="F21" s="343"/>
      <c r="G21" s="94"/>
      <c r="H21" s="28"/>
      <c r="I21" s="68"/>
      <c r="J21" s="16"/>
      <c r="K21" s="343"/>
      <c r="L21" s="94"/>
      <c r="M21" s="28"/>
      <c r="N21" s="68"/>
      <c r="O21" s="16"/>
      <c r="P21" s="343"/>
      <c r="Q21" s="94"/>
      <c r="R21" s="28"/>
      <c r="S21" s="68"/>
      <c r="T21" s="16"/>
      <c r="U21" s="59"/>
    </row>
    <row r="22" spans="1:21" ht="15.75" customHeight="1" x14ac:dyDescent="0.2">
      <c r="A22" s="51"/>
      <c r="B22" s="81"/>
      <c r="C22" s="239"/>
      <c r="D22" s="63"/>
      <c r="E22" s="15"/>
      <c r="F22" s="343"/>
      <c r="G22" s="94"/>
      <c r="H22" s="28"/>
      <c r="I22" s="68"/>
      <c r="J22" s="16"/>
      <c r="K22" s="343"/>
      <c r="L22" s="94"/>
      <c r="M22" s="28"/>
      <c r="N22" s="68"/>
      <c r="O22" s="16"/>
      <c r="P22" s="343"/>
      <c r="Q22" s="94"/>
      <c r="R22" s="28"/>
      <c r="S22" s="68"/>
      <c r="T22" s="16"/>
      <c r="U22" s="59"/>
    </row>
    <row r="23" spans="1:21" ht="15.75" customHeight="1" x14ac:dyDescent="0.2">
      <c r="A23" s="51"/>
      <c r="B23" s="81"/>
      <c r="C23" s="239"/>
      <c r="D23" s="63"/>
      <c r="E23" s="15"/>
      <c r="F23" s="343"/>
      <c r="G23" s="94"/>
      <c r="H23" s="28"/>
      <c r="I23" s="68"/>
      <c r="J23" s="16"/>
      <c r="K23" s="343"/>
      <c r="L23" s="94"/>
      <c r="M23" s="28"/>
      <c r="N23" s="68"/>
      <c r="O23" s="16"/>
      <c r="P23" s="343"/>
      <c r="Q23" s="94"/>
      <c r="R23" s="28"/>
      <c r="S23" s="68"/>
      <c r="T23" s="16"/>
      <c r="U23" s="97"/>
    </row>
    <row r="24" spans="1:21" ht="15.75" customHeight="1" x14ac:dyDescent="0.2">
      <c r="A24" s="51"/>
      <c r="B24" s="81"/>
      <c r="C24" s="239"/>
      <c r="D24" s="63"/>
      <c r="E24" s="15"/>
      <c r="F24" s="343"/>
      <c r="G24" s="94"/>
      <c r="H24" s="28"/>
      <c r="I24" s="68"/>
      <c r="J24" s="16"/>
      <c r="K24" s="343"/>
      <c r="L24" s="94"/>
      <c r="M24" s="28"/>
      <c r="N24" s="68"/>
      <c r="O24" s="16"/>
      <c r="P24" s="343"/>
      <c r="Q24" s="94"/>
      <c r="R24" s="28"/>
      <c r="S24" s="68"/>
      <c r="T24" s="16"/>
      <c r="U24" s="59"/>
    </row>
    <row r="25" spans="1:21" ht="15.75" customHeight="1" x14ac:dyDescent="0.2">
      <c r="A25" s="51"/>
      <c r="B25" s="81"/>
      <c r="C25" s="28"/>
      <c r="D25" s="63"/>
      <c r="E25" s="15"/>
      <c r="F25" s="343"/>
      <c r="G25" s="94"/>
      <c r="H25" s="28"/>
      <c r="I25" s="68"/>
      <c r="J25" s="16"/>
      <c r="K25" s="343"/>
      <c r="L25" s="94"/>
      <c r="M25" s="28"/>
      <c r="N25" s="68"/>
      <c r="O25" s="16"/>
      <c r="P25" s="343"/>
      <c r="Q25" s="94"/>
      <c r="R25" s="28"/>
      <c r="S25" s="68"/>
      <c r="T25" s="16"/>
      <c r="U25" s="59"/>
    </row>
    <row r="26" spans="1:21" ht="15.75" customHeight="1" x14ac:dyDescent="0.2">
      <c r="A26" s="51"/>
      <c r="B26" s="81"/>
      <c r="C26" s="28"/>
      <c r="D26" s="63"/>
      <c r="E26" s="15"/>
      <c r="F26" s="343"/>
      <c r="G26" s="94"/>
      <c r="H26" s="28"/>
      <c r="I26" s="68"/>
      <c r="J26" s="16"/>
      <c r="K26" s="343"/>
      <c r="L26" s="94"/>
      <c r="M26" s="28"/>
      <c r="N26" s="68"/>
      <c r="O26" s="16"/>
      <c r="P26" s="343"/>
      <c r="Q26" s="94"/>
      <c r="R26" s="28"/>
      <c r="S26" s="68"/>
      <c r="T26" s="16"/>
      <c r="U26" s="59"/>
    </row>
    <row r="27" spans="1:21" ht="15.75" customHeight="1" x14ac:dyDescent="0.2">
      <c r="A27" s="51"/>
      <c r="B27" s="81"/>
      <c r="C27" s="28"/>
      <c r="D27" s="63"/>
      <c r="E27" s="15"/>
      <c r="F27" s="343"/>
      <c r="G27" s="94"/>
      <c r="H27" s="28"/>
      <c r="I27" s="68"/>
      <c r="J27" s="16"/>
      <c r="K27" s="343"/>
      <c r="L27" s="94"/>
      <c r="M27" s="28"/>
      <c r="N27" s="68"/>
      <c r="O27" s="16"/>
      <c r="P27" s="343"/>
      <c r="Q27" s="94"/>
      <c r="R27" s="28"/>
      <c r="S27" s="68"/>
      <c r="T27" s="16"/>
      <c r="U27" s="59"/>
    </row>
    <row r="28" spans="1:21" ht="15.75" customHeight="1" x14ac:dyDescent="0.2">
      <c r="A28" s="51"/>
      <c r="B28" s="99"/>
      <c r="C28" s="28"/>
      <c r="D28" s="63"/>
      <c r="E28" s="15"/>
      <c r="F28" s="343"/>
      <c r="G28" s="94"/>
      <c r="H28" s="28"/>
      <c r="I28" s="68"/>
      <c r="J28" s="16"/>
      <c r="K28" s="343"/>
      <c r="L28" s="94"/>
      <c r="M28" s="28"/>
      <c r="N28" s="68"/>
      <c r="O28" s="16"/>
      <c r="P28" s="343"/>
      <c r="Q28" s="94"/>
      <c r="R28" s="28"/>
      <c r="S28" s="68"/>
      <c r="T28" s="16"/>
      <c r="U28" s="59"/>
    </row>
    <row r="29" spans="1:21" ht="15.75" customHeight="1" x14ac:dyDescent="0.2">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2">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2">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2">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54</v>
      </c>
      <c r="C38" s="21"/>
      <c r="D38" s="65">
        <f>SUM(D9:D37)</f>
        <v>25450</v>
      </c>
      <c r="E38" s="22">
        <f>SUM(E9:E37)</f>
        <v>0</v>
      </c>
      <c r="F38" s="341"/>
      <c r="G38" s="322" t="s">
        <v>38</v>
      </c>
      <c r="H38" s="24"/>
      <c r="I38" s="70">
        <f>SUM(I9:I37)</f>
        <v>5400</v>
      </c>
      <c r="J38" s="23">
        <f>SUM(J9:J37)</f>
        <v>0</v>
      </c>
      <c r="K38" s="196"/>
      <c r="L38" s="322" t="s">
        <v>1278</v>
      </c>
      <c r="M38" s="24"/>
      <c r="N38" s="70">
        <f>SUM(N9:N37)</f>
        <v>0</v>
      </c>
      <c r="O38" s="23">
        <f>SUM(O9:O37)</f>
        <v>0</v>
      </c>
      <c r="P38" s="196"/>
      <c r="Q38" s="322" t="s">
        <v>31</v>
      </c>
      <c r="R38" s="24"/>
      <c r="S38" s="70">
        <f>SUM(S9:S37)</f>
        <v>2100</v>
      </c>
      <c r="T38" s="23">
        <f>SUM(T9:T37)</f>
        <v>0</v>
      </c>
      <c r="U38" s="60"/>
    </row>
    <row r="39" spans="1:21" ht="13.5" thickTop="1" x14ac:dyDescent="0.2">
      <c r="B39" s="100" t="str">
        <f>北区!B38</f>
        <v>令和5年6月</v>
      </c>
      <c r="F39" s="2"/>
      <c r="Q39" s="2"/>
      <c r="R39" s="2"/>
      <c r="U39" s="100" t="s">
        <v>169</v>
      </c>
    </row>
  </sheetData>
  <mergeCells count="25">
    <mergeCell ref="F4:G6"/>
    <mergeCell ref="H4:N6"/>
    <mergeCell ref="O1:O3"/>
    <mergeCell ref="B7:D7"/>
    <mergeCell ref="A8:D8"/>
    <mergeCell ref="G8:I8"/>
    <mergeCell ref="L8:N8"/>
    <mergeCell ref="F1:G3"/>
    <mergeCell ref="H1:N3"/>
    <mergeCell ref="Q8:S8"/>
    <mergeCell ref="E7:F7"/>
    <mergeCell ref="U1:U2"/>
    <mergeCell ref="U3:U6"/>
    <mergeCell ref="B3:B4"/>
    <mergeCell ref="C3:C4"/>
    <mergeCell ref="D3:D4"/>
    <mergeCell ref="E3:E4"/>
    <mergeCell ref="C5:C6"/>
    <mergeCell ref="D5:D6"/>
    <mergeCell ref="E5:E6"/>
    <mergeCell ref="A1:B2"/>
    <mergeCell ref="P4:S6"/>
    <mergeCell ref="T4:T6"/>
    <mergeCell ref="O4:O6"/>
    <mergeCell ref="P1:T3"/>
  </mergeCells>
  <phoneticPr fontId="2"/>
  <pageMargins left="0.2" right="0.19" top="0.25" bottom="0.45" header="0.2"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6328125" customWidth="1"/>
    <col min="18" max="18" width="0.90625" customWidth="1"/>
    <col min="19" max="19" width="6.7265625" customWidth="1"/>
    <col min="20" max="20" width="7" customWidth="1"/>
    <col min="21" max="21" width="22.08984375" customWidth="1"/>
  </cols>
  <sheetData>
    <row r="1" spans="1:22" ht="10.5" customHeight="1" x14ac:dyDescent="0.2">
      <c r="A1" s="517" t="s">
        <v>0</v>
      </c>
      <c r="B1" s="518"/>
      <c r="C1" s="2"/>
      <c r="D1" s="2"/>
      <c r="E1" s="2"/>
      <c r="F1" s="532" t="s">
        <v>1120</v>
      </c>
      <c r="G1" s="533"/>
      <c r="H1" s="526"/>
      <c r="I1" s="526"/>
      <c r="J1" s="526"/>
      <c r="K1" s="526"/>
      <c r="L1" s="526"/>
      <c r="M1" s="526"/>
      <c r="N1" s="527"/>
      <c r="O1" s="532" t="s">
        <v>1117</v>
      </c>
      <c r="P1" s="526"/>
      <c r="Q1" s="526"/>
      <c r="R1" s="526"/>
      <c r="S1" s="526"/>
      <c r="T1" s="527"/>
      <c r="U1" s="508" t="s">
        <v>2</v>
      </c>
      <c r="V1" s="4"/>
    </row>
    <row r="2" spans="1:22" ht="10.5" customHeight="1" x14ac:dyDescent="0.2">
      <c r="A2" s="519"/>
      <c r="B2" s="520"/>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1150</v>
      </c>
      <c r="D3" s="504"/>
      <c r="E3" s="506" t="s">
        <v>1151</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1121</v>
      </c>
      <c r="G4" s="533"/>
      <c r="H4" s="526"/>
      <c r="I4" s="526"/>
      <c r="J4" s="526"/>
      <c r="K4" s="526"/>
      <c r="L4" s="526"/>
      <c r="M4" s="526"/>
      <c r="N4" s="527"/>
      <c r="O4" s="532" t="s">
        <v>3</v>
      </c>
      <c r="P4" s="521">
        <f>E38+J38+O38+T38</f>
        <v>0</v>
      </c>
      <c r="Q4" s="521"/>
      <c r="R4" s="521"/>
      <c r="S4" s="521"/>
      <c r="T4" s="538" t="s">
        <v>4</v>
      </c>
      <c r="U4" s="510"/>
    </row>
    <row r="5" spans="1:22" ht="10.5" customHeight="1" x14ac:dyDescent="0.2">
      <c r="A5" s="4"/>
      <c r="C5" s="504" t="s">
        <v>1153</v>
      </c>
      <c r="D5" s="504"/>
      <c r="E5" s="506" t="s">
        <v>1152</v>
      </c>
      <c r="F5" s="534"/>
      <c r="G5" s="535"/>
      <c r="H5" s="528"/>
      <c r="I5" s="528"/>
      <c r="J5" s="528"/>
      <c r="K5" s="528"/>
      <c r="L5" s="528"/>
      <c r="M5" s="528"/>
      <c r="N5" s="529"/>
      <c r="O5" s="534"/>
      <c r="P5" s="522"/>
      <c r="Q5" s="522"/>
      <c r="R5" s="522"/>
      <c r="S5" s="522"/>
      <c r="T5" s="553"/>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54"/>
      <c r="U6" s="511"/>
    </row>
    <row r="7" spans="1:22" ht="27" customHeight="1" thickBot="1" x14ac:dyDescent="0.25">
      <c r="B7" s="552" t="s">
        <v>1119</v>
      </c>
      <c r="C7" s="552"/>
      <c r="D7" s="552"/>
      <c r="E7" s="541" t="s">
        <v>1118</v>
      </c>
      <c r="F7" s="541"/>
      <c r="G7" s="91">
        <f>D38+I38+N38+S38</f>
        <v>36800</v>
      </c>
      <c r="H7" s="9"/>
      <c r="I7" s="9" t="s">
        <v>4</v>
      </c>
      <c r="J7" s="8"/>
      <c r="K7" s="8"/>
      <c r="L7" s="8"/>
      <c r="M7" s="8"/>
      <c r="N7" s="8"/>
      <c r="O7" s="8"/>
      <c r="P7" s="8"/>
      <c r="Q7" s="8"/>
      <c r="R7" s="8"/>
      <c r="S7" s="8"/>
      <c r="T7" s="8"/>
    </row>
    <row r="8" spans="1:22" ht="16.5" customHeight="1" thickTop="1" thickBot="1" x14ac:dyDescent="0.25">
      <c r="A8" s="544" t="s">
        <v>7</v>
      </c>
      <c r="B8" s="545"/>
      <c r="C8" s="545"/>
      <c r="D8" s="546"/>
      <c r="E8" s="10" t="s">
        <v>8</v>
      </c>
      <c r="F8" s="329"/>
      <c r="G8" s="547" t="s">
        <v>9</v>
      </c>
      <c r="H8" s="547"/>
      <c r="I8" s="548"/>
      <c r="J8" s="11" t="s">
        <v>8</v>
      </c>
      <c r="K8" s="322"/>
      <c r="L8" s="547" t="s">
        <v>10</v>
      </c>
      <c r="M8" s="547"/>
      <c r="N8" s="548"/>
      <c r="O8" s="11" t="s">
        <v>8</v>
      </c>
      <c r="P8" s="322"/>
      <c r="Q8" s="547" t="s">
        <v>11</v>
      </c>
      <c r="R8" s="547"/>
      <c r="S8" s="549"/>
      <c r="T8" s="11" t="s">
        <v>8</v>
      </c>
      <c r="U8" s="12" t="s">
        <v>12</v>
      </c>
    </row>
    <row r="9" spans="1:22" ht="15.75" customHeight="1" x14ac:dyDescent="0.2">
      <c r="A9" s="51"/>
      <c r="B9" s="81" t="s">
        <v>156</v>
      </c>
      <c r="C9" s="239" t="s">
        <v>1162</v>
      </c>
      <c r="D9" s="63">
        <v>1150</v>
      </c>
      <c r="E9" s="13"/>
      <c r="F9" s="324"/>
      <c r="G9" s="93" t="s">
        <v>173</v>
      </c>
      <c r="H9" s="84"/>
      <c r="I9" s="71">
        <v>750</v>
      </c>
      <c r="J9" s="14"/>
      <c r="K9" s="324"/>
      <c r="L9" s="94"/>
      <c r="M9" s="84"/>
      <c r="N9" s="71"/>
      <c r="O9" s="14"/>
      <c r="P9" s="324"/>
      <c r="Q9" s="93" t="s">
        <v>174</v>
      </c>
      <c r="R9" s="84"/>
      <c r="S9" s="71">
        <v>650</v>
      </c>
      <c r="T9" s="14"/>
      <c r="U9" s="59" t="s">
        <v>177</v>
      </c>
    </row>
    <row r="10" spans="1:22" ht="15.75" customHeight="1" x14ac:dyDescent="0.2">
      <c r="A10" s="51"/>
      <c r="B10" s="99" t="s">
        <v>157</v>
      </c>
      <c r="C10" s="239" t="s">
        <v>1340</v>
      </c>
      <c r="D10" s="63">
        <v>1650</v>
      </c>
      <c r="E10" s="15"/>
      <c r="F10" s="343"/>
      <c r="G10" s="94" t="s">
        <v>174</v>
      </c>
      <c r="H10" s="28"/>
      <c r="I10" s="68">
        <v>1300</v>
      </c>
      <c r="J10" s="16"/>
      <c r="K10" s="343"/>
      <c r="L10" s="94"/>
      <c r="M10" s="28"/>
      <c r="N10" s="68"/>
      <c r="O10" s="16"/>
      <c r="P10" s="343"/>
      <c r="Q10" s="226" t="s">
        <v>1329</v>
      </c>
      <c r="R10" s="28"/>
      <c r="S10" s="68">
        <v>750</v>
      </c>
      <c r="T10" s="16"/>
      <c r="U10" s="61" t="s">
        <v>1385</v>
      </c>
    </row>
    <row r="11" spans="1:22" ht="15.75" customHeight="1" x14ac:dyDescent="0.2">
      <c r="A11" s="51"/>
      <c r="B11" s="81" t="s">
        <v>158</v>
      </c>
      <c r="C11" s="239" t="s">
        <v>1340</v>
      </c>
      <c r="D11" s="63">
        <v>1550</v>
      </c>
      <c r="E11" s="15"/>
      <c r="F11" s="343"/>
      <c r="G11" s="94" t="s">
        <v>175</v>
      </c>
      <c r="H11" s="28"/>
      <c r="I11" s="68">
        <v>2300</v>
      </c>
      <c r="J11" s="16"/>
      <c r="K11" s="343"/>
      <c r="L11" s="94"/>
      <c r="M11" s="28"/>
      <c r="N11" s="68"/>
      <c r="O11" s="16"/>
      <c r="P11" s="343"/>
      <c r="Q11" s="226" t="s">
        <v>160</v>
      </c>
      <c r="R11" s="28"/>
      <c r="S11" s="68">
        <v>500</v>
      </c>
      <c r="T11" s="16"/>
      <c r="U11" s="98" t="s">
        <v>170</v>
      </c>
    </row>
    <row r="12" spans="1:22" ht="15.75" customHeight="1" x14ac:dyDescent="0.2">
      <c r="A12" s="51"/>
      <c r="B12" s="81" t="s">
        <v>159</v>
      </c>
      <c r="C12" s="239" t="s">
        <v>1340</v>
      </c>
      <c r="D12" s="63">
        <v>2250</v>
      </c>
      <c r="E12" s="15"/>
      <c r="F12" s="343"/>
      <c r="G12" s="94" t="s">
        <v>176</v>
      </c>
      <c r="H12" s="28"/>
      <c r="I12" s="68">
        <v>1200</v>
      </c>
      <c r="J12" s="16"/>
      <c r="K12" s="343"/>
      <c r="L12" s="94"/>
      <c r="M12" s="28"/>
      <c r="N12" s="68">
        <v>0</v>
      </c>
      <c r="O12" s="16"/>
      <c r="P12" s="343"/>
      <c r="Q12" s="226" t="s">
        <v>1408</v>
      </c>
      <c r="R12" s="28"/>
      <c r="S12" s="68">
        <v>550</v>
      </c>
      <c r="T12" s="16"/>
      <c r="U12" s="98"/>
    </row>
    <row r="13" spans="1:22" ht="15.75" customHeight="1" x14ac:dyDescent="0.2">
      <c r="A13" s="51"/>
      <c r="B13" s="81" t="s">
        <v>160</v>
      </c>
      <c r="C13" s="239" t="s">
        <v>1340</v>
      </c>
      <c r="D13" s="63">
        <v>1950</v>
      </c>
      <c r="E13" s="15"/>
      <c r="F13" s="343"/>
      <c r="G13" s="94"/>
      <c r="H13" s="28"/>
      <c r="I13" s="68"/>
      <c r="J13" s="16"/>
      <c r="K13" s="343"/>
      <c r="L13" s="94"/>
      <c r="M13" s="28"/>
      <c r="N13" s="68"/>
      <c r="O13" s="16"/>
      <c r="P13" s="343"/>
      <c r="Q13" s="94"/>
      <c r="R13" s="28"/>
      <c r="S13" s="68"/>
      <c r="T13" s="16"/>
      <c r="U13" s="98"/>
    </row>
    <row r="14" spans="1:22" ht="15.75" customHeight="1" x14ac:dyDescent="0.2">
      <c r="A14" s="51" t="s">
        <v>24</v>
      </c>
      <c r="B14" s="81" t="s">
        <v>161</v>
      </c>
      <c r="C14" s="239" t="s">
        <v>1340</v>
      </c>
      <c r="D14" s="63">
        <v>1400</v>
      </c>
      <c r="E14" s="15"/>
      <c r="F14" s="343"/>
      <c r="G14" s="94"/>
      <c r="H14" s="28"/>
      <c r="I14" s="68"/>
      <c r="J14" s="16"/>
      <c r="K14" s="343"/>
      <c r="L14" s="94"/>
      <c r="M14" s="28"/>
      <c r="N14" s="68"/>
      <c r="O14" s="16"/>
      <c r="P14" s="343"/>
      <c r="Q14" s="94"/>
      <c r="R14" s="28"/>
      <c r="S14" s="68"/>
      <c r="T14" s="16"/>
      <c r="U14" s="59"/>
    </row>
    <row r="15" spans="1:22" ht="15.75" customHeight="1" x14ac:dyDescent="0.2">
      <c r="A15" s="51" t="s">
        <v>25</v>
      </c>
      <c r="B15" s="81" t="s">
        <v>162</v>
      </c>
      <c r="C15" s="239" t="s">
        <v>1340</v>
      </c>
      <c r="D15" s="63">
        <v>1850</v>
      </c>
      <c r="E15" s="15"/>
      <c r="F15" s="343"/>
      <c r="G15" s="94"/>
      <c r="H15" s="28"/>
      <c r="I15" s="68"/>
      <c r="J15" s="16"/>
      <c r="K15" s="343"/>
      <c r="L15" s="94"/>
      <c r="M15" s="28"/>
      <c r="N15" s="68"/>
      <c r="O15" s="16"/>
      <c r="P15" s="343"/>
      <c r="Q15" s="94"/>
      <c r="R15" s="28"/>
      <c r="S15" s="68"/>
      <c r="T15" s="16"/>
      <c r="U15" s="59"/>
    </row>
    <row r="16" spans="1:22" ht="15.75" customHeight="1" x14ac:dyDescent="0.2">
      <c r="A16" s="51"/>
      <c r="B16" s="81" t="s">
        <v>1186</v>
      </c>
      <c r="C16" s="239" t="s">
        <v>1340</v>
      </c>
      <c r="D16" s="63">
        <v>1400</v>
      </c>
      <c r="E16" s="15"/>
      <c r="F16" s="343"/>
      <c r="G16" s="94"/>
      <c r="H16" s="28"/>
      <c r="I16" s="68"/>
      <c r="J16" s="16"/>
      <c r="K16" s="343"/>
      <c r="L16" s="94"/>
      <c r="M16" s="28"/>
      <c r="N16" s="68"/>
      <c r="O16" s="16"/>
      <c r="P16" s="343"/>
      <c r="Q16" s="94"/>
      <c r="R16" s="28"/>
      <c r="S16" s="68"/>
      <c r="T16" s="16"/>
      <c r="U16" s="59"/>
    </row>
    <row r="17" spans="1:21" ht="15.75" customHeight="1" x14ac:dyDescent="0.2">
      <c r="A17" s="51"/>
      <c r="B17" s="81" t="s">
        <v>1279</v>
      </c>
      <c r="C17" s="239" t="s">
        <v>1340</v>
      </c>
      <c r="D17" s="63">
        <v>1500</v>
      </c>
      <c r="E17" s="15"/>
      <c r="F17" s="343"/>
      <c r="G17" s="94"/>
      <c r="H17" s="28"/>
      <c r="I17" s="68"/>
      <c r="J17" s="16"/>
      <c r="K17" s="343"/>
      <c r="L17" s="94"/>
      <c r="M17" s="28"/>
      <c r="N17" s="68"/>
      <c r="O17" s="16"/>
      <c r="P17" s="343"/>
      <c r="Q17" s="94"/>
      <c r="R17" s="28"/>
      <c r="S17" s="68"/>
      <c r="T17" s="16"/>
      <c r="U17" s="59" t="s">
        <v>1432</v>
      </c>
    </row>
    <row r="18" spans="1:21" ht="15.75" customHeight="1" x14ac:dyDescent="0.2">
      <c r="A18" s="51"/>
      <c r="B18" s="81" t="s">
        <v>163</v>
      </c>
      <c r="C18" s="239" t="s">
        <v>1340</v>
      </c>
      <c r="D18" s="63">
        <v>1500</v>
      </c>
      <c r="E18" s="15"/>
      <c r="F18" s="343"/>
      <c r="G18" s="94"/>
      <c r="H18" s="28"/>
      <c r="I18" s="68"/>
      <c r="J18" s="16"/>
      <c r="K18" s="343"/>
      <c r="L18" s="94"/>
      <c r="M18" s="28"/>
      <c r="N18" s="68"/>
      <c r="O18" s="16"/>
      <c r="P18" s="343"/>
      <c r="Q18" s="94"/>
      <c r="R18" s="28"/>
      <c r="S18" s="68"/>
      <c r="T18" s="16"/>
      <c r="U18" s="59" t="s">
        <v>1386</v>
      </c>
    </row>
    <row r="19" spans="1:21" ht="15.75" customHeight="1" x14ac:dyDescent="0.2">
      <c r="A19" s="51"/>
      <c r="B19" s="81" t="s">
        <v>164</v>
      </c>
      <c r="C19" s="239" t="s">
        <v>1340</v>
      </c>
      <c r="D19" s="63">
        <v>2200</v>
      </c>
      <c r="E19" s="15"/>
      <c r="F19" s="343"/>
      <c r="G19" s="94"/>
      <c r="H19" s="28"/>
      <c r="I19" s="68"/>
      <c r="J19" s="16"/>
      <c r="K19" s="343"/>
      <c r="L19" s="94"/>
      <c r="M19" s="28"/>
      <c r="N19" s="68"/>
      <c r="O19" s="16"/>
      <c r="P19" s="343"/>
      <c r="Q19" s="94"/>
      <c r="R19" s="28"/>
      <c r="S19" s="68"/>
      <c r="T19" s="16"/>
      <c r="U19" s="59"/>
    </row>
    <row r="20" spans="1:21" ht="15.75" customHeight="1" x14ac:dyDescent="0.2">
      <c r="A20" s="51"/>
      <c r="B20" s="81" t="s">
        <v>165</v>
      </c>
      <c r="C20" s="239" t="s">
        <v>1340</v>
      </c>
      <c r="D20" s="63">
        <v>750</v>
      </c>
      <c r="E20" s="15"/>
      <c r="F20" s="343"/>
      <c r="G20" s="94"/>
      <c r="H20" s="28"/>
      <c r="I20" s="68"/>
      <c r="J20" s="16"/>
      <c r="K20" s="343"/>
      <c r="L20" s="94"/>
      <c r="M20" s="28"/>
      <c r="N20" s="68"/>
      <c r="O20" s="16"/>
      <c r="P20" s="343"/>
      <c r="Q20" s="94"/>
      <c r="R20" s="28"/>
      <c r="S20" s="68"/>
      <c r="T20" s="16"/>
      <c r="U20" s="59"/>
    </row>
    <row r="21" spans="1:21" ht="15.75" customHeight="1" x14ac:dyDescent="0.2">
      <c r="A21" s="51"/>
      <c r="B21" s="81" t="s">
        <v>166</v>
      </c>
      <c r="C21" s="239" t="s">
        <v>1162</v>
      </c>
      <c r="D21" s="63">
        <v>1800</v>
      </c>
      <c r="E21" s="15"/>
      <c r="F21" s="343"/>
      <c r="G21" s="94"/>
      <c r="H21" s="28"/>
      <c r="I21" s="68"/>
      <c r="J21" s="16"/>
      <c r="K21" s="343"/>
      <c r="L21" s="94"/>
      <c r="M21" s="28"/>
      <c r="N21" s="68"/>
      <c r="O21" s="16"/>
      <c r="P21" s="343"/>
      <c r="Q21" s="94"/>
      <c r="R21" s="28"/>
      <c r="S21" s="68"/>
      <c r="T21" s="16"/>
      <c r="U21" s="59"/>
    </row>
    <row r="22" spans="1:21" ht="15.75" customHeight="1" x14ac:dyDescent="0.2">
      <c r="A22" s="51" t="s">
        <v>1466</v>
      </c>
      <c r="B22" s="81" t="s">
        <v>167</v>
      </c>
      <c r="C22" s="239" t="s">
        <v>1340</v>
      </c>
      <c r="D22" s="63">
        <v>2250</v>
      </c>
      <c r="E22" s="15"/>
      <c r="F22" s="343"/>
      <c r="G22" s="94"/>
      <c r="H22" s="28"/>
      <c r="I22" s="68"/>
      <c r="J22" s="16"/>
      <c r="K22" s="343"/>
      <c r="L22" s="94"/>
      <c r="M22" s="28"/>
      <c r="N22" s="68"/>
      <c r="O22" s="16"/>
      <c r="P22" s="343"/>
      <c r="Q22" s="94"/>
      <c r="R22" s="28"/>
      <c r="S22" s="68"/>
      <c r="T22" s="16"/>
      <c r="U22" s="59"/>
    </row>
    <row r="23" spans="1:21" ht="15.75" customHeight="1" x14ac:dyDescent="0.2">
      <c r="A23" s="51" t="s">
        <v>27</v>
      </c>
      <c r="B23" s="81" t="s">
        <v>168</v>
      </c>
      <c r="C23" s="239" t="s">
        <v>1340</v>
      </c>
      <c r="D23" s="63">
        <v>3450</v>
      </c>
      <c r="E23" s="15"/>
      <c r="F23" s="343"/>
      <c r="G23" s="94"/>
      <c r="H23" s="28"/>
      <c r="I23" s="68"/>
      <c r="J23" s="16"/>
      <c r="K23" s="343"/>
      <c r="L23" s="94"/>
      <c r="M23" s="28"/>
      <c r="N23" s="68"/>
      <c r="O23" s="16"/>
      <c r="P23" s="343"/>
      <c r="Q23" s="94"/>
      <c r="R23" s="28"/>
      <c r="S23" s="68"/>
      <c r="T23" s="16"/>
      <c r="U23" s="97"/>
    </row>
    <row r="24" spans="1:21" ht="15.75" customHeight="1" x14ac:dyDescent="0.2">
      <c r="A24" s="51" t="s">
        <v>53</v>
      </c>
      <c r="B24" s="81" t="s">
        <v>171</v>
      </c>
      <c r="C24" s="239" t="s">
        <v>1340</v>
      </c>
      <c r="D24" s="63">
        <v>2150</v>
      </c>
      <c r="E24" s="15"/>
      <c r="F24" s="343"/>
      <c r="G24" s="94"/>
      <c r="H24" s="28"/>
      <c r="I24" s="68"/>
      <c r="J24" s="16"/>
      <c r="K24" s="343"/>
      <c r="L24" s="94"/>
      <c r="M24" s="28"/>
      <c r="N24" s="68"/>
      <c r="O24" s="16"/>
      <c r="P24" s="343"/>
      <c r="Q24" s="94"/>
      <c r="R24" s="28"/>
      <c r="S24" s="68"/>
      <c r="T24" s="16"/>
      <c r="U24" s="59"/>
    </row>
    <row r="25" spans="1:21" ht="15.75" customHeight="1" x14ac:dyDescent="0.2">
      <c r="A25" s="51"/>
      <c r="B25" s="81"/>
      <c r="C25" s="239"/>
      <c r="D25" s="63"/>
      <c r="E25" s="15"/>
      <c r="F25" s="343"/>
      <c r="G25" s="94"/>
      <c r="H25" s="28"/>
      <c r="I25" s="68"/>
      <c r="J25" s="16"/>
      <c r="K25" s="343"/>
      <c r="L25" s="94"/>
      <c r="M25" s="28"/>
      <c r="N25" s="68"/>
      <c r="O25" s="16"/>
      <c r="P25" s="343"/>
      <c r="Q25" s="94"/>
      <c r="R25" s="28"/>
      <c r="S25" s="68"/>
      <c r="T25" s="16"/>
      <c r="U25" s="59"/>
    </row>
    <row r="26" spans="1:21" ht="15.75" customHeight="1" x14ac:dyDescent="0.2">
      <c r="A26" s="51"/>
      <c r="B26" s="81"/>
      <c r="C26" s="239"/>
      <c r="D26" s="63"/>
      <c r="E26" s="15"/>
      <c r="F26" s="343"/>
      <c r="G26" s="94"/>
      <c r="H26" s="28"/>
      <c r="I26" s="68"/>
      <c r="J26" s="16"/>
      <c r="K26" s="343"/>
      <c r="L26" s="94"/>
      <c r="M26" s="28"/>
      <c r="N26" s="68"/>
      <c r="O26" s="16"/>
      <c r="P26" s="343"/>
      <c r="Q26" s="94"/>
      <c r="R26" s="28"/>
      <c r="S26" s="68"/>
      <c r="T26" s="16"/>
      <c r="U26" s="59"/>
    </row>
    <row r="27" spans="1:21" ht="15.75" customHeight="1" x14ac:dyDescent="0.2">
      <c r="A27" s="51"/>
      <c r="B27" s="81"/>
      <c r="C27" s="239"/>
      <c r="D27" s="63"/>
      <c r="E27" s="15"/>
      <c r="F27" s="343"/>
      <c r="G27" s="94"/>
      <c r="H27" s="28"/>
      <c r="I27" s="68"/>
      <c r="J27" s="16"/>
      <c r="K27" s="343"/>
      <c r="L27" s="94"/>
      <c r="M27" s="28"/>
      <c r="N27" s="68"/>
      <c r="O27" s="16"/>
      <c r="P27" s="343"/>
      <c r="Q27" s="94"/>
      <c r="R27" s="28"/>
      <c r="S27" s="68"/>
      <c r="T27" s="16"/>
      <c r="U27" s="59" t="s">
        <v>1490</v>
      </c>
    </row>
    <row r="28" spans="1:21" ht="15.75" customHeight="1" x14ac:dyDescent="0.2">
      <c r="A28" s="51"/>
      <c r="B28" s="81"/>
      <c r="C28" s="239"/>
      <c r="D28" s="63"/>
      <c r="E28" s="15"/>
      <c r="F28" s="343"/>
      <c r="G28" s="94"/>
      <c r="H28" s="28"/>
      <c r="I28" s="68"/>
      <c r="J28" s="16"/>
      <c r="K28" s="343"/>
      <c r="L28" s="94"/>
      <c r="M28" s="28"/>
      <c r="N28" s="68"/>
      <c r="O28" s="16"/>
      <c r="P28" s="343"/>
      <c r="Q28" s="94"/>
      <c r="R28" s="28"/>
      <c r="S28" s="68"/>
      <c r="T28" s="16"/>
      <c r="U28" s="59" t="s">
        <v>1491</v>
      </c>
    </row>
    <row r="29" spans="1:21" ht="15.75" customHeight="1" x14ac:dyDescent="0.2">
      <c r="A29" s="51"/>
      <c r="B29" s="81"/>
      <c r="C29" s="84"/>
      <c r="D29" s="63"/>
      <c r="E29" s="15"/>
      <c r="F29" s="343"/>
      <c r="G29" s="94"/>
      <c r="H29" s="28"/>
      <c r="I29" s="68"/>
      <c r="J29" s="16"/>
      <c r="K29" s="343"/>
      <c r="L29" s="94"/>
      <c r="M29" s="28"/>
      <c r="N29" s="68"/>
      <c r="O29" s="16"/>
      <c r="P29" s="343"/>
      <c r="Q29" s="94"/>
      <c r="R29" s="28"/>
      <c r="S29" s="68"/>
      <c r="T29" s="16"/>
      <c r="U29" s="59" t="s">
        <v>1467</v>
      </c>
    </row>
    <row r="30" spans="1:21" ht="15.75" customHeight="1" x14ac:dyDescent="0.2">
      <c r="A30" s="51"/>
      <c r="B30" s="81"/>
      <c r="C30" s="84"/>
      <c r="D30" s="63"/>
      <c r="E30" s="15"/>
      <c r="F30" s="343"/>
      <c r="G30" s="94"/>
      <c r="H30" s="28"/>
      <c r="I30" s="68"/>
      <c r="J30" s="16"/>
      <c r="K30" s="343"/>
      <c r="L30" s="94"/>
      <c r="M30" s="28"/>
      <c r="N30" s="68"/>
      <c r="O30" s="16"/>
      <c r="P30" s="343"/>
      <c r="Q30" s="94"/>
      <c r="R30" s="28"/>
      <c r="S30" s="68"/>
      <c r="T30" s="16"/>
      <c r="U30" s="59" t="s">
        <v>1468</v>
      </c>
    </row>
    <row r="31" spans="1:21" ht="15.75" customHeight="1" x14ac:dyDescent="0.2">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2">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152</v>
      </c>
      <c r="C38" s="21"/>
      <c r="D38" s="65">
        <f>SUM(D9:D37)</f>
        <v>28800</v>
      </c>
      <c r="E38" s="344">
        <f>SUM(E9:E37)</f>
        <v>0</v>
      </c>
      <c r="F38" s="196"/>
      <c r="G38" s="322" t="s">
        <v>38</v>
      </c>
      <c r="H38" s="24"/>
      <c r="I38" s="70">
        <f>SUM(I9:I37)</f>
        <v>5550</v>
      </c>
      <c r="J38" s="23">
        <f>SUM(J9:J37)</f>
        <v>0</v>
      </c>
      <c r="K38" s="196"/>
      <c r="L38" s="322"/>
      <c r="M38" s="24"/>
      <c r="N38" s="70">
        <f>SUM(N9:N37)</f>
        <v>0</v>
      </c>
      <c r="O38" s="23">
        <f>SUM(O9:O37)</f>
        <v>0</v>
      </c>
      <c r="P38" s="196"/>
      <c r="Q38" s="322" t="s">
        <v>38</v>
      </c>
      <c r="R38" s="24"/>
      <c r="S38" s="70">
        <f>SUM(S9:S37)</f>
        <v>2450</v>
      </c>
      <c r="T38" s="23">
        <f>SUM(T9:T37)</f>
        <v>0</v>
      </c>
      <c r="U38" s="60"/>
    </row>
    <row r="39" spans="1:21" ht="13.5" thickTop="1" x14ac:dyDescent="0.2">
      <c r="B39" s="100" t="str">
        <f>千種区!B39</f>
        <v>令和5年6月</v>
      </c>
      <c r="Q39" s="2"/>
      <c r="R39" s="2"/>
      <c r="U39" s="100" t="s">
        <v>169</v>
      </c>
    </row>
  </sheetData>
  <mergeCells count="25">
    <mergeCell ref="U1:U2"/>
    <mergeCell ref="U3:U6"/>
    <mergeCell ref="E3:E4"/>
    <mergeCell ref="E5:E6"/>
    <mergeCell ref="A1:B2"/>
    <mergeCell ref="O4:O6"/>
    <mergeCell ref="P4:S6"/>
    <mergeCell ref="T4:T6"/>
    <mergeCell ref="F1:G3"/>
    <mergeCell ref="H1:N3"/>
    <mergeCell ref="F4:G6"/>
    <mergeCell ref="H4:N6"/>
    <mergeCell ref="O1:O3"/>
    <mergeCell ref="P1:T3"/>
    <mergeCell ref="B3:B4"/>
    <mergeCell ref="C3:C4"/>
    <mergeCell ref="D3:D4"/>
    <mergeCell ref="L8:N8"/>
    <mergeCell ref="Q8:S8"/>
    <mergeCell ref="E7:F7"/>
    <mergeCell ref="C5:C6"/>
    <mergeCell ref="D5:D6"/>
    <mergeCell ref="B7:D7"/>
    <mergeCell ref="A8:D8"/>
    <mergeCell ref="G8:I8"/>
  </mergeCells>
  <phoneticPr fontId="2"/>
  <pageMargins left="0.2" right="0.19" top="0.25" bottom="0.41" header="0.2"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7265625" customWidth="1"/>
    <col min="4" max="4" width="8.7265625" customWidth="1"/>
    <col min="5" max="5" width="10.26953125" customWidth="1"/>
    <col min="6" max="6" width="1.6328125" customWidth="1"/>
    <col min="7" max="7" width="10.26953125" customWidth="1"/>
    <col min="8" max="8" width="1.453125" customWidth="1"/>
    <col min="11" max="11" width="10.08984375" customWidth="1"/>
    <col min="12" max="12" width="1.453125" customWidth="1"/>
    <col min="13" max="13" width="6.7265625" customWidth="1"/>
    <col min="14" max="14" width="7" customWidth="1"/>
    <col min="15" max="15" width="1.6328125" customWidth="1"/>
    <col min="16" max="16" width="10.08984375" customWidth="1"/>
    <col min="17" max="17" width="1.6328125" customWidth="1"/>
    <col min="18" max="18" width="6.7265625" customWidth="1"/>
    <col min="19" max="19" width="7" customWidth="1"/>
    <col min="20" max="20" width="22" customWidth="1"/>
  </cols>
  <sheetData>
    <row r="1" spans="1:21" ht="10.5" customHeight="1" x14ac:dyDescent="0.2">
      <c r="A1" s="517" t="s">
        <v>0</v>
      </c>
      <c r="B1" s="518"/>
      <c r="C1" s="2"/>
      <c r="D1" s="2"/>
      <c r="E1" s="2"/>
      <c r="F1" s="532" t="s">
        <v>1120</v>
      </c>
      <c r="G1" s="533"/>
      <c r="H1" s="526"/>
      <c r="I1" s="526"/>
      <c r="J1" s="526"/>
      <c r="K1" s="526"/>
      <c r="L1" s="526"/>
      <c r="M1" s="527"/>
      <c r="N1" s="532" t="s">
        <v>1117</v>
      </c>
      <c r="O1" s="526"/>
      <c r="P1" s="526"/>
      <c r="Q1" s="526"/>
      <c r="R1" s="526"/>
      <c r="S1" s="527"/>
      <c r="T1" s="508" t="s">
        <v>2</v>
      </c>
      <c r="U1" s="4"/>
    </row>
    <row r="2" spans="1:21" ht="10.5" customHeight="1" x14ac:dyDescent="0.2">
      <c r="A2" s="519"/>
      <c r="B2" s="520"/>
      <c r="F2" s="534"/>
      <c r="G2" s="535"/>
      <c r="H2" s="528"/>
      <c r="I2" s="528"/>
      <c r="J2" s="528"/>
      <c r="K2" s="528"/>
      <c r="L2" s="528"/>
      <c r="M2" s="529"/>
      <c r="N2" s="534"/>
      <c r="O2" s="528"/>
      <c r="P2" s="528"/>
      <c r="Q2" s="528"/>
      <c r="R2" s="528"/>
      <c r="S2" s="529"/>
      <c r="T2" s="509"/>
    </row>
    <row r="3" spans="1:21" ht="10.5" customHeight="1" thickBot="1" x14ac:dyDescent="0.25">
      <c r="A3" s="4"/>
      <c r="B3" s="504"/>
      <c r="C3" s="504" t="s">
        <v>1154</v>
      </c>
      <c r="D3" s="504"/>
      <c r="E3" s="506" t="s">
        <v>1151</v>
      </c>
      <c r="F3" s="536"/>
      <c r="G3" s="537"/>
      <c r="H3" s="530"/>
      <c r="I3" s="530"/>
      <c r="J3" s="530"/>
      <c r="K3" s="530"/>
      <c r="L3" s="530"/>
      <c r="M3" s="531"/>
      <c r="N3" s="536"/>
      <c r="O3" s="530"/>
      <c r="P3" s="530"/>
      <c r="Q3" s="530"/>
      <c r="R3" s="530"/>
      <c r="S3" s="531"/>
      <c r="T3" s="510"/>
    </row>
    <row r="4" spans="1:21" ht="10.5" customHeight="1" x14ac:dyDescent="0.2">
      <c r="A4" s="4"/>
      <c r="B4" s="504"/>
      <c r="C4" s="504"/>
      <c r="D4" s="504"/>
      <c r="E4" s="506"/>
      <c r="F4" s="532" t="s">
        <v>1121</v>
      </c>
      <c r="G4" s="533"/>
      <c r="H4" s="526"/>
      <c r="I4" s="526"/>
      <c r="J4" s="526"/>
      <c r="K4" s="526"/>
      <c r="L4" s="526"/>
      <c r="M4" s="527"/>
      <c r="N4" s="532" t="s">
        <v>3</v>
      </c>
      <c r="O4" s="521">
        <f>E37+J37+N37+S37</f>
        <v>0</v>
      </c>
      <c r="P4" s="521"/>
      <c r="Q4" s="521"/>
      <c r="R4" s="521"/>
      <c r="S4" s="538" t="s">
        <v>4</v>
      </c>
      <c r="T4" s="510"/>
    </row>
    <row r="5" spans="1:21" ht="10.5" customHeight="1" x14ac:dyDescent="0.2">
      <c r="A5" s="4"/>
      <c r="C5" s="504" t="s">
        <v>1153</v>
      </c>
      <c r="D5" s="504"/>
      <c r="E5" s="506" t="s">
        <v>1152</v>
      </c>
      <c r="F5" s="534"/>
      <c r="G5" s="535"/>
      <c r="H5" s="528"/>
      <c r="I5" s="528"/>
      <c r="J5" s="528"/>
      <c r="K5" s="528"/>
      <c r="L5" s="528"/>
      <c r="M5" s="529"/>
      <c r="N5" s="534"/>
      <c r="O5" s="522"/>
      <c r="P5" s="522"/>
      <c r="Q5" s="522"/>
      <c r="R5" s="522"/>
      <c r="S5" s="539"/>
      <c r="T5" s="510"/>
    </row>
    <row r="6" spans="1:21" ht="10.5" customHeight="1" thickBot="1" x14ac:dyDescent="0.25">
      <c r="A6" s="6"/>
      <c r="B6" s="8"/>
      <c r="C6" s="505"/>
      <c r="D6" s="505"/>
      <c r="E6" s="507"/>
      <c r="F6" s="536"/>
      <c r="G6" s="537"/>
      <c r="H6" s="530"/>
      <c r="I6" s="530"/>
      <c r="J6" s="530"/>
      <c r="K6" s="530"/>
      <c r="L6" s="530"/>
      <c r="M6" s="531"/>
      <c r="N6" s="536"/>
      <c r="O6" s="523"/>
      <c r="P6" s="523"/>
      <c r="Q6" s="523"/>
      <c r="R6" s="523"/>
      <c r="S6" s="540"/>
      <c r="T6" s="511"/>
    </row>
    <row r="7" spans="1:21" ht="27" customHeight="1" thickBot="1" x14ac:dyDescent="0.25">
      <c r="B7" s="552" t="s">
        <v>1122</v>
      </c>
      <c r="C7" s="552"/>
      <c r="D7" s="552"/>
      <c r="E7" s="555" t="s">
        <v>1118</v>
      </c>
      <c r="F7" s="541"/>
      <c r="G7" s="91">
        <f>D37+I37+M37+R37</f>
        <v>32650</v>
      </c>
      <c r="H7" s="9"/>
      <c r="I7" s="9" t="s">
        <v>4</v>
      </c>
      <c r="J7" s="8"/>
      <c r="K7" s="8"/>
      <c r="L7" s="8"/>
      <c r="M7" s="8"/>
      <c r="N7" s="8"/>
      <c r="O7" s="8"/>
      <c r="P7" s="8"/>
      <c r="Q7" s="8"/>
      <c r="R7" s="8"/>
      <c r="S7" s="8"/>
    </row>
    <row r="8" spans="1:21" ht="16.5" customHeight="1" thickTop="1" thickBot="1" x14ac:dyDescent="0.25">
      <c r="A8" s="544" t="s">
        <v>7</v>
      </c>
      <c r="B8" s="545"/>
      <c r="C8" s="545"/>
      <c r="D8" s="546"/>
      <c r="E8" s="345" t="s">
        <v>8</v>
      </c>
      <c r="F8" s="329"/>
      <c r="G8" s="547" t="s">
        <v>9</v>
      </c>
      <c r="H8" s="547"/>
      <c r="I8" s="548"/>
      <c r="J8" s="11" t="s">
        <v>8</v>
      </c>
      <c r="K8" s="547" t="s">
        <v>10</v>
      </c>
      <c r="L8" s="547"/>
      <c r="M8" s="548"/>
      <c r="N8" s="11" t="s">
        <v>8</v>
      </c>
      <c r="O8" s="322"/>
      <c r="P8" s="547" t="s">
        <v>11</v>
      </c>
      <c r="Q8" s="547"/>
      <c r="R8" s="549"/>
      <c r="S8" s="11" t="s">
        <v>8</v>
      </c>
      <c r="T8" s="12" t="s">
        <v>12</v>
      </c>
    </row>
    <row r="9" spans="1:21" ht="15.75" customHeight="1" x14ac:dyDescent="0.2">
      <c r="A9" s="83" t="s">
        <v>172</v>
      </c>
      <c r="B9" s="80" t="s">
        <v>179</v>
      </c>
      <c r="C9" s="239" t="s">
        <v>1340</v>
      </c>
      <c r="D9" s="90">
        <v>6100</v>
      </c>
      <c r="E9" s="13"/>
      <c r="F9" s="324"/>
      <c r="G9" s="93" t="s">
        <v>1164</v>
      </c>
      <c r="H9" s="84"/>
      <c r="I9" s="71">
        <v>500</v>
      </c>
      <c r="J9" s="14"/>
      <c r="K9" s="93"/>
      <c r="L9" s="84"/>
      <c r="M9" s="71"/>
      <c r="N9" s="14"/>
      <c r="O9" s="324"/>
      <c r="P9" s="93" t="s">
        <v>193</v>
      </c>
      <c r="Q9" s="84"/>
      <c r="R9" s="71">
        <v>700</v>
      </c>
      <c r="S9" s="14"/>
      <c r="T9" s="59" t="s">
        <v>196</v>
      </c>
    </row>
    <row r="10" spans="1:21" ht="15.75" customHeight="1" x14ac:dyDescent="0.2">
      <c r="A10" s="51"/>
      <c r="B10" s="81" t="s">
        <v>180</v>
      </c>
      <c r="C10" s="239" t="s">
        <v>1340</v>
      </c>
      <c r="D10" s="63">
        <v>3450</v>
      </c>
      <c r="E10" s="15"/>
      <c r="F10" s="343"/>
      <c r="G10" s="94" t="s">
        <v>190</v>
      </c>
      <c r="H10" s="28"/>
      <c r="I10" s="68">
        <v>100</v>
      </c>
      <c r="J10" s="16"/>
      <c r="K10" s="94"/>
      <c r="L10" s="28"/>
      <c r="M10" s="68"/>
      <c r="N10" s="16"/>
      <c r="O10" s="343"/>
      <c r="P10" s="94" t="s">
        <v>194</v>
      </c>
      <c r="Q10" s="28"/>
      <c r="R10" s="68">
        <v>300</v>
      </c>
      <c r="S10" s="16"/>
      <c r="T10" s="61" t="s">
        <v>1433</v>
      </c>
    </row>
    <row r="11" spans="1:21" ht="15.75" customHeight="1" x14ac:dyDescent="0.2">
      <c r="A11" s="51"/>
      <c r="B11" s="81" t="s">
        <v>182</v>
      </c>
      <c r="C11" s="239" t="s">
        <v>1162</v>
      </c>
      <c r="D11" s="63">
        <v>1750</v>
      </c>
      <c r="E11" s="15"/>
      <c r="F11" s="343"/>
      <c r="G11" s="94" t="s">
        <v>182</v>
      </c>
      <c r="H11" s="28" t="s">
        <v>192</v>
      </c>
      <c r="I11" s="68">
        <v>500</v>
      </c>
      <c r="J11" s="16"/>
      <c r="K11" s="94"/>
      <c r="L11" s="28"/>
      <c r="M11" s="68"/>
      <c r="N11" s="16"/>
      <c r="O11" s="343"/>
      <c r="P11" s="94" t="s">
        <v>195</v>
      </c>
      <c r="Q11" s="28"/>
      <c r="R11" s="68">
        <v>400</v>
      </c>
      <c r="S11" s="16"/>
      <c r="T11" s="61" t="s">
        <v>197</v>
      </c>
    </row>
    <row r="12" spans="1:21" ht="15.75" customHeight="1" x14ac:dyDescent="0.2">
      <c r="A12" s="51"/>
      <c r="B12" s="99" t="s">
        <v>183</v>
      </c>
      <c r="C12" s="239" t="s">
        <v>1340</v>
      </c>
      <c r="D12" s="63">
        <v>2950</v>
      </c>
      <c r="E12" s="15"/>
      <c r="F12" s="343"/>
      <c r="G12" s="94" t="s">
        <v>191</v>
      </c>
      <c r="H12" s="28"/>
      <c r="I12" s="68">
        <v>850</v>
      </c>
      <c r="J12" s="16"/>
      <c r="K12" s="94"/>
      <c r="L12" s="28"/>
      <c r="M12" s="68"/>
      <c r="N12" s="16"/>
      <c r="O12" s="343"/>
      <c r="P12" s="94" t="s">
        <v>188</v>
      </c>
      <c r="Q12" s="28"/>
      <c r="R12" s="68">
        <v>350</v>
      </c>
      <c r="S12" s="16"/>
      <c r="T12" s="98" t="s">
        <v>1434</v>
      </c>
    </row>
    <row r="13" spans="1:21" ht="15.75" customHeight="1" x14ac:dyDescent="0.2">
      <c r="A13" s="51"/>
      <c r="B13" s="99" t="s">
        <v>184</v>
      </c>
      <c r="C13" s="239" t="s">
        <v>1340</v>
      </c>
      <c r="D13" s="63">
        <v>1250</v>
      </c>
      <c r="E13" s="15"/>
      <c r="F13" s="343"/>
      <c r="G13" s="94" t="s">
        <v>193</v>
      </c>
      <c r="H13" s="28"/>
      <c r="I13" s="68">
        <v>150</v>
      </c>
      <c r="J13" s="16"/>
      <c r="K13" s="94"/>
      <c r="L13" s="28"/>
      <c r="M13" s="68"/>
      <c r="N13" s="16"/>
      <c r="O13" s="343"/>
      <c r="P13" s="94"/>
      <c r="Q13" s="28"/>
      <c r="R13" s="68"/>
      <c r="S13" s="16"/>
      <c r="T13" s="61" t="s">
        <v>198</v>
      </c>
    </row>
    <row r="14" spans="1:21" ht="15.75" customHeight="1" x14ac:dyDescent="0.2">
      <c r="A14" s="51"/>
      <c r="B14" s="81" t="s">
        <v>185</v>
      </c>
      <c r="C14" s="239" t="s">
        <v>1340</v>
      </c>
      <c r="D14" s="63">
        <v>1600</v>
      </c>
      <c r="E14" s="15"/>
      <c r="F14" s="343"/>
      <c r="G14" s="94"/>
      <c r="H14" s="28"/>
      <c r="I14" s="68"/>
      <c r="J14" s="16"/>
      <c r="K14" s="94"/>
      <c r="L14" s="28"/>
      <c r="M14" s="68"/>
      <c r="N14" s="16"/>
      <c r="O14" s="343"/>
      <c r="P14" s="94"/>
      <c r="Q14" s="28"/>
      <c r="R14" s="68"/>
      <c r="S14" s="16"/>
      <c r="T14" s="98" t="s">
        <v>170</v>
      </c>
    </row>
    <row r="15" spans="1:21" ht="15.75" customHeight="1" x14ac:dyDescent="0.2">
      <c r="A15" s="51" t="s">
        <v>25</v>
      </c>
      <c r="B15" s="81" t="s">
        <v>186</v>
      </c>
      <c r="C15" s="239" t="s">
        <v>1162</v>
      </c>
      <c r="D15" s="63">
        <v>900</v>
      </c>
      <c r="E15" s="15"/>
      <c r="F15" s="343"/>
      <c r="G15" s="94"/>
      <c r="H15" s="28"/>
      <c r="I15" s="68"/>
      <c r="J15" s="16"/>
      <c r="K15" s="94"/>
      <c r="L15" s="28"/>
      <c r="M15" s="68"/>
      <c r="N15" s="16"/>
      <c r="O15" s="343"/>
      <c r="Q15" s="28"/>
      <c r="R15" s="68"/>
      <c r="S15" s="16"/>
      <c r="T15" s="59"/>
    </row>
    <row r="16" spans="1:21" ht="15.75" customHeight="1" x14ac:dyDescent="0.2">
      <c r="A16" s="51"/>
      <c r="B16" s="81" t="s">
        <v>187</v>
      </c>
      <c r="C16" s="239" t="s">
        <v>1340</v>
      </c>
      <c r="D16" s="63">
        <v>3600</v>
      </c>
      <c r="E16" s="15"/>
      <c r="F16" s="343"/>
      <c r="G16" s="94"/>
      <c r="H16" s="28"/>
      <c r="I16" s="68"/>
      <c r="J16" s="16"/>
      <c r="K16" s="94"/>
      <c r="L16" s="28"/>
      <c r="M16" s="68"/>
      <c r="N16" s="16"/>
      <c r="O16" s="343"/>
      <c r="P16" s="94"/>
      <c r="Q16" s="28"/>
      <c r="R16" s="68"/>
      <c r="S16" s="16"/>
      <c r="T16" s="59"/>
    </row>
    <row r="17" spans="1:20" ht="15.75" customHeight="1" x14ac:dyDescent="0.2">
      <c r="A17" s="51"/>
      <c r="B17" s="81" t="s">
        <v>1400</v>
      </c>
      <c r="C17" s="239" t="s">
        <v>1340</v>
      </c>
      <c r="D17" s="63">
        <v>3550</v>
      </c>
      <c r="E17" s="15"/>
      <c r="F17" s="343"/>
      <c r="G17" s="94"/>
      <c r="H17" s="28"/>
      <c r="I17" s="68"/>
      <c r="J17" s="16"/>
      <c r="K17" s="94"/>
      <c r="L17" s="28"/>
      <c r="M17" s="68"/>
      <c r="N17" s="16"/>
      <c r="O17" s="343"/>
      <c r="P17" s="94"/>
      <c r="Q17" s="28"/>
      <c r="R17" s="68"/>
      <c r="S17" s="16"/>
      <c r="T17" s="59" t="s">
        <v>1435</v>
      </c>
    </row>
    <row r="18" spans="1:20" ht="15.75" customHeight="1" x14ac:dyDescent="0.2">
      <c r="A18" s="51"/>
      <c r="B18" s="81" t="s">
        <v>189</v>
      </c>
      <c r="C18" s="239" t="s">
        <v>1340</v>
      </c>
      <c r="D18" s="63">
        <v>1450</v>
      </c>
      <c r="E18" s="15"/>
      <c r="F18" s="343"/>
      <c r="G18" s="94"/>
      <c r="H18" s="28"/>
      <c r="I18" s="68"/>
      <c r="J18" s="16"/>
      <c r="K18" s="94"/>
      <c r="L18" s="28"/>
      <c r="M18" s="68"/>
      <c r="N18" s="16"/>
      <c r="O18" s="343"/>
      <c r="P18" s="94"/>
      <c r="Q18" s="28"/>
      <c r="R18" s="68"/>
      <c r="S18" s="16"/>
      <c r="T18" s="59" t="s">
        <v>199</v>
      </c>
    </row>
    <row r="19" spans="1:20" ht="15.75" customHeight="1" x14ac:dyDescent="0.2">
      <c r="A19" s="51"/>
      <c r="B19" s="81" t="s">
        <v>181</v>
      </c>
      <c r="C19" s="239" t="s">
        <v>1340</v>
      </c>
      <c r="D19" s="63">
        <v>2200</v>
      </c>
      <c r="E19" s="15"/>
      <c r="F19" s="343"/>
      <c r="G19" s="94"/>
      <c r="H19" s="28"/>
      <c r="I19" s="68"/>
      <c r="J19" s="16"/>
      <c r="K19" s="94"/>
      <c r="L19" s="28"/>
      <c r="M19" s="68"/>
      <c r="N19" s="16"/>
      <c r="O19" s="343"/>
      <c r="P19" s="94"/>
      <c r="Q19" s="28"/>
      <c r="R19" s="68"/>
      <c r="S19" s="16"/>
      <c r="T19" s="59" t="s">
        <v>1161</v>
      </c>
    </row>
    <row r="20" spans="1:20" ht="15.75" customHeight="1" x14ac:dyDescent="0.2">
      <c r="A20" s="51"/>
      <c r="B20" s="81"/>
      <c r="C20" s="239"/>
      <c r="D20" s="63"/>
      <c r="E20" s="15"/>
      <c r="F20" s="343"/>
      <c r="G20" s="94"/>
      <c r="H20" s="28"/>
      <c r="I20" s="68"/>
      <c r="J20" s="16"/>
      <c r="K20" s="94"/>
      <c r="L20" s="28"/>
      <c r="M20" s="68"/>
      <c r="N20" s="16"/>
      <c r="O20" s="343"/>
      <c r="P20" s="94"/>
      <c r="Q20" s="28"/>
      <c r="R20" s="68"/>
      <c r="S20" s="16"/>
      <c r="T20" s="97"/>
    </row>
    <row r="21" spans="1:20" ht="15.75" customHeight="1" x14ac:dyDescent="0.2">
      <c r="A21" s="51"/>
      <c r="B21" s="81"/>
      <c r="C21" s="239"/>
      <c r="D21" s="63"/>
      <c r="E21" s="15"/>
      <c r="F21" s="343"/>
      <c r="G21" s="94"/>
      <c r="H21" s="28"/>
      <c r="I21" s="68"/>
      <c r="J21" s="16"/>
      <c r="K21" s="94"/>
      <c r="L21" s="28"/>
      <c r="M21" s="68"/>
      <c r="N21" s="16"/>
      <c r="O21" s="343"/>
      <c r="P21" s="94"/>
      <c r="Q21" s="28"/>
      <c r="R21" s="68"/>
      <c r="S21" s="16"/>
      <c r="T21" s="59"/>
    </row>
    <row r="22" spans="1:20" ht="15.75" customHeight="1" x14ac:dyDescent="0.2">
      <c r="A22" s="51"/>
      <c r="B22" s="81"/>
      <c r="C22" s="239"/>
      <c r="D22" s="63"/>
      <c r="E22" s="15"/>
      <c r="F22" s="343"/>
      <c r="G22" s="94"/>
      <c r="H22" s="28"/>
      <c r="I22" s="68"/>
      <c r="J22" s="16"/>
      <c r="K22" s="94"/>
      <c r="L22" s="28"/>
      <c r="M22" s="68"/>
      <c r="N22" s="16"/>
      <c r="O22" s="343"/>
      <c r="P22" s="94"/>
      <c r="Q22" s="28"/>
      <c r="R22" s="68"/>
      <c r="S22" s="16"/>
      <c r="T22" s="97"/>
    </row>
    <row r="23" spans="1:20" ht="15.75" customHeight="1" x14ac:dyDescent="0.2">
      <c r="A23" s="51"/>
      <c r="B23" s="81"/>
      <c r="C23" s="239"/>
      <c r="D23" s="63"/>
      <c r="E23" s="15"/>
      <c r="F23" s="343"/>
      <c r="G23" s="94"/>
      <c r="H23" s="28"/>
      <c r="I23" s="68"/>
      <c r="J23" s="16"/>
      <c r="K23" s="94"/>
      <c r="L23" s="28"/>
      <c r="M23" s="68"/>
      <c r="N23" s="16"/>
      <c r="O23" s="343"/>
      <c r="P23" s="94"/>
      <c r="Q23" s="28"/>
      <c r="R23" s="68"/>
      <c r="S23" s="16"/>
      <c r="T23" s="59"/>
    </row>
    <row r="24" spans="1:20" ht="15.75" customHeight="1" x14ac:dyDescent="0.2">
      <c r="A24" s="51"/>
      <c r="B24" s="81"/>
      <c r="C24" s="239"/>
      <c r="D24" s="63"/>
      <c r="E24" s="15"/>
      <c r="F24" s="343"/>
      <c r="G24" s="94"/>
      <c r="H24" s="28"/>
      <c r="I24" s="68"/>
      <c r="J24" s="16"/>
      <c r="K24" s="94"/>
      <c r="L24" s="28"/>
      <c r="M24" s="68"/>
      <c r="N24" s="16"/>
      <c r="O24" s="343"/>
      <c r="P24" s="94"/>
      <c r="Q24" s="28"/>
      <c r="R24" s="68"/>
      <c r="S24" s="16"/>
      <c r="T24" s="59"/>
    </row>
    <row r="25" spans="1:20" ht="15.75" customHeight="1" x14ac:dyDescent="0.2">
      <c r="A25" s="51"/>
      <c r="B25" s="81"/>
      <c r="C25" s="239"/>
      <c r="D25" s="63"/>
      <c r="E25" s="15"/>
      <c r="F25" s="343"/>
      <c r="G25" s="94"/>
      <c r="H25" s="28"/>
      <c r="I25" s="68"/>
      <c r="J25" s="16"/>
      <c r="K25" s="94"/>
      <c r="L25" s="28"/>
      <c r="M25" s="68"/>
      <c r="N25" s="16"/>
      <c r="O25" s="343"/>
      <c r="P25" s="94"/>
      <c r="Q25" s="28"/>
      <c r="R25" s="68"/>
      <c r="S25" s="16"/>
      <c r="T25" s="59"/>
    </row>
    <row r="26" spans="1:20" ht="15.75" customHeight="1" x14ac:dyDescent="0.2">
      <c r="A26" s="51"/>
      <c r="B26" s="81"/>
      <c r="C26" s="28"/>
      <c r="D26" s="63"/>
      <c r="E26" s="15"/>
      <c r="F26" s="343"/>
      <c r="G26" s="94"/>
      <c r="H26" s="28"/>
      <c r="I26" s="68"/>
      <c r="J26" s="16"/>
      <c r="K26" s="94"/>
      <c r="L26" s="28"/>
      <c r="M26" s="68"/>
      <c r="N26" s="16"/>
      <c r="O26" s="343"/>
      <c r="P26" s="94"/>
      <c r="Q26" s="28"/>
      <c r="R26" s="68"/>
      <c r="S26" s="16"/>
      <c r="T26" s="59"/>
    </row>
    <row r="27" spans="1:20" ht="15.75" customHeight="1" x14ac:dyDescent="0.2">
      <c r="A27" s="51"/>
      <c r="B27" s="99"/>
      <c r="C27" s="28"/>
      <c r="D27" s="63"/>
      <c r="E27" s="15"/>
      <c r="F27" s="343"/>
      <c r="G27" s="94"/>
      <c r="H27" s="28"/>
      <c r="I27" s="68"/>
      <c r="J27" s="16"/>
      <c r="K27" s="94"/>
      <c r="L27" s="28"/>
      <c r="M27" s="68"/>
      <c r="N27" s="16"/>
      <c r="O27" s="343"/>
      <c r="P27" s="94"/>
      <c r="Q27" s="28"/>
      <c r="R27" s="68"/>
      <c r="S27" s="16"/>
      <c r="T27" s="59"/>
    </row>
    <row r="28" spans="1:20" ht="15.75" customHeight="1" x14ac:dyDescent="0.2">
      <c r="A28" s="51"/>
      <c r="B28" s="81"/>
      <c r="C28" s="84"/>
      <c r="D28" s="63"/>
      <c r="E28" s="15"/>
      <c r="F28" s="343"/>
      <c r="G28" s="94"/>
      <c r="H28" s="28"/>
      <c r="I28" s="68"/>
      <c r="J28" s="16"/>
      <c r="K28" s="94"/>
      <c r="L28" s="28"/>
      <c r="M28" s="68"/>
      <c r="N28" s="16"/>
      <c r="O28" s="343"/>
      <c r="P28" s="94"/>
      <c r="Q28" s="28"/>
      <c r="R28" s="68"/>
      <c r="S28" s="16"/>
      <c r="T28" s="59"/>
    </row>
    <row r="29" spans="1:20" ht="15.75" customHeight="1" x14ac:dyDescent="0.2">
      <c r="A29" s="51"/>
      <c r="B29" s="81"/>
      <c r="C29" s="84"/>
      <c r="D29" s="63"/>
      <c r="E29" s="15"/>
      <c r="F29" s="343"/>
      <c r="G29" s="94"/>
      <c r="H29" s="28"/>
      <c r="I29" s="68"/>
      <c r="J29" s="16"/>
      <c r="K29" s="94"/>
      <c r="L29" s="28"/>
      <c r="M29" s="68"/>
      <c r="N29" s="16"/>
      <c r="O29" s="343"/>
      <c r="P29" s="94"/>
      <c r="Q29" s="28"/>
      <c r="R29" s="68"/>
      <c r="S29" s="16"/>
      <c r="T29" s="59"/>
    </row>
    <row r="30" spans="1:20" ht="15.75" customHeight="1" x14ac:dyDescent="0.2">
      <c r="A30" s="51"/>
      <c r="B30" s="81"/>
      <c r="C30" s="84"/>
      <c r="D30" s="63"/>
      <c r="E30" s="15"/>
      <c r="F30" s="343"/>
      <c r="G30" s="94"/>
      <c r="H30" s="28"/>
      <c r="I30" s="68"/>
      <c r="J30" s="16"/>
      <c r="K30" s="94"/>
      <c r="L30" s="28"/>
      <c r="M30" s="68"/>
      <c r="N30" s="16"/>
      <c r="O30" s="343"/>
      <c r="P30" s="94"/>
      <c r="Q30" s="28"/>
      <c r="R30" s="68"/>
      <c r="S30" s="16"/>
      <c r="T30" s="59"/>
    </row>
    <row r="31" spans="1:20" ht="15.75" customHeight="1" x14ac:dyDescent="0.2">
      <c r="A31" s="51"/>
      <c r="B31" s="81"/>
      <c r="C31" s="84"/>
      <c r="D31" s="63"/>
      <c r="E31" s="15"/>
      <c r="F31" s="343"/>
      <c r="G31" s="94"/>
      <c r="H31" s="28"/>
      <c r="I31" s="68"/>
      <c r="J31" s="16"/>
      <c r="K31" s="94"/>
      <c r="L31" s="28"/>
      <c r="M31" s="68"/>
      <c r="N31" s="16"/>
      <c r="O31" s="343"/>
      <c r="P31" s="94"/>
      <c r="Q31" s="28"/>
      <c r="R31" s="68"/>
      <c r="S31" s="16"/>
      <c r="T31" s="59"/>
    </row>
    <row r="32" spans="1:20" ht="15.75" customHeight="1" x14ac:dyDescent="0.2">
      <c r="A32" s="51"/>
      <c r="B32" s="81"/>
      <c r="C32" s="28"/>
      <c r="D32" s="63"/>
      <c r="E32" s="15"/>
      <c r="F32" s="343"/>
      <c r="G32" s="94"/>
      <c r="H32" s="28"/>
      <c r="I32" s="68"/>
      <c r="J32" s="16"/>
      <c r="K32" s="94"/>
      <c r="L32" s="28"/>
      <c r="M32" s="68"/>
      <c r="N32" s="16"/>
      <c r="O32" s="343"/>
      <c r="P32" s="94"/>
      <c r="Q32" s="28"/>
      <c r="R32" s="68"/>
      <c r="S32" s="16"/>
      <c r="T32" s="59"/>
    </row>
    <row r="33" spans="1:20" ht="15.75" customHeight="1" x14ac:dyDescent="0.2">
      <c r="A33" s="51"/>
      <c r="B33" s="81"/>
      <c r="C33" s="28"/>
      <c r="D33" s="63"/>
      <c r="E33" s="15"/>
      <c r="F33" s="343"/>
      <c r="G33" s="94"/>
      <c r="H33" s="28"/>
      <c r="I33" s="68"/>
      <c r="J33" s="16"/>
      <c r="K33" s="94"/>
      <c r="L33" s="28"/>
      <c r="M33" s="68"/>
      <c r="N33" s="16"/>
      <c r="O33" s="343"/>
      <c r="P33" s="94"/>
      <c r="Q33" s="28"/>
      <c r="R33" s="68"/>
      <c r="S33" s="16"/>
      <c r="T33" s="59"/>
    </row>
    <row r="34" spans="1:20" ht="15.75" customHeight="1" x14ac:dyDescent="0.2">
      <c r="A34" s="51"/>
      <c r="B34" s="81"/>
      <c r="C34" s="28"/>
      <c r="D34" s="63"/>
      <c r="E34" s="15"/>
      <c r="F34" s="343"/>
      <c r="G34" s="94"/>
      <c r="H34" s="28"/>
      <c r="I34" s="68"/>
      <c r="J34" s="16"/>
      <c r="K34" s="94"/>
      <c r="L34" s="28"/>
      <c r="M34" s="68"/>
      <c r="N34" s="16"/>
      <c r="O34" s="343"/>
      <c r="P34" s="94"/>
      <c r="Q34" s="28"/>
      <c r="R34" s="68"/>
      <c r="S34" s="16"/>
      <c r="T34" s="59"/>
    </row>
    <row r="35" spans="1:20" ht="15.75" customHeight="1" x14ac:dyDescent="0.2">
      <c r="A35" s="51"/>
      <c r="B35" s="81"/>
      <c r="C35" s="28"/>
      <c r="D35" s="63"/>
      <c r="E35" s="15"/>
      <c r="F35" s="343"/>
      <c r="G35" s="94"/>
      <c r="H35" s="28"/>
      <c r="I35" s="68"/>
      <c r="J35" s="16"/>
      <c r="K35" s="94"/>
      <c r="L35" s="28"/>
      <c r="M35" s="68"/>
      <c r="N35" s="16"/>
      <c r="O35" s="343"/>
      <c r="P35" s="94"/>
      <c r="Q35" s="28"/>
      <c r="R35" s="68"/>
      <c r="S35" s="16"/>
      <c r="T35" s="59"/>
    </row>
    <row r="36" spans="1:20" ht="15.75" customHeight="1" thickBot="1" x14ac:dyDescent="0.25">
      <c r="A36" s="52"/>
      <c r="B36" s="82"/>
      <c r="C36" s="30"/>
      <c r="D36" s="66"/>
      <c r="E36" s="18"/>
      <c r="F36" s="113"/>
      <c r="G36" s="95"/>
      <c r="H36" s="30"/>
      <c r="I36" s="69"/>
      <c r="J36" s="19"/>
      <c r="K36" s="95"/>
      <c r="L36" s="30"/>
      <c r="M36" s="69"/>
      <c r="N36" s="19"/>
      <c r="O36" s="113"/>
      <c r="P36" s="95"/>
      <c r="Q36" s="30"/>
      <c r="R36" s="69"/>
      <c r="S36" s="19"/>
      <c r="T36" s="59"/>
    </row>
    <row r="37" spans="1:20" ht="15" customHeight="1" thickBot="1" x14ac:dyDescent="0.25">
      <c r="A37" s="20"/>
      <c r="B37" s="36" t="s">
        <v>54</v>
      </c>
      <c r="C37" s="21"/>
      <c r="D37" s="65">
        <f>SUM(D9:D36)</f>
        <v>28800</v>
      </c>
      <c r="E37" s="22">
        <f>SUM(E9:E36)</f>
        <v>0</v>
      </c>
      <c r="F37" s="341"/>
      <c r="G37" s="322" t="s">
        <v>31</v>
      </c>
      <c r="H37" s="24"/>
      <c r="I37" s="70">
        <f>SUM(I9:I36)</f>
        <v>2100</v>
      </c>
      <c r="J37" s="23">
        <f>SUM(J9:J36)</f>
        <v>0</v>
      </c>
      <c r="K37" s="96"/>
      <c r="L37" s="24"/>
      <c r="M37" s="70">
        <f>SUM(M9:M36)</f>
        <v>0</v>
      </c>
      <c r="N37" s="23">
        <f>SUM(N9:N36)</f>
        <v>0</v>
      </c>
      <c r="O37" s="196"/>
      <c r="P37" s="322" t="s">
        <v>38</v>
      </c>
      <c r="Q37" s="24"/>
      <c r="R37" s="70">
        <f>SUM(R9:R36)</f>
        <v>1750</v>
      </c>
      <c r="S37" s="23">
        <f>SUM(S9:S36)</f>
        <v>0</v>
      </c>
      <c r="T37" s="60"/>
    </row>
    <row r="38" spans="1:20" ht="13.5" thickTop="1" x14ac:dyDescent="0.2">
      <c r="B38" s="100" t="str">
        <f>名東区!B39</f>
        <v>令和5年6月</v>
      </c>
      <c r="P38" s="2"/>
      <c r="Q38" s="2"/>
      <c r="T38" s="100" t="s">
        <v>169</v>
      </c>
    </row>
  </sheetData>
  <mergeCells count="25">
    <mergeCell ref="T1:T2"/>
    <mergeCell ref="T3:T6"/>
    <mergeCell ref="E5:E6"/>
    <mergeCell ref="A1:B2"/>
    <mergeCell ref="N4:N6"/>
    <mergeCell ref="O4:R6"/>
    <mergeCell ref="S4:S6"/>
    <mergeCell ref="F1:G3"/>
    <mergeCell ref="H1:M3"/>
    <mergeCell ref="F4:G6"/>
    <mergeCell ref="H4:M6"/>
    <mergeCell ref="N1:N3"/>
    <mergeCell ref="B3:B4"/>
    <mergeCell ref="C3:C4"/>
    <mergeCell ref="D3:D4"/>
    <mergeCell ref="C5:C6"/>
    <mergeCell ref="P8:R8"/>
    <mergeCell ref="E7:F7"/>
    <mergeCell ref="E3:E4"/>
    <mergeCell ref="O1:S3"/>
    <mergeCell ref="B7:D7"/>
    <mergeCell ref="A8:D8"/>
    <mergeCell ref="G8:I8"/>
    <mergeCell ref="K8:M8"/>
    <mergeCell ref="D5:D6"/>
  </mergeCells>
  <phoneticPr fontId="2"/>
  <pageMargins left="0.2" right="0.19" top="0.25" bottom="0.44" header="0.2"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1.90625" customWidth="1"/>
  </cols>
  <sheetData>
    <row r="1" spans="1:22" ht="10.5" customHeight="1" x14ac:dyDescent="0.2">
      <c r="A1" s="517" t="s">
        <v>0</v>
      </c>
      <c r="B1" s="518"/>
      <c r="C1" s="2"/>
      <c r="D1" s="2"/>
      <c r="E1" s="2"/>
      <c r="F1" s="532" t="s">
        <v>1120</v>
      </c>
      <c r="G1" s="533"/>
      <c r="H1" s="526"/>
      <c r="I1" s="526"/>
      <c r="J1" s="526"/>
      <c r="K1" s="526"/>
      <c r="L1" s="526"/>
      <c r="M1" s="526"/>
      <c r="N1" s="527"/>
      <c r="O1" s="532" t="s">
        <v>1117</v>
      </c>
      <c r="P1" s="526"/>
      <c r="Q1" s="526"/>
      <c r="R1" s="526"/>
      <c r="S1" s="526"/>
      <c r="T1" s="527"/>
      <c r="U1" s="508" t="s">
        <v>2</v>
      </c>
      <c r="V1" s="4"/>
    </row>
    <row r="2" spans="1:22" ht="10.5" customHeight="1" x14ac:dyDescent="0.2">
      <c r="A2" s="519"/>
      <c r="B2" s="520"/>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1150</v>
      </c>
      <c r="D3" s="504"/>
      <c r="E3" s="506" t="s">
        <v>1151</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1121</v>
      </c>
      <c r="G4" s="533"/>
      <c r="H4" s="526"/>
      <c r="I4" s="526"/>
      <c r="J4" s="526"/>
      <c r="K4" s="526"/>
      <c r="L4" s="526"/>
      <c r="M4" s="526"/>
      <c r="N4" s="527"/>
      <c r="O4" s="532" t="s">
        <v>3</v>
      </c>
      <c r="P4" s="521">
        <f>E37+J37+O37+T37</f>
        <v>0</v>
      </c>
      <c r="Q4" s="521"/>
      <c r="R4" s="521"/>
      <c r="S4" s="521"/>
      <c r="T4" s="538" t="s">
        <v>4</v>
      </c>
      <c r="U4" s="510"/>
    </row>
    <row r="5" spans="1:22" ht="10.5" customHeight="1" x14ac:dyDescent="0.2">
      <c r="A5" s="4"/>
      <c r="C5" s="504" t="s">
        <v>1153</v>
      </c>
      <c r="D5" s="504"/>
      <c r="E5" s="506" t="s">
        <v>1152</v>
      </c>
      <c r="F5" s="534"/>
      <c r="G5" s="535"/>
      <c r="H5" s="528"/>
      <c r="I5" s="528"/>
      <c r="J5" s="528"/>
      <c r="K5" s="528"/>
      <c r="L5" s="528"/>
      <c r="M5" s="528"/>
      <c r="N5" s="529"/>
      <c r="O5" s="534"/>
      <c r="P5" s="522"/>
      <c r="Q5" s="522"/>
      <c r="R5" s="522"/>
      <c r="S5" s="522"/>
      <c r="T5" s="539"/>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11"/>
    </row>
    <row r="7" spans="1:22" ht="27" customHeight="1" thickBot="1" x14ac:dyDescent="0.25">
      <c r="B7" s="552" t="s">
        <v>1123</v>
      </c>
      <c r="C7" s="552"/>
      <c r="D7" s="552"/>
      <c r="E7" s="541" t="s">
        <v>1118</v>
      </c>
      <c r="F7" s="541"/>
      <c r="G7" s="91">
        <f>D37+I37+N37+S37</f>
        <v>22750</v>
      </c>
      <c r="H7" s="9"/>
      <c r="I7" s="9" t="s">
        <v>4</v>
      </c>
      <c r="J7" s="8"/>
      <c r="K7" s="8"/>
      <c r="L7" s="8"/>
      <c r="M7" s="8"/>
      <c r="N7" s="8"/>
      <c r="O7" s="8"/>
      <c r="P7" s="8"/>
      <c r="Q7" s="8"/>
      <c r="R7" s="8"/>
      <c r="S7" s="8"/>
      <c r="T7" s="8"/>
    </row>
    <row r="8" spans="1:22" ht="16.5" customHeight="1" thickTop="1" thickBot="1" x14ac:dyDescent="0.25">
      <c r="A8" s="544" t="s">
        <v>7</v>
      </c>
      <c r="B8" s="545"/>
      <c r="C8" s="545"/>
      <c r="D8" s="546"/>
      <c r="E8" s="10" t="s">
        <v>8</v>
      </c>
      <c r="F8" s="329"/>
      <c r="G8" s="547" t="s">
        <v>9</v>
      </c>
      <c r="H8" s="547"/>
      <c r="I8" s="548"/>
      <c r="J8" s="11" t="s">
        <v>8</v>
      </c>
      <c r="K8" s="322"/>
      <c r="L8" s="547" t="s">
        <v>10</v>
      </c>
      <c r="M8" s="547"/>
      <c r="N8" s="548"/>
      <c r="O8" s="11" t="s">
        <v>8</v>
      </c>
      <c r="P8" s="322"/>
      <c r="Q8" s="547" t="s">
        <v>11</v>
      </c>
      <c r="R8" s="547"/>
      <c r="S8" s="549"/>
      <c r="T8" s="11" t="s">
        <v>8</v>
      </c>
      <c r="U8" s="12" t="s">
        <v>12</v>
      </c>
    </row>
    <row r="9" spans="1:22" ht="15.75" customHeight="1" x14ac:dyDescent="0.2">
      <c r="A9" s="83" t="s">
        <v>172</v>
      </c>
      <c r="B9" s="80" t="s">
        <v>200</v>
      </c>
      <c r="C9" s="239" t="s">
        <v>1340</v>
      </c>
      <c r="D9" s="90">
        <v>1750</v>
      </c>
      <c r="E9" s="13" t="s">
        <v>1292</v>
      </c>
      <c r="F9" s="324"/>
      <c r="G9" s="94" t="s">
        <v>203</v>
      </c>
      <c r="H9" s="84"/>
      <c r="I9" s="71">
        <v>300</v>
      </c>
      <c r="J9" s="14"/>
      <c r="K9" s="324"/>
      <c r="L9" s="93"/>
      <c r="M9" s="84"/>
      <c r="N9" s="71"/>
      <c r="O9" s="14"/>
      <c r="P9" s="324"/>
      <c r="Q9" s="93" t="s">
        <v>1306</v>
      </c>
      <c r="R9" s="84"/>
      <c r="S9" s="71">
        <v>500</v>
      </c>
      <c r="T9" s="14"/>
      <c r="U9" s="59" t="s">
        <v>349</v>
      </c>
    </row>
    <row r="10" spans="1:22" ht="15.75" customHeight="1" x14ac:dyDescent="0.2">
      <c r="A10" s="51"/>
      <c r="B10" s="81" t="s">
        <v>201</v>
      </c>
      <c r="C10" s="239" t="s">
        <v>1340</v>
      </c>
      <c r="D10" s="63">
        <v>1550</v>
      </c>
      <c r="E10" s="15"/>
      <c r="F10" s="343"/>
      <c r="G10" s="94" t="s">
        <v>204</v>
      </c>
      <c r="H10" s="28"/>
      <c r="I10" s="68">
        <v>400</v>
      </c>
      <c r="J10" s="16"/>
      <c r="K10" s="343"/>
      <c r="L10" s="94"/>
      <c r="M10" s="28"/>
      <c r="N10" s="68"/>
      <c r="O10" s="16"/>
      <c r="P10" s="343"/>
      <c r="Q10" s="94" t="s">
        <v>202</v>
      </c>
      <c r="R10" s="28"/>
      <c r="S10" s="68">
        <v>400</v>
      </c>
      <c r="T10" s="16"/>
      <c r="U10" s="61" t="s">
        <v>1323</v>
      </c>
    </row>
    <row r="11" spans="1:22" ht="15.75" customHeight="1" x14ac:dyDescent="0.2">
      <c r="A11" s="51" t="s">
        <v>25</v>
      </c>
      <c r="B11" s="81" t="s">
        <v>202</v>
      </c>
      <c r="C11" s="239" t="s">
        <v>1340</v>
      </c>
      <c r="D11" s="63">
        <v>1450</v>
      </c>
      <c r="E11" s="15"/>
      <c r="F11" s="343"/>
      <c r="G11" s="93" t="s">
        <v>211</v>
      </c>
      <c r="H11" s="28"/>
      <c r="I11" s="68">
        <v>1100</v>
      </c>
      <c r="J11" s="16"/>
      <c r="K11" s="343"/>
      <c r="L11" s="94"/>
      <c r="M11" s="28"/>
      <c r="N11" s="68"/>
      <c r="O11" s="16"/>
      <c r="P11" s="343"/>
      <c r="Q11" s="94" t="s">
        <v>213</v>
      </c>
      <c r="R11" s="28"/>
      <c r="S11" s="68">
        <v>300</v>
      </c>
      <c r="T11" s="16"/>
      <c r="U11" s="98" t="s">
        <v>350</v>
      </c>
    </row>
    <row r="12" spans="1:22" ht="15.75" customHeight="1" x14ac:dyDescent="0.2">
      <c r="A12" s="51"/>
      <c r="B12" s="81" t="s">
        <v>203</v>
      </c>
      <c r="C12" s="239" t="s">
        <v>1340</v>
      </c>
      <c r="D12" s="63">
        <v>1400</v>
      </c>
      <c r="E12" s="15"/>
      <c r="F12" s="343"/>
      <c r="G12" s="94" t="s">
        <v>212</v>
      </c>
      <c r="H12" s="28"/>
      <c r="I12" s="68">
        <v>400</v>
      </c>
      <c r="J12" s="16"/>
      <c r="K12" s="343"/>
      <c r="L12" s="94"/>
      <c r="M12" s="28"/>
      <c r="N12" s="68"/>
      <c r="O12" s="16"/>
      <c r="P12" s="343"/>
      <c r="Q12" s="94"/>
      <c r="R12" s="28"/>
      <c r="S12" s="68"/>
      <c r="T12" s="16"/>
      <c r="U12" s="98"/>
    </row>
    <row r="13" spans="1:22" ht="15.75" customHeight="1" x14ac:dyDescent="0.2">
      <c r="A13" s="51" t="s">
        <v>26</v>
      </c>
      <c r="B13" s="81" t="s">
        <v>204</v>
      </c>
      <c r="C13" s="239" t="s">
        <v>1340</v>
      </c>
      <c r="D13" s="63">
        <v>3250</v>
      </c>
      <c r="E13" s="15"/>
      <c r="F13" s="343"/>
      <c r="G13" s="94" t="s">
        <v>206</v>
      </c>
      <c r="H13" s="28"/>
      <c r="I13" s="68">
        <v>450</v>
      </c>
      <c r="J13" s="16"/>
      <c r="K13" s="343"/>
      <c r="L13" s="94"/>
      <c r="M13" s="28"/>
      <c r="N13" s="68"/>
      <c r="O13" s="16"/>
      <c r="P13" s="343"/>
      <c r="Q13" s="94"/>
      <c r="R13" s="28"/>
      <c r="S13" s="68"/>
      <c r="T13" s="16"/>
      <c r="U13" s="120" t="s">
        <v>1215</v>
      </c>
    </row>
    <row r="14" spans="1:22" ht="15.75" customHeight="1" x14ac:dyDescent="0.2">
      <c r="A14" s="51"/>
      <c r="B14" s="81" t="s">
        <v>205</v>
      </c>
      <c r="C14" s="239" t="s">
        <v>1340</v>
      </c>
      <c r="D14" s="63">
        <v>2650</v>
      </c>
      <c r="E14" s="15"/>
      <c r="F14" s="343"/>
      <c r="G14" s="94"/>
      <c r="H14" s="28"/>
      <c r="I14" s="68"/>
      <c r="J14" s="16"/>
      <c r="K14" s="343"/>
      <c r="L14" s="94"/>
      <c r="M14" s="28"/>
      <c r="N14" s="68"/>
      <c r="O14" s="16"/>
      <c r="P14" s="343"/>
      <c r="Q14" s="94"/>
      <c r="R14" s="28"/>
      <c r="S14" s="68"/>
      <c r="T14" s="16"/>
      <c r="U14" s="59" t="s">
        <v>1343</v>
      </c>
    </row>
    <row r="15" spans="1:22" ht="15.75" customHeight="1" x14ac:dyDescent="0.2">
      <c r="A15" s="51" t="s">
        <v>1273</v>
      </c>
      <c r="B15" s="81" t="s">
        <v>206</v>
      </c>
      <c r="C15" s="239" t="s">
        <v>1340</v>
      </c>
      <c r="D15" s="63">
        <v>2050</v>
      </c>
      <c r="E15" s="15"/>
      <c r="F15" s="343"/>
      <c r="G15" s="93"/>
      <c r="H15" s="28"/>
      <c r="I15" s="68"/>
      <c r="J15" s="16"/>
      <c r="K15" s="343"/>
      <c r="L15" s="94"/>
      <c r="M15" s="28"/>
      <c r="N15" s="68"/>
      <c r="O15" s="16"/>
      <c r="P15" s="343"/>
      <c r="Q15" s="94"/>
      <c r="R15" s="28"/>
      <c r="S15" s="68"/>
      <c r="T15" s="16"/>
      <c r="U15" s="59"/>
    </row>
    <row r="16" spans="1:22" ht="15.75" customHeight="1" x14ac:dyDescent="0.2">
      <c r="A16" s="51" t="s">
        <v>53</v>
      </c>
      <c r="B16" s="81" t="s">
        <v>207</v>
      </c>
      <c r="C16" s="239" t="s">
        <v>1340</v>
      </c>
      <c r="D16" s="63">
        <v>1800</v>
      </c>
      <c r="E16" s="15"/>
      <c r="F16" s="343"/>
      <c r="G16" s="94"/>
      <c r="H16" s="28"/>
      <c r="I16" s="68"/>
      <c r="J16" s="16"/>
      <c r="K16" s="343"/>
      <c r="L16" s="94"/>
      <c r="M16" s="28"/>
      <c r="N16" s="68"/>
      <c r="O16" s="16"/>
      <c r="P16" s="343"/>
      <c r="Q16" s="94"/>
      <c r="R16" s="28"/>
      <c r="S16" s="68"/>
      <c r="T16" s="16"/>
      <c r="U16" s="97" t="s">
        <v>1417</v>
      </c>
    </row>
    <row r="17" spans="1:21" ht="15.75" customHeight="1" x14ac:dyDescent="0.2">
      <c r="A17" s="51"/>
      <c r="B17" s="81" t="s">
        <v>208</v>
      </c>
      <c r="C17" s="239" t="s">
        <v>1340</v>
      </c>
      <c r="D17" s="63">
        <v>1250</v>
      </c>
      <c r="E17" s="15"/>
      <c r="F17" s="343"/>
      <c r="G17" s="94"/>
      <c r="H17" s="28"/>
      <c r="I17" s="68"/>
      <c r="J17" s="16"/>
      <c r="K17" s="343"/>
      <c r="L17" s="94"/>
      <c r="M17" s="28"/>
      <c r="N17" s="68"/>
      <c r="O17" s="16"/>
      <c r="P17" s="343"/>
      <c r="Q17" s="94"/>
      <c r="R17" s="28"/>
      <c r="S17" s="68"/>
      <c r="T17" s="16"/>
      <c r="U17" s="59"/>
    </row>
    <row r="18" spans="1:21" ht="15.75" customHeight="1" x14ac:dyDescent="0.2">
      <c r="A18" s="51"/>
      <c r="B18" s="81" t="s">
        <v>209</v>
      </c>
      <c r="C18" s="239" t="s">
        <v>1340</v>
      </c>
      <c r="D18" s="63">
        <v>1750</v>
      </c>
      <c r="E18" s="15"/>
      <c r="F18" s="343"/>
      <c r="G18" s="94"/>
      <c r="H18" s="28"/>
      <c r="I18" s="68"/>
      <c r="J18" s="16"/>
      <c r="K18" s="343"/>
      <c r="L18" s="94"/>
      <c r="M18" s="28"/>
      <c r="N18" s="68"/>
      <c r="O18" s="16"/>
      <c r="P18" s="343"/>
      <c r="Q18" s="94"/>
      <c r="R18" s="28"/>
      <c r="S18" s="68"/>
      <c r="T18" s="16"/>
      <c r="U18" s="59" t="s">
        <v>1436</v>
      </c>
    </row>
    <row r="19" spans="1:21" ht="15.75" customHeight="1" x14ac:dyDescent="0.2">
      <c r="A19" s="51"/>
      <c r="B19" s="81"/>
      <c r="C19" s="239"/>
      <c r="D19" s="63"/>
      <c r="E19" s="15"/>
      <c r="F19" s="343"/>
      <c r="G19" s="94"/>
      <c r="H19" s="28"/>
      <c r="I19" s="68"/>
      <c r="J19" s="16"/>
      <c r="K19" s="343"/>
      <c r="L19" s="94"/>
      <c r="M19" s="28"/>
      <c r="N19" s="68"/>
      <c r="O19" s="16"/>
      <c r="P19" s="343"/>
      <c r="Q19" s="94"/>
      <c r="R19" s="28"/>
      <c r="S19" s="68"/>
      <c r="T19" s="16"/>
      <c r="U19" s="59"/>
    </row>
    <row r="20" spans="1:21" ht="15.75" customHeight="1" x14ac:dyDescent="0.2">
      <c r="A20" s="51"/>
      <c r="B20" s="81"/>
      <c r="C20" s="239"/>
      <c r="D20" s="63"/>
      <c r="E20" s="15"/>
      <c r="F20" s="343"/>
      <c r="G20" s="94"/>
      <c r="H20" s="28"/>
      <c r="I20" s="68"/>
      <c r="J20" s="16"/>
      <c r="K20" s="343"/>
      <c r="L20" s="94"/>
      <c r="M20" s="28"/>
      <c r="N20" s="68"/>
      <c r="O20" s="16"/>
      <c r="P20" s="343"/>
      <c r="Q20" s="94"/>
      <c r="R20" s="28"/>
      <c r="S20" s="68"/>
      <c r="T20" s="16"/>
      <c r="U20" s="59" t="s">
        <v>1344</v>
      </c>
    </row>
    <row r="21" spans="1:21" ht="15.75" customHeight="1" x14ac:dyDescent="0.2">
      <c r="A21" s="51"/>
      <c r="B21" s="81"/>
      <c r="C21" s="239"/>
      <c r="D21" s="63"/>
      <c r="E21" s="15"/>
      <c r="F21" s="343"/>
      <c r="G21" s="94"/>
      <c r="H21" s="28"/>
      <c r="I21" s="68"/>
      <c r="J21" s="16"/>
      <c r="K21" s="343"/>
      <c r="L21" s="94"/>
      <c r="M21" s="28"/>
      <c r="N21" s="68"/>
      <c r="O21" s="16"/>
      <c r="P21" s="343"/>
      <c r="Q21" s="94"/>
      <c r="R21" s="28"/>
      <c r="S21" s="68"/>
      <c r="T21" s="16"/>
      <c r="U21" s="59"/>
    </row>
    <row r="22" spans="1:21" ht="15.75" customHeight="1" x14ac:dyDescent="0.2">
      <c r="A22" s="51"/>
      <c r="B22" s="81"/>
      <c r="C22" s="84"/>
      <c r="D22" s="63"/>
      <c r="E22" s="15"/>
      <c r="F22" s="343"/>
      <c r="G22" s="94"/>
      <c r="H22" s="28"/>
      <c r="I22" s="68"/>
      <c r="J22" s="16"/>
      <c r="K22" s="343"/>
      <c r="L22" s="94"/>
      <c r="M22" s="28"/>
      <c r="N22" s="68"/>
      <c r="O22" s="16"/>
      <c r="P22" s="343"/>
      <c r="Q22" s="94"/>
      <c r="R22" s="28"/>
      <c r="S22" s="68"/>
      <c r="T22" s="16"/>
      <c r="U22" s="97"/>
    </row>
    <row r="23" spans="1:21" ht="15.75" customHeight="1" x14ac:dyDescent="0.2">
      <c r="A23" s="51"/>
      <c r="B23" s="81"/>
      <c r="C23" s="84"/>
      <c r="D23" s="63"/>
      <c r="E23" s="15"/>
      <c r="F23" s="343"/>
      <c r="G23" s="94"/>
      <c r="H23" s="28"/>
      <c r="I23" s="68"/>
      <c r="J23" s="16"/>
      <c r="K23" s="343"/>
      <c r="L23" s="94"/>
      <c r="M23" s="28"/>
      <c r="N23" s="68"/>
      <c r="O23" s="16"/>
      <c r="P23" s="343"/>
      <c r="Q23" s="94"/>
      <c r="R23" s="28"/>
      <c r="S23" s="68"/>
      <c r="T23" s="16"/>
      <c r="U23" s="59"/>
    </row>
    <row r="24" spans="1:21" ht="15.75" customHeight="1" x14ac:dyDescent="0.2">
      <c r="A24" s="51"/>
      <c r="B24" s="81"/>
      <c r="C24" s="28"/>
      <c r="D24" s="63"/>
      <c r="E24" s="15"/>
      <c r="F24" s="343"/>
      <c r="G24" s="94"/>
      <c r="H24" s="28"/>
      <c r="I24" s="68"/>
      <c r="J24" s="16"/>
      <c r="K24" s="343"/>
      <c r="L24" s="94"/>
      <c r="M24" s="28"/>
      <c r="N24" s="68"/>
      <c r="O24" s="16"/>
      <c r="P24" s="343"/>
      <c r="Q24" s="94"/>
      <c r="R24" s="28"/>
      <c r="S24" s="68"/>
      <c r="T24" s="16"/>
      <c r="U24" s="59"/>
    </row>
    <row r="25" spans="1:21" ht="15.75" customHeight="1" x14ac:dyDescent="0.2">
      <c r="A25" s="51"/>
      <c r="B25" s="81"/>
      <c r="C25" s="28"/>
      <c r="D25" s="63"/>
      <c r="E25" s="15"/>
      <c r="F25" s="343"/>
      <c r="G25" s="94"/>
      <c r="H25" s="28"/>
      <c r="I25" s="68"/>
      <c r="J25" s="16"/>
      <c r="K25" s="343"/>
      <c r="L25" s="94"/>
      <c r="M25" s="28"/>
      <c r="N25" s="68"/>
      <c r="O25" s="16"/>
      <c r="P25" s="343"/>
      <c r="Q25" s="94"/>
      <c r="R25" s="28"/>
      <c r="S25" s="68"/>
      <c r="T25" s="16"/>
      <c r="U25" s="59"/>
    </row>
    <row r="26" spans="1:21" ht="15.75" customHeight="1" x14ac:dyDescent="0.2">
      <c r="A26" s="51"/>
      <c r="B26" s="81"/>
      <c r="C26" s="28"/>
      <c r="D26" s="63"/>
      <c r="E26" s="15"/>
      <c r="F26" s="343"/>
      <c r="G26" s="94"/>
      <c r="H26" s="28"/>
      <c r="I26" s="68"/>
      <c r="J26" s="16"/>
      <c r="K26" s="343"/>
      <c r="L26" s="94"/>
      <c r="M26" s="28"/>
      <c r="N26" s="68"/>
      <c r="O26" s="16"/>
      <c r="P26" s="343"/>
      <c r="Q26" s="94"/>
      <c r="R26" s="28"/>
      <c r="S26" s="68"/>
      <c r="T26" s="16"/>
      <c r="U26" s="59"/>
    </row>
    <row r="27" spans="1:21" ht="15.75" customHeight="1" x14ac:dyDescent="0.2">
      <c r="A27" s="51"/>
      <c r="B27" s="99"/>
      <c r="C27" s="28"/>
      <c r="D27" s="63"/>
      <c r="E27" s="15"/>
      <c r="F27" s="343"/>
      <c r="G27" s="94"/>
      <c r="H27" s="28"/>
      <c r="I27" s="68"/>
      <c r="J27" s="16"/>
      <c r="K27" s="343"/>
      <c r="L27" s="94"/>
      <c r="M27" s="28"/>
      <c r="N27" s="68"/>
      <c r="O27" s="16"/>
      <c r="P27" s="343"/>
      <c r="Q27" s="94"/>
      <c r="R27" s="28"/>
      <c r="S27" s="68"/>
      <c r="T27" s="16"/>
      <c r="U27" s="59"/>
    </row>
    <row r="28" spans="1:21" ht="15.75" customHeight="1" x14ac:dyDescent="0.2">
      <c r="A28" s="51"/>
      <c r="B28" s="81"/>
      <c r="C28" s="84"/>
      <c r="D28" s="63"/>
      <c r="E28" s="15"/>
      <c r="F28" s="343"/>
      <c r="G28" s="94"/>
      <c r="H28" s="28"/>
      <c r="I28" s="68"/>
      <c r="J28" s="16"/>
      <c r="K28" s="343"/>
      <c r="L28" s="94"/>
      <c r="M28" s="28"/>
      <c r="N28" s="68"/>
      <c r="O28" s="16"/>
      <c r="P28" s="343"/>
      <c r="Q28" s="94"/>
      <c r="R28" s="28"/>
      <c r="S28" s="68"/>
      <c r="T28" s="16"/>
      <c r="U28" s="59"/>
    </row>
    <row r="29" spans="1:21" ht="15.75" customHeight="1" x14ac:dyDescent="0.2">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2">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2">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28"/>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395</v>
      </c>
      <c r="C37" s="21"/>
      <c r="D37" s="65">
        <f>SUM(D9:D36)</f>
        <v>18900</v>
      </c>
      <c r="E37" s="22">
        <f>SUM(E9:E36)</f>
        <v>0</v>
      </c>
      <c r="F37" s="341"/>
      <c r="G37" s="322" t="s">
        <v>31</v>
      </c>
      <c r="H37" s="24"/>
      <c r="I37" s="70">
        <f>SUM(I9:I36)</f>
        <v>2650</v>
      </c>
      <c r="J37" s="23">
        <f>SUM(J9:J36)</f>
        <v>0</v>
      </c>
      <c r="K37" s="196"/>
      <c r="L37" s="322" t="s">
        <v>1281</v>
      </c>
      <c r="M37" s="24"/>
      <c r="N37" s="70">
        <f>SUM(N9:N36)</f>
        <v>0</v>
      </c>
      <c r="O37" s="23">
        <f>SUM(O9:O36)</f>
        <v>0</v>
      </c>
      <c r="P37" s="196"/>
      <c r="Q37" s="322" t="s">
        <v>60</v>
      </c>
      <c r="R37" s="24"/>
      <c r="S37" s="70">
        <f>SUM(S9:S36)</f>
        <v>1200</v>
      </c>
      <c r="T37" s="23">
        <f>SUM(T9:T36)</f>
        <v>0</v>
      </c>
      <c r="U37" s="60"/>
    </row>
    <row r="38" spans="1:21" ht="13.5" thickTop="1" x14ac:dyDescent="0.2">
      <c r="B38" s="100" t="str">
        <f>守山区!B38</f>
        <v>令和5年6月</v>
      </c>
      <c r="Q38" s="2"/>
      <c r="R38" s="2"/>
      <c r="U38" s="100" t="s">
        <v>169</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2" right="0.19" top="0.25" bottom="0.41" header="0.2"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453125" customWidth="1"/>
  </cols>
  <sheetData>
    <row r="1" spans="1:22" ht="10.5" customHeight="1" x14ac:dyDescent="0.2">
      <c r="A1" s="517" t="s">
        <v>0</v>
      </c>
      <c r="B1" s="518"/>
      <c r="C1" s="2"/>
      <c r="D1" s="2"/>
      <c r="E1" s="2"/>
      <c r="F1" s="532" t="s">
        <v>1126</v>
      </c>
      <c r="G1" s="533"/>
      <c r="H1" s="526"/>
      <c r="I1" s="526"/>
      <c r="J1" s="526"/>
      <c r="K1" s="526"/>
      <c r="L1" s="526"/>
      <c r="M1" s="526"/>
      <c r="N1" s="527"/>
      <c r="O1" s="532" t="s">
        <v>1</v>
      </c>
      <c r="P1" s="526"/>
      <c r="Q1" s="526"/>
      <c r="R1" s="526"/>
      <c r="S1" s="526"/>
      <c r="T1" s="527"/>
      <c r="U1" s="508" t="s">
        <v>2</v>
      </c>
      <c r="V1" s="4"/>
    </row>
    <row r="2" spans="1:22" ht="10.5" customHeight="1" x14ac:dyDescent="0.2">
      <c r="A2" s="519"/>
      <c r="B2" s="520"/>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1155</v>
      </c>
      <c r="D3" s="504"/>
      <c r="E3" s="506" t="s">
        <v>1156</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1127</v>
      </c>
      <c r="G4" s="533"/>
      <c r="H4" s="526"/>
      <c r="I4" s="526"/>
      <c r="J4" s="526"/>
      <c r="K4" s="526"/>
      <c r="L4" s="526"/>
      <c r="M4" s="526"/>
      <c r="N4" s="527"/>
      <c r="O4" s="532" t="s">
        <v>3</v>
      </c>
      <c r="P4" s="521">
        <f>E37+J37+O37+T37</f>
        <v>0</v>
      </c>
      <c r="Q4" s="521"/>
      <c r="R4" s="521"/>
      <c r="S4" s="521"/>
      <c r="T4" s="538" t="s">
        <v>4</v>
      </c>
      <c r="U4" s="510"/>
    </row>
    <row r="5" spans="1:22" ht="10.5" customHeight="1" x14ac:dyDescent="0.2">
      <c r="A5" s="4"/>
      <c r="C5" s="504" t="s">
        <v>1157</v>
      </c>
      <c r="D5" s="504"/>
      <c r="E5" s="506" t="s">
        <v>1158</v>
      </c>
      <c r="F5" s="534"/>
      <c r="G5" s="535"/>
      <c r="H5" s="528"/>
      <c r="I5" s="528"/>
      <c r="J5" s="528"/>
      <c r="K5" s="528"/>
      <c r="L5" s="528"/>
      <c r="M5" s="528"/>
      <c r="N5" s="529"/>
      <c r="O5" s="534"/>
      <c r="P5" s="522"/>
      <c r="Q5" s="522"/>
      <c r="R5" s="522"/>
      <c r="S5" s="522"/>
      <c r="T5" s="539"/>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11"/>
    </row>
    <row r="7" spans="1:22" ht="27" customHeight="1" thickBot="1" x14ac:dyDescent="0.25">
      <c r="B7" s="552" t="s">
        <v>1124</v>
      </c>
      <c r="C7" s="552"/>
      <c r="D7" s="552"/>
      <c r="E7" s="541" t="s">
        <v>1125</v>
      </c>
      <c r="F7" s="541"/>
      <c r="G7" s="91">
        <f>D37+I37+N37+S37</f>
        <v>32300</v>
      </c>
      <c r="H7" s="9"/>
      <c r="I7" s="9" t="s">
        <v>4</v>
      </c>
      <c r="J7" s="8"/>
      <c r="K7" s="8"/>
      <c r="L7" s="8"/>
      <c r="M7" s="8"/>
      <c r="N7" s="8"/>
      <c r="O7" s="8"/>
      <c r="P7" s="8"/>
      <c r="Q7" s="8"/>
      <c r="R7" s="8"/>
      <c r="S7" s="8"/>
      <c r="T7" s="8"/>
    </row>
    <row r="8" spans="1:22" ht="16.5" customHeight="1" thickTop="1" thickBot="1" x14ac:dyDescent="0.25">
      <c r="A8" s="544" t="s">
        <v>7</v>
      </c>
      <c r="B8" s="545"/>
      <c r="C8" s="545"/>
      <c r="D8" s="546"/>
      <c r="E8" s="10" t="s">
        <v>8</v>
      </c>
      <c r="F8" s="329"/>
      <c r="G8" s="547" t="s">
        <v>9</v>
      </c>
      <c r="H8" s="547"/>
      <c r="I8" s="548"/>
      <c r="J8" s="11" t="s">
        <v>8</v>
      </c>
      <c r="K8" s="322"/>
      <c r="L8" s="547" t="s">
        <v>10</v>
      </c>
      <c r="M8" s="547"/>
      <c r="N8" s="548"/>
      <c r="O8" s="11" t="s">
        <v>8</v>
      </c>
      <c r="P8" s="322"/>
      <c r="Q8" s="547" t="s">
        <v>11</v>
      </c>
      <c r="R8" s="547"/>
      <c r="S8" s="549"/>
      <c r="T8" s="11" t="s">
        <v>8</v>
      </c>
      <c r="U8" s="12" t="s">
        <v>12</v>
      </c>
    </row>
    <row r="9" spans="1:22" ht="15.75" customHeight="1" x14ac:dyDescent="0.2">
      <c r="A9" s="83"/>
      <c r="B9" s="80" t="s">
        <v>219</v>
      </c>
      <c r="C9" s="239" t="s">
        <v>1340</v>
      </c>
      <c r="D9" s="90">
        <v>2650</v>
      </c>
      <c r="E9" s="13"/>
      <c r="F9" s="324"/>
      <c r="G9" s="93" t="s">
        <v>221</v>
      </c>
      <c r="H9" s="84"/>
      <c r="I9" s="71">
        <v>400</v>
      </c>
      <c r="J9" s="14"/>
      <c r="K9" s="324"/>
      <c r="L9" s="93" t="s">
        <v>232</v>
      </c>
      <c r="M9" s="84"/>
      <c r="N9" s="71">
        <v>50</v>
      </c>
      <c r="O9" s="14"/>
      <c r="P9" s="324"/>
      <c r="Q9" s="93" t="s">
        <v>221</v>
      </c>
      <c r="R9" s="84"/>
      <c r="S9" s="71">
        <v>350</v>
      </c>
      <c r="T9" s="14"/>
      <c r="U9" s="59" t="s">
        <v>236</v>
      </c>
    </row>
    <row r="10" spans="1:22" ht="15.75" customHeight="1" x14ac:dyDescent="0.2">
      <c r="A10" s="51"/>
      <c r="B10" s="81" t="s">
        <v>220</v>
      </c>
      <c r="C10" s="239" t="s">
        <v>1340</v>
      </c>
      <c r="D10" s="63">
        <v>1500</v>
      </c>
      <c r="E10" s="15"/>
      <c r="F10" s="343"/>
      <c r="G10" s="94" t="s">
        <v>230</v>
      </c>
      <c r="H10" s="28"/>
      <c r="I10" s="68">
        <v>1000</v>
      </c>
      <c r="J10" s="16"/>
      <c r="K10" s="343"/>
      <c r="L10" s="94"/>
      <c r="M10" s="28"/>
      <c r="N10" s="68"/>
      <c r="O10" s="16"/>
      <c r="P10" s="343"/>
      <c r="Q10" s="94" t="s">
        <v>223</v>
      </c>
      <c r="R10" s="28"/>
      <c r="S10" s="68">
        <v>950</v>
      </c>
      <c r="T10" s="16"/>
      <c r="U10" s="61" t="s">
        <v>1437</v>
      </c>
    </row>
    <row r="11" spans="1:22" ht="15.75" customHeight="1" x14ac:dyDescent="0.2">
      <c r="A11" s="51"/>
      <c r="B11" s="81" t="s">
        <v>221</v>
      </c>
      <c r="C11" s="239" t="s">
        <v>1340</v>
      </c>
      <c r="D11" s="63">
        <v>6000</v>
      </c>
      <c r="E11" s="15"/>
      <c r="F11" s="343"/>
      <c r="G11" s="94" t="s">
        <v>231</v>
      </c>
      <c r="H11" s="28"/>
      <c r="I11" s="68">
        <v>500</v>
      </c>
      <c r="J11" s="16"/>
      <c r="K11" s="343"/>
      <c r="L11" s="94"/>
      <c r="M11" s="28"/>
      <c r="N11" s="68"/>
      <c r="O11" s="16"/>
      <c r="P11" s="343"/>
      <c r="Q11" s="94" t="s">
        <v>222</v>
      </c>
      <c r="R11" s="28"/>
      <c r="S11" s="68">
        <v>400</v>
      </c>
      <c r="T11" s="16"/>
      <c r="U11" s="61" t="s">
        <v>1324</v>
      </c>
    </row>
    <row r="12" spans="1:22" ht="15.75" customHeight="1" x14ac:dyDescent="0.2">
      <c r="A12" s="51"/>
      <c r="B12" s="81" t="s">
        <v>222</v>
      </c>
      <c r="C12" s="239" t="s">
        <v>1340</v>
      </c>
      <c r="D12" s="63">
        <v>3750</v>
      </c>
      <c r="E12" s="15"/>
      <c r="F12" s="343"/>
      <c r="G12" s="94" t="s">
        <v>224</v>
      </c>
      <c r="H12" s="28"/>
      <c r="I12" s="68">
        <v>300</v>
      </c>
      <c r="J12" s="16"/>
      <c r="K12" s="343"/>
      <c r="L12" s="94"/>
      <c r="M12" s="28"/>
      <c r="N12" s="68"/>
      <c r="O12" s="16"/>
      <c r="P12" s="343"/>
      <c r="Q12" s="94" t="s">
        <v>234</v>
      </c>
      <c r="R12" s="28"/>
      <c r="S12" s="68">
        <v>600</v>
      </c>
      <c r="T12" s="16"/>
      <c r="U12" s="98" t="s">
        <v>87</v>
      </c>
    </row>
    <row r="13" spans="1:22" ht="15.75" customHeight="1" x14ac:dyDescent="0.2">
      <c r="A13" s="83" t="s">
        <v>24</v>
      </c>
      <c r="B13" s="81" t="s">
        <v>1301</v>
      </c>
      <c r="C13" s="239" t="s">
        <v>1340</v>
      </c>
      <c r="D13" s="63">
        <v>2200</v>
      </c>
      <c r="E13" s="15"/>
      <c r="F13" s="343"/>
      <c r="G13" s="94" t="s">
        <v>1166</v>
      </c>
      <c r="H13" s="28"/>
      <c r="I13" s="68">
        <v>800</v>
      </c>
      <c r="J13" s="16"/>
      <c r="K13" s="343"/>
      <c r="L13" s="94"/>
      <c r="M13" s="28"/>
      <c r="N13" s="68"/>
      <c r="O13" s="16"/>
      <c r="P13" s="343"/>
      <c r="Q13" s="94"/>
      <c r="R13" s="28"/>
      <c r="S13" s="68"/>
      <c r="T13" s="16"/>
      <c r="U13" s="98"/>
    </row>
    <row r="14" spans="1:22" ht="15.75" customHeight="1" x14ac:dyDescent="0.2">
      <c r="A14" s="51"/>
      <c r="B14" s="81" t="s">
        <v>223</v>
      </c>
      <c r="C14" s="239" t="s">
        <v>1340</v>
      </c>
      <c r="D14" s="63">
        <v>2500</v>
      </c>
      <c r="E14" s="15"/>
      <c r="F14" s="343"/>
      <c r="G14" s="94" t="s">
        <v>1296</v>
      </c>
      <c r="H14" s="28"/>
      <c r="I14" s="68">
        <v>300</v>
      </c>
      <c r="J14" s="16"/>
      <c r="K14" s="343"/>
      <c r="L14" s="94"/>
      <c r="M14" s="28"/>
      <c r="N14" s="68"/>
      <c r="O14" s="16"/>
      <c r="P14" s="343"/>
      <c r="Q14" s="94"/>
      <c r="R14" s="28"/>
      <c r="S14" s="68"/>
      <c r="T14" s="16"/>
      <c r="U14" s="59"/>
    </row>
    <row r="15" spans="1:22" ht="15.75" customHeight="1" x14ac:dyDescent="0.2">
      <c r="A15" s="51"/>
      <c r="B15" s="81" t="s">
        <v>224</v>
      </c>
      <c r="C15" s="239" t="s">
        <v>1340</v>
      </c>
      <c r="D15" s="63">
        <v>2050</v>
      </c>
      <c r="E15" s="15"/>
      <c r="F15" s="343"/>
      <c r="G15" s="94"/>
      <c r="H15" s="28"/>
      <c r="I15" s="68"/>
      <c r="J15" s="16"/>
      <c r="K15" s="343"/>
      <c r="L15" s="94"/>
      <c r="M15" s="28"/>
      <c r="N15" s="68"/>
      <c r="O15" s="16"/>
      <c r="P15" s="343"/>
      <c r="Q15" s="94"/>
      <c r="R15" s="28"/>
      <c r="S15" s="68"/>
      <c r="T15" s="16"/>
      <c r="U15" s="59"/>
    </row>
    <row r="16" spans="1:22" ht="15.75" customHeight="1" x14ac:dyDescent="0.2">
      <c r="A16" s="51" t="s">
        <v>25</v>
      </c>
      <c r="B16" s="81" t="s">
        <v>225</v>
      </c>
      <c r="C16" s="239" t="s">
        <v>1340</v>
      </c>
      <c r="D16" s="63">
        <v>1600</v>
      </c>
      <c r="E16" s="15"/>
      <c r="F16" s="343"/>
      <c r="G16" s="94"/>
      <c r="H16" s="28"/>
      <c r="I16" s="68"/>
      <c r="J16" s="16"/>
      <c r="K16" s="343"/>
      <c r="L16" s="94"/>
      <c r="M16" s="28"/>
      <c r="N16" s="68"/>
      <c r="O16" s="16"/>
      <c r="P16" s="343"/>
      <c r="Q16" s="94"/>
      <c r="R16" s="28"/>
      <c r="S16" s="68"/>
      <c r="T16" s="16"/>
      <c r="U16" s="59"/>
    </row>
    <row r="17" spans="1:21" ht="15.75" customHeight="1" x14ac:dyDescent="0.2">
      <c r="A17" s="51"/>
      <c r="B17" s="81" t="s">
        <v>226</v>
      </c>
      <c r="C17" s="239" t="s">
        <v>1340</v>
      </c>
      <c r="D17" s="63">
        <v>1950</v>
      </c>
      <c r="E17" s="15"/>
      <c r="F17" s="343"/>
      <c r="G17" s="94"/>
      <c r="H17" s="28"/>
      <c r="I17" s="68"/>
      <c r="J17" s="16"/>
      <c r="K17" s="343"/>
      <c r="L17" s="94"/>
      <c r="M17" s="28"/>
      <c r="N17" s="68"/>
      <c r="O17" s="16"/>
      <c r="P17" s="343"/>
      <c r="Q17" s="94"/>
      <c r="R17" s="28"/>
      <c r="S17" s="68"/>
      <c r="T17" s="16"/>
      <c r="U17" s="59"/>
    </row>
    <row r="18" spans="1:21" ht="15.75" customHeight="1" x14ac:dyDescent="0.2">
      <c r="A18" s="51"/>
      <c r="B18" s="81" t="s">
        <v>227</v>
      </c>
      <c r="C18" s="239" t="s">
        <v>1339</v>
      </c>
      <c r="D18" s="63">
        <v>1050</v>
      </c>
      <c r="E18" s="15"/>
      <c r="F18" s="343"/>
      <c r="G18" s="94"/>
      <c r="H18" s="28"/>
      <c r="I18" s="68"/>
      <c r="J18" s="16"/>
      <c r="K18" s="343"/>
      <c r="L18" s="94"/>
      <c r="M18" s="28"/>
      <c r="N18" s="68"/>
      <c r="O18" s="16"/>
      <c r="P18" s="343"/>
      <c r="Q18" s="94"/>
      <c r="R18" s="28"/>
      <c r="S18" s="68"/>
      <c r="T18" s="16"/>
      <c r="U18" s="59" t="s">
        <v>1387</v>
      </c>
    </row>
    <row r="19" spans="1:21" ht="15.75" customHeight="1" x14ac:dyDescent="0.2">
      <c r="A19" s="51" t="s">
        <v>26</v>
      </c>
      <c r="B19" s="81" t="s">
        <v>228</v>
      </c>
      <c r="C19" s="239" t="s">
        <v>1340</v>
      </c>
      <c r="D19" s="63">
        <v>1400</v>
      </c>
      <c r="E19" s="15"/>
      <c r="F19" s="343"/>
      <c r="G19" s="94"/>
      <c r="H19" s="28"/>
      <c r="I19" s="68"/>
      <c r="J19" s="16"/>
      <c r="K19" s="343"/>
      <c r="L19" s="94"/>
      <c r="M19" s="28"/>
      <c r="N19" s="68"/>
      <c r="O19" s="16"/>
      <c r="P19" s="343"/>
      <c r="Q19" s="94"/>
      <c r="R19" s="28"/>
      <c r="S19" s="68"/>
      <c r="T19" s="16"/>
      <c r="U19" s="59"/>
    </row>
    <row r="20" spans="1:21" ht="15.75" customHeight="1" x14ac:dyDescent="0.2">
      <c r="A20" s="51"/>
      <c r="B20" s="81"/>
      <c r="C20" s="239"/>
      <c r="D20" s="63"/>
      <c r="E20" s="15"/>
      <c r="F20" s="343"/>
      <c r="G20" s="94"/>
      <c r="H20" s="28"/>
      <c r="I20" s="68"/>
      <c r="J20" s="16"/>
      <c r="K20" s="343"/>
      <c r="L20" s="94"/>
      <c r="M20" s="28"/>
      <c r="N20" s="68"/>
      <c r="O20" s="16"/>
      <c r="P20" s="343"/>
      <c r="Q20" s="94"/>
      <c r="R20" s="28"/>
      <c r="S20" s="68"/>
      <c r="T20" s="16"/>
      <c r="U20" s="59" t="s">
        <v>1438</v>
      </c>
    </row>
    <row r="21" spans="1:21" ht="15.75" customHeight="1" x14ac:dyDescent="0.2">
      <c r="A21" s="51"/>
      <c r="B21" s="81"/>
      <c r="C21" s="239"/>
      <c r="D21" s="63"/>
      <c r="E21" s="15"/>
      <c r="F21" s="343"/>
      <c r="G21" s="94"/>
      <c r="H21" s="28"/>
      <c r="I21" s="68"/>
      <c r="J21" s="16"/>
      <c r="K21" s="343"/>
      <c r="L21" s="94"/>
      <c r="M21" s="28"/>
      <c r="N21" s="68"/>
      <c r="O21" s="16"/>
      <c r="P21" s="343"/>
      <c r="Q21" s="94"/>
      <c r="R21" s="28"/>
      <c r="S21" s="68"/>
      <c r="T21" s="16"/>
      <c r="U21" s="59"/>
    </row>
    <row r="22" spans="1:21" ht="15.75" customHeight="1" x14ac:dyDescent="0.2">
      <c r="A22" s="51"/>
      <c r="B22" s="81"/>
      <c r="C22" s="239"/>
      <c r="D22" s="63"/>
      <c r="E22" s="15"/>
      <c r="F22" s="343"/>
      <c r="G22" s="94"/>
      <c r="H22" s="28"/>
      <c r="I22" s="68"/>
      <c r="J22" s="16"/>
      <c r="K22" s="343"/>
      <c r="L22" s="94"/>
      <c r="M22" s="28"/>
      <c r="N22" s="68"/>
      <c r="O22" s="16"/>
      <c r="P22" s="343"/>
      <c r="Q22" s="94"/>
      <c r="R22" s="28"/>
      <c r="S22" s="68"/>
      <c r="T22" s="16"/>
      <c r="U22" s="97" t="s">
        <v>1345</v>
      </c>
    </row>
    <row r="23" spans="1:21" ht="15.75" customHeight="1" x14ac:dyDescent="0.2">
      <c r="A23" s="51"/>
      <c r="B23" s="81"/>
      <c r="C23" s="239"/>
      <c r="D23" s="63"/>
      <c r="E23" s="15"/>
      <c r="F23" s="343"/>
      <c r="G23" s="94"/>
      <c r="H23" s="28"/>
      <c r="I23" s="68"/>
      <c r="J23" s="16"/>
      <c r="K23" s="343"/>
      <c r="L23" s="94"/>
      <c r="M23" s="28"/>
      <c r="N23" s="68"/>
      <c r="O23" s="16"/>
      <c r="P23" s="343"/>
      <c r="Q23" s="94"/>
      <c r="R23" s="28"/>
      <c r="S23" s="68"/>
      <c r="T23" s="16"/>
      <c r="U23" s="59"/>
    </row>
    <row r="24" spans="1:21" ht="15.75" customHeight="1" x14ac:dyDescent="0.2">
      <c r="A24" s="51"/>
      <c r="B24" s="81"/>
      <c r="C24" s="239"/>
      <c r="D24" s="63"/>
      <c r="E24" s="15"/>
      <c r="F24" s="343"/>
      <c r="G24" s="94"/>
      <c r="H24" s="28"/>
      <c r="I24" s="68"/>
      <c r="J24" s="16"/>
      <c r="K24" s="343"/>
      <c r="L24" s="94"/>
      <c r="M24" s="28"/>
      <c r="N24" s="68"/>
      <c r="O24" s="16"/>
      <c r="P24" s="343"/>
      <c r="Q24" s="94"/>
      <c r="R24" s="28"/>
      <c r="S24" s="68"/>
      <c r="T24" s="16"/>
      <c r="U24" s="59"/>
    </row>
    <row r="25" spans="1:21" ht="15.75" customHeight="1" x14ac:dyDescent="0.2">
      <c r="A25" s="51"/>
      <c r="B25" s="81"/>
      <c r="C25" s="28"/>
      <c r="D25" s="63"/>
      <c r="E25" s="15"/>
      <c r="F25" s="343"/>
      <c r="G25" s="94"/>
      <c r="H25" s="28"/>
      <c r="I25" s="68"/>
      <c r="J25" s="16"/>
      <c r="K25" s="343"/>
      <c r="L25" s="94"/>
      <c r="M25" s="28"/>
      <c r="N25" s="68"/>
      <c r="O25" s="16"/>
      <c r="P25" s="343"/>
      <c r="Q25" s="94"/>
      <c r="R25" s="28"/>
      <c r="S25" s="68"/>
      <c r="T25" s="16"/>
      <c r="U25" s="59"/>
    </row>
    <row r="26" spans="1:21" ht="15.75" customHeight="1" x14ac:dyDescent="0.2">
      <c r="A26" s="51"/>
      <c r="B26" s="81"/>
      <c r="C26" s="28"/>
      <c r="D26" s="63"/>
      <c r="E26" s="15"/>
      <c r="F26" s="343"/>
      <c r="G26" s="94"/>
      <c r="H26" s="28"/>
      <c r="I26" s="68"/>
      <c r="J26" s="16"/>
      <c r="K26" s="343"/>
      <c r="L26" s="94"/>
      <c r="M26" s="28"/>
      <c r="N26" s="68"/>
      <c r="O26" s="16"/>
      <c r="P26" s="343"/>
      <c r="Q26" s="94"/>
      <c r="R26" s="28"/>
      <c r="S26" s="68"/>
      <c r="T26" s="16"/>
      <c r="U26" s="59"/>
    </row>
    <row r="27" spans="1:21" ht="15.75" customHeight="1" x14ac:dyDescent="0.2">
      <c r="A27" s="51"/>
      <c r="B27" s="99"/>
      <c r="C27" s="28"/>
      <c r="D27" s="63"/>
      <c r="E27" s="15"/>
      <c r="F27" s="343"/>
      <c r="G27" s="94"/>
      <c r="H27" s="28"/>
      <c r="I27" s="68"/>
      <c r="J27" s="16"/>
      <c r="K27" s="343"/>
      <c r="L27" s="94"/>
      <c r="M27" s="28"/>
      <c r="N27" s="68"/>
      <c r="O27" s="16"/>
      <c r="P27" s="343"/>
      <c r="Q27" s="94"/>
      <c r="R27" s="28"/>
      <c r="S27" s="68"/>
      <c r="T27" s="16"/>
      <c r="U27" s="59"/>
    </row>
    <row r="28" spans="1:21" ht="15.75" customHeight="1" x14ac:dyDescent="0.2">
      <c r="A28" s="51"/>
      <c r="B28" s="81"/>
      <c r="C28" s="84"/>
      <c r="D28" s="63"/>
      <c r="E28" s="15"/>
      <c r="F28" s="343"/>
      <c r="G28" s="94"/>
      <c r="H28" s="28"/>
      <c r="I28" s="68"/>
      <c r="J28" s="16"/>
      <c r="K28" s="343"/>
      <c r="L28" s="94"/>
      <c r="M28" s="28"/>
      <c r="N28" s="68"/>
      <c r="O28" s="16"/>
      <c r="P28" s="343"/>
      <c r="Q28" s="94"/>
      <c r="R28" s="28"/>
      <c r="S28" s="68"/>
      <c r="T28" s="16"/>
      <c r="U28" s="59"/>
    </row>
    <row r="29" spans="1:21" ht="15.75" customHeight="1" x14ac:dyDescent="0.2">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2">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2">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28"/>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54</v>
      </c>
      <c r="C37" s="21"/>
      <c r="D37" s="65">
        <f>SUM(D9:D36)</f>
        <v>26650</v>
      </c>
      <c r="E37" s="22">
        <f>SUM(E9:E36)</f>
        <v>0</v>
      </c>
      <c r="F37" s="341"/>
      <c r="G37" s="322" t="s">
        <v>178</v>
      </c>
      <c r="H37" s="24"/>
      <c r="I37" s="70">
        <f>SUM(I9:I36)</f>
        <v>3300</v>
      </c>
      <c r="J37" s="23">
        <f>SUM(J9:J36)</f>
        <v>0</v>
      </c>
      <c r="K37" s="196"/>
      <c r="L37" s="322" t="s">
        <v>233</v>
      </c>
      <c r="M37" s="24"/>
      <c r="N37" s="70">
        <f>SUM(N9:N36)</f>
        <v>50</v>
      </c>
      <c r="O37" s="23">
        <f>SUM(O9:O36)</f>
        <v>0</v>
      </c>
      <c r="P37" s="196"/>
      <c r="Q37" s="322" t="s">
        <v>38</v>
      </c>
      <c r="R37" s="24"/>
      <c r="S37" s="70">
        <f>SUM(S9:S36)</f>
        <v>2300</v>
      </c>
      <c r="T37" s="23">
        <f>SUM(T9:T36)</f>
        <v>0</v>
      </c>
      <c r="U37" s="60"/>
    </row>
    <row r="38" spans="1:21" ht="13.5" thickTop="1" x14ac:dyDescent="0.2">
      <c r="B38" s="100" t="str">
        <f>昭和区!B38</f>
        <v>令和5年6月</v>
      </c>
      <c r="F38" s="2"/>
      <c r="Q38" s="2"/>
      <c r="R38" s="2"/>
      <c r="U38" s="100" t="s">
        <v>235</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2" right="0.19" top="0.25" bottom="0.44" header="0.2"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26953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17" t="s">
        <v>0</v>
      </c>
      <c r="B1" s="518"/>
      <c r="C1" s="2"/>
      <c r="D1" s="2"/>
      <c r="E1" s="2"/>
      <c r="F1" s="532" t="s">
        <v>1128</v>
      </c>
      <c r="G1" s="533"/>
      <c r="H1" s="526"/>
      <c r="I1" s="526"/>
      <c r="J1" s="526"/>
      <c r="K1" s="526"/>
      <c r="L1" s="526"/>
      <c r="M1" s="526"/>
      <c r="N1" s="527"/>
      <c r="O1" s="532" t="s">
        <v>1117</v>
      </c>
      <c r="P1" s="526"/>
      <c r="Q1" s="526"/>
      <c r="R1" s="526"/>
      <c r="S1" s="526"/>
      <c r="T1" s="527"/>
      <c r="U1" s="508" t="s">
        <v>2</v>
      </c>
      <c r="V1" s="4"/>
    </row>
    <row r="2" spans="1:22" ht="10.5" customHeight="1" x14ac:dyDescent="0.2">
      <c r="A2" s="519"/>
      <c r="B2" s="520"/>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1155</v>
      </c>
      <c r="D3" s="504"/>
      <c r="E3" s="506" t="s">
        <v>1156</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1127</v>
      </c>
      <c r="G4" s="533"/>
      <c r="H4" s="526"/>
      <c r="I4" s="526"/>
      <c r="J4" s="526"/>
      <c r="K4" s="526"/>
      <c r="L4" s="526"/>
      <c r="M4" s="526"/>
      <c r="N4" s="527"/>
      <c r="O4" s="532" t="s">
        <v>3</v>
      </c>
      <c r="P4" s="521">
        <f>E38+J38+O38+T38</f>
        <v>0</v>
      </c>
      <c r="Q4" s="521"/>
      <c r="R4" s="521"/>
      <c r="S4" s="521"/>
      <c r="T4" s="538" t="s">
        <v>4</v>
      </c>
      <c r="U4" s="510"/>
    </row>
    <row r="5" spans="1:22" ht="10.5" customHeight="1" x14ac:dyDescent="0.2">
      <c r="A5" s="4"/>
      <c r="C5" s="504" t="s">
        <v>1157</v>
      </c>
      <c r="D5" s="504"/>
      <c r="E5" s="506" t="s">
        <v>1158</v>
      </c>
      <c r="F5" s="534"/>
      <c r="G5" s="535"/>
      <c r="H5" s="528"/>
      <c r="I5" s="528"/>
      <c r="J5" s="528"/>
      <c r="K5" s="528"/>
      <c r="L5" s="528"/>
      <c r="M5" s="528"/>
      <c r="N5" s="529"/>
      <c r="O5" s="534"/>
      <c r="P5" s="522"/>
      <c r="Q5" s="522"/>
      <c r="R5" s="522"/>
      <c r="S5" s="522"/>
      <c r="T5" s="539"/>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11"/>
    </row>
    <row r="7" spans="1:22" ht="27" customHeight="1" thickBot="1" x14ac:dyDescent="0.25">
      <c r="B7" s="552" t="s">
        <v>1129</v>
      </c>
      <c r="C7" s="552"/>
      <c r="D7" s="552"/>
      <c r="E7" s="541" t="s">
        <v>1125</v>
      </c>
      <c r="F7" s="541"/>
      <c r="G7" s="91">
        <f>D38+I38+N38+S38</f>
        <v>21300</v>
      </c>
      <c r="H7" s="9"/>
      <c r="I7" s="9" t="s">
        <v>4</v>
      </c>
      <c r="J7" s="8"/>
      <c r="K7" s="8"/>
      <c r="L7" s="8"/>
      <c r="M7" s="8"/>
      <c r="N7" s="8"/>
      <c r="O7" s="8"/>
      <c r="P7" s="8"/>
      <c r="Q7" s="8"/>
      <c r="R7" s="8"/>
      <c r="S7" s="8"/>
      <c r="T7" s="8"/>
    </row>
    <row r="8" spans="1:22" ht="16.5" customHeight="1" thickTop="1" thickBot="1" x14ac:dyDescent="0.25">
      <c r="A8" s="544" t="s">
        <v>7</v>
      </c>
      <c r="B8" s="545"/>
      <c r="C8" s="545"/>
      <c r="D8" s="546"/>
      <c r="E8" s="10" t="s">
        <v>8</v>
      </c>
      <c r="F8" s="329"/>
      <c r="G8" s="547" t="s">
        <v>9</v>
      </c>
      <c r="H8" s="547"/>
      <c r="I8" s="548"/>
      <c r="J8" s="11" t="s">
        <v>8</v>
      </c>
      <c r="K8" s="322"/>
      <c r="L8" s="547" t="s">
        <v>10</v>
      </c>
      <c r="M8" s="547"/>
      <c r="N8" s="548"/>
      <c r="O8" s="11" t="s">
        <v>8</v>
      </c>
      <c r="P8" s="322"/>
      <c r="Q8" s="547" t="s">
        <v>11</v>
      </c>
      <c r="R8" s="547"/>
      <c r="S8" s="549"/>
      <c r="T8" s="11" t="s">
        <v>8</v>
      </c>
      <c r="U8" s="12" t="s">
        <v>12</v>
      </c>
    </row>
    <row r="9" spans="1:22" ht="15.75" customHeight="1" x14ac:dyDescent="0.2">
      <c r="A9" s="83"/>
      <c r="B9" s="80" t="s">
        <v>238</v>
      </c>
      <c r="C9" s="239" t="s">
        <v>1340</v>
      </c>
      <c r="D9" s="90">
        <v>1400</v>
      </c>
      <c r="E9" s="13"/>
      <c r="F9" s="324"/>
      <c r="G9" s="93" t="s">
        <v>248</v>
      </c>
      <c r="H9" s="84"/>
      <c r="I9" s="71">
        <v>750</v>
      </c>
      <c r="J9" s="14"/>
      <c r="K9" s="324"/>
      <c r="L9" s="94"/>
      <c r="M9" s="84"/>
      <c r="N9" s="68"/>
      <c r="O9" s="14"/>
      <c r="P9" s="324"/>
      <c r="Q9" s="93" t="s">
        <v>249</v>
      </c>
      <c r="R9" s="84"/>
      <c r="S9" s="71">
        <v>550</v>
      </c>
      <c r="T9" s="14"/>
      <c r="U9" s="59" t="s">
        <v>251</v>
      </c>
    </row>
    <row r="10" spans="1:22" ht="15.75" customHeight="1" x14ac:dyDescent="0.2">
      <c r="A10" s="51"/>
      <c r="B10" s="81" t="s">
        <v>239</v>
      </c>
      <c r="C10" s="239" t="s">
        <v>1339</v>
      </c>
      <c r="D10" s="63">
        <v>1000</v>
      </c>
      <c r="E10" s="15"/>
      <c r="F10" s="343"/>
      <c r="G10" s="94" t="s">
        <v>241</v>
      </c>
      <c r="H10" s="28"/>
      <c r="I10" s="68">
        <v>850</v>
      </c>
      <c r="J10" s="16"/>
      <c r="K10" s="343"/>
      <c r="L10" s="94"/>
      <c r="M10" s="28"/>
      <c r="N10" s="68"/>
      <c r="O10" s="16"/>
      <c r="P10" s="343"/>
      <c r="Q10" s="94" t="s">
        <v>250</v>
      </c>
      <c r="R10" s="28"/>
      <c r="S10" s="68">
        <v>200</v>
      </c>
      <c r="T10" s="16"/>
      <c r="U10" s="61" t="s">
        <v>1418</v>
      </c>
    </row>
    <row r="11" spans="1:22" ht="15.75" customHeight="1" x14ac:dyDescent="0.2">
      <c r="A11" s="51"/>
      <c r="B11" s="81" t="s">
        <v>240</v>
      </c>
      <c r="C11" s="239" t="s">
        <v>1339</v>
      </c>
      <c r="D11" s="63">
        <v>2150</v>
      </c>
      <c r="E11" s="15"/>
      <c r="F11" s="343"/>
      <c r="G11" s="94" t="s">
        <v>1197</v>
      </c>
      <c r="H11" s="28"/>
      <c r="I11" s="68">
        <v>1000</v>
      </c>
      <c r="J11" s="16"/>
      <c r="K11" s="343"/>
      <c r="L11" s="94"/>
      <c r="M11" s="28"/>
      <c r="N11" s="68"/>
      <c r="O11" s="16"/>
      <c r="P11" s="343"/>
      <c r="Q11" s="94"/>
      <c r="R11" s="28"/>
      <c r="S11" s="68"/>
      <c r="T11" s="16"/>
      <c r="U11" s="61" t="s">
        <v>1346</v>
      </c>
    </row>
    <row r="12" spans="1:22" ht="15.75" customHeight="1" x14ac:dyDescent="0.2">
      <c r="A12" s="51"/>
      <c r="B12" s="81" t="s">
        <v>241</v>
      </c>
      <c r="C12" s="239" t="s">
        <v>1340</v>
      </c>
      <c r="D12" s="63">
        <v>2050</v>
      </c>
      <c r="E12" s="15"/>
      <c r="F12" s="343"/>
      <c r="G12" s="94"/>
      <c r="H12" s="28"/>
      <c r="I12" s="68"/>
      <c r="J12" s="16"/>
      <c r="K12" s="343"/>
      <c r="L12" s="94"/>
      <c r="M12" s="28"/>
      <c r="N12" s="68"/>
      <c r="O12" s="16"/>
      <c r="P12" s="343"/>
      <c r="Q12" s="94"/>
      <c r="R12" s="28"/>
      <c r="S12" s="68"/>
      <c r="T12" s="16"/>
      <c r="U12" s="61" t="s">
        <v>1347</v>
      </c>
    </row>
    <row r="13" spans="1:22" ht="15.75" customHeight="1" x14ac:dyDescent="0.2">
      <c r="A13" s="51" t="s">
        <v>229</v>
      </c>
      <c r="B13" s="81" t="s">
        <v>242</v>
      </c>
      <c r="C13" s="239" t="s">
        <v>1340</v>
      </c>
      <c r="D13" s="63">
        <v>1450</v>
      </c>
      <c r="E13" s="15"/>
      <c r="F13" s="343"/>
      <c r="G13" s="94"/>
      <c r="H13" s="28"/>
      <c r="I13" s="68"/>
      <c r="J13" s="16"/>
      <c r="K13" s="343"/>
      <c r="L13" s="94"/>
      <c r="M13" s="28"/>
      <c r="N13" s="68"/>
      <c r="O13" s="16"/>
      <c r="P13" s="343"/>
      <c r="Q13" s="94"/>
      <c r="R13" s="28"/>
      <c r="S13" s="68"/>
      <c r="T13" s="16"/>
      <c r="U13" s="98" t="s">
        <v>87</v>
      </c>
    </row>
    <row r="14" spans="1:22" ht="15.75" customHeight="1" x14ac:dyDescent="0.2">
      <c r="A14" s="51"/>
      <c r="B14" s="94" t="s">
        <v>1194</v>
      </c>
      <c r="C14" s="239" t="s">
        <v>1340</v>
      </c>
      <c r="D14" s="63">
        <v>1650</v>
      </c>
      <c r="E14" s="15"/>
      <c r="F14" s="343"/>
      <c r="G14" s="94"/>
      <c r="H14" s="28"/>
      <c r="I14" s="68"/>
      <c r="J14" s="16"/>
      <c r="K14" s="343"/>
      <c r="L14" s="94"/>
      <c r="M14" s="28"/>
      <c r="N14" s="68"/>
      <c r="O14" s="16"/>
      <c r="P14" s="343"/>
      <c r="Q14" s="94"/>
      <c r="R14" s="28"/>
      <c r="S14" s="68"/>
      <c r="T14" s="16"/>
      <c r="U14" s="98"/>
    </row>
    <row r="15" spans="1:22" ht="15.75" customHeight="1" x14ac:dyDescent="0.2">
      <c r="A15" s="51"/>
      <c r="B15" s="81" t="s">
        <v>243</v>
      </c>
      <c r="C15" s="239" t="s">
        <v>1340</v>
      </c>
      <c r="D15" s="63">
        <v>1650</v>
      </c>
      <c r="E15" s="15"/>
      <c r="F15" s="343"/>
      <c r="G15" s="94"/>
      <c r="H15" s="28"/>
      <c r="I15" s="68"/>
      <c r="J15" s="16"/>
      <c r="K15" s="343"/>
      <c r="L15" s="94"/>
      <c r="M15" s="28"/>
      <c r="N15" s="68"/>
      <c r="O15" s="16"/>
      <c r="P15" s="343"/>
      <c r="Q15" s="94"/>
      <c r="R15" s="28"/>
      <c r="S15" s="68"/>
      <c r="T15" s="16"/>
      <c r="U15" s="59"/>
    </row>
    <row r="16" spans="1:22" ht="15.75" customHeight="1" x14ac:dyDescent="0.2">
      <c r="A16" s="51"/>
      <c r="B16" s="81" t="s">
        <v>244</v>
      </c>
      <c r="C16" s="239" t="s">
        <v>1340</v>
      </c>
      <c r="D16" s="63">
        <v>1700</v>
      </c>
      <c r="E16" s="15"/>
      <c r="F16" s="343"/>
      <c r="G16" s="94"/>
      <c r="H16" s="28"/>
      <c r="I16" s="68"/>
      <c r="J16" s="16"/>
      <c r="K16" s="343"/>
      <c r="L16" s="94"/>
      <c r="M16" s="28"/>
      <c r="N16" s="68"/>
      <c r="O16" s="16"/>
      <c r="P16" s="343"/>
      <c r="Q16" s="94"/>
      <c r="R16" s="28"/>
      <c r="S16" s="68"/>
      <c r="T16" s="16"/>
      <c r="U16" s="59"/>
    </row>
    <row r="17" spans="1:21" ht="15.75" customHeight="1" x14ac:dyDescent="0.2">
      <c r="A17" s="51"/>
      <c r="B17" s="81" t="s">
        <v>245</v>
      </c>
      <c r="C17" s="239" t="s">
        <v>1339</v>
      </c>
      <c r="D17" s="63">
        <v>1950</v>
      </c>
      <c r="E17" s="15"/>
      <c r="F17" s="343"/>
      <c r="G17" s="94"/>
      <c r="H17" s="28"/>
      <c r="I17" s="68"/>
      <c r="J17" s="16"/>
      <c r="K17" s="343"/>
      <c r="L17" s="94"/>
      <c r="M17" s="28"/>
      <c r="N17" s="68"/>
      <c r="O17" s="16"/>
      <c r="P17" s="343"/>
      <c r="Q17" s="94"/>
      <c r="R17" s="28"/>
      <c r="S17" s="68"/>
      <c r="T17" s="16"/>
      <c r="U17" s="59" t="s">
        <v>1325</v>
      </c>
    </row>
    <row r="18" spans="1:21" ht="15.75" customHeight="1" x14ac:dyDescent="0.2">
      <c r="A18" s="51"/>
      <c r="B18" s="81" t="s">
        <v>246</v>
      </c>
      <c r="C18" s="239" t="s">
        <v>1340</v>
      </c>
      <c r="D18" s="63">
        <v>1550</v>
      </c>
      <c r="E18" s="15"/>
      <c r="F18" s="343"/>
      <c r="G18" s="94"/>
      <c r="H18" s="28"/>
      <c r="I18" s="68"/>
      <c r="J18" s="16"/>
      <c r="K18" s="343"/>
      <c r="L18" s="94"/>
      <c r="M18" s="28"/>
      <c r="N18" s="68"/>
      <c r="O18" s="16"/>
      <c r="P18" s="343"/>
      <c r="Q18" s="94"/>
      <c r="R18" s="28"/>
      <c r="S18" s="68"/>
      <c r="T18" s="16"/>
      <c r="U18" s="59"/>
    </row>
    <row r="19" spans="1:21" ht="15.75" customHeight="1" x14ac:dyDescent="0.2">
      <c r="A19" s="51"/>
      <c r="B19" s="81" t="s">
        <v>247</v>
      </c>
      <c r="C19" s="239" t="s">
        <v>1340</v>
      </c>
      <c r="D19" s="63">
        <v>1400</v>
      </c>
      <c r="E19" s="15"/>
      <c r="F19" s="343"/>
      <c r="G19" s="94"/>
      <c r="H19" s="28"/>
      <c r="I19" s="68"/>
      <c r="J19" s="16"/>
      <c r="K19" s="343"/>
      <c r="L19" s="94"/>
      <c r="M19" s="28"/>
      <c r="N19" s="68"/>
      <c r="O19" s="16"/>
      <c r="P19" s="343"/>
      <c r="Q19" s="94"/>
      <c r="R19" s="28"/>
      <c r="S19" s="68"/>
      <c r="T19" s="16"/>
      <c r="U19" s="59"/>
    </row>
    <row r="20" spans="1:21" ht="15.75" customHeight="1" x14ac:dyDescent="0.2">
      <c r="A20" s="51"/>
      <c r="B20" s="81"/>
      <c r="C20" s="239"/>
      <c r="D20" s="63"/>
      <c r="E20" s="15"/>
      <c r="F20" s="343"/>
      <c r="G20" s="94"/>
      <c r="H20" s="28"/>
      <c r="I20" s="68"/>
      <c r="J20" s="16"/>
      <c r="K20" s="343"/>
      <c r="L20" s="94"/>
      <c r="M20" s="28"/>
      <c r="N20" s="68"/>
      <c r="O20" s="16"/>
      <c r="P20" s="343"/>
      <c r="Q20" s="94"/>
      <c r="R20" s="28"/>
      <c r="S20" s="68"/>
      <c r="T20" s="16"/>
      <c r="U20" s="59"/>
    </row>
    <row r="21" spans="1:21" ht="15.75" customHeight="1" x14ac:dyDescent="0.2">
      <c r="A21" s="51"/>
      <c r="B21" s="118"/>
      <c r="C21" s="239"/>
      <c r="D21" s="63"/>
      <c r="E21" s="15"/>
      <c r="F21" s="343"/>
      <c r="G21" s="94"/>
      <c r="H21" s="28"/>
      <c r="I21" s="68"/>
      <c r="J21" s="16"/>
      <c r="K21" s="343"/>
      <c r="L21" s="94"/>
      <c r="M21" s="28"/>
      <c r="N21" s="68"/>
      <c r="O21" s="16"/>
      <c r="P21" s="343"/>
      <c r="Q21" s="94"/>
      <c r="R21" s="28"/>
      <c r="S21" s="68"/>
      <c r="T21" s="16"/>
      <c r="U21" s="59"/>
    </row>
    <row r="22" spans="1:21" ht="15.75" customHeight="1" x14ac:dyDescent="0.2">
      <c r="A22" s="51"/>
      <c r="B22" s="118"/>
      <c r="C22" s="239"/>
      <c r="D22" s="63"/>
      <c r="E22" s="15"/>
      <c r="F22" s="343"/>
      <c r="G22" s="94"/>
      <c r="H22" s="28"/>
      <c r="I22" s="68"/>
      <c r="J22" s="16"/>
      <c r="K22" s="343"/>
      <c r="L22" s="94"/>
      <c r="M22" s="28"/>
      <c r="N22" s="68"/>
      <c r="O22" s="16"/>
      <c r="P22" s="343"/>
      <c r="Q22" s="94"/>
      <c r="R22" s="28"/>
      <c r="S22" s="68"/>
      <c r="T22" s="16"/>
      <c r="U22" s="59"/>
    </row>
    <row r="23" spans="1:21" ht="15.75" customHeight="1" x14ac:dyDescent="0.2">
      <c r="A23" s="51"/>
      <c r="B23" s="81"/>
      <c r="C23" s="84"/>
      <c r="D23" s="63"/>
      <c r="E23" s="15"/>
      <c r="F23" s="343"/>
      <c r="G23" s="94"/>
      <c r="H23" s="28"/>
      <c r="I23" s="68"/>
      <c r="J23" s="16"/>
      <c r="K23" s="343"/>
      <c r="L23" s="94"/>
      <c r="M23" s="28"/>
      <c r="N23" s="68"/>
      <c r="O23" s="16"/>
      <c r="P23" s="343"/>
      <c r="Q23" s="94"/>
      <c r="R23" s="28"/>
      <c r="S23" s="68"/>
      <c r="T23" s="16"/>
      <c r="U23" s="97"/>
    </row>
    <row r="24" spans="1:21" ht="15.75" customHeight="1" x14ac:dyDescent="0.2">
      <c r="A24" s="51"/>
      <c r="B24" s="81"/>
      <c r="C24" s="84"/>
      <c r="D24" s="63"/>
      <c r="E24" s="15"/>
      <c r="F24" s="343"/>
      <c r="G24" s="94"/>
      <c r="H24" s="28"/>
      <c r="I24" s="68"/>
      <c r="J24" s="16"/>
      <c r="K24" s="343"/>
      <c r="L24" s="94"/>
      <c r="M24" s="28"/>
      <c r="N24" s="68"/>
      <c r="O24" s="16"/>
      <c r="P24" s="343"/>
      <c r="Q24" s="94"/>
      <c r="R24" s="28"/>
      <c r="S24" s="68"/>
      <c r="T24" s="16"/>
      <c r="U24" s="59"/>
    </row>
    <row r="25" spans="1:21" ht="15.75" customHeight="1" x14ac:dyDescent="0.2">
      <c r="A25" s="51"/>
      <c r="B25" s="81"/>
      <c r="C25" s="28"/>
      <c r="D25" s="63"/>
      <c r="E25" s="15"/>
      <c r="F25" s="343"/>
      <c r="G25" s="94"/>
      <c r="H25" s="28"/>
      <c r="I25" s="68"/>
      <c r="J25" s="16"/>
      <c r="K25" s="343"/>
      <c r="L25" s="94"/>
      <c r="M25" s="28"/>
      <c r="N25" s="68"/>
      <c r="O25" s="16"/>
      <c r="P25" s="343"/>
      <c r="Q25" s="94"/>
      <c r="R25" s="28"/>
      <c r="S25" s="68"/>
      <c r="T25" s="16"/>
      <c r="U25" s="59"/>
    </row>
    <row r="26" spans="1:21" ht="15.75" customHeight="1" x14ac:dyDescent="0.2">
      <c r="A26" s="51"/>
      <c r="B26" s="81"/>
      <c r="C26" s="28"/>
      <c r="D26" s="63"/>
      <c r="E26" s="15"/>
      <c r="F26" s="343"/>
      <c r="G26" s="94"/>
      <c r="H26" s="28"/>
      <c r="I26" s="68"/>
      <c r="J26" s="16"/>
      <c r="K26" s="343"/>
      <c r="L26" s="94"/>
      <c r="M26" s="28"/>
      <c r="N26" s="68"/>
      <c r="O26" s="16"/>
      <c r="P26" s="343"/>
      <c r="Q26" s="94"/>
      <c r="R26" s="28"/>
      <c r="S26" s="68"/>
      <c r="T26" s="16"/>
      <c r="U26" s="59"/>
    </row>
    <row r="27" spans="1:21" ht="15.75" customHeight="1" x14ac:dyDescent="0.2">
      <c r="A27" s="51"/>
      <c r="B27" s="81"/>
      <c r="C27" s="28"/>
      <c r="D27" s="63"/>
      <c r="E27" s="15"/>
      <c r="F27" s="343"/>
      <c r="G27" s="94"/>
      <c r="H27" s="28"/>
      <c r="I27" s="68"/>
      <c r="J27" s="16"/>
      <c r="K27" s="343"/>
      <c r="L27" s="94"/>
      <c r="M27" s="28"/>
      <c r="N27" s="68"/>
      <c r="O27" s="16"/>
      <c r="P27" s="343"/>
      <c r="Q27" s="94"/>
      <c r="R27" s="28"/>
      <c r="S27" s="68"/>
      <c r="T27" s="16"/>
      <c r="U27" s="59"/>
    </row>
    <row r="28" spans="1:21" ht="15.75" customHeight="1" x14ac:dyDescent="0.2">
      <c r="A28" s="51"/>
      <c r="B28" s="99"/>
      <c r="C28" s="28"/>
      <c r="D28" s="63"/>
      <c r="E28" s="15"/>
      <c r="F28" s="343"/>
      <c r="G28" s="94"/>
      <c r="H28" s="28"/>
      <c r="I28" s="68"/>
      <c r="J28" s="16"/>
      <c r="K28" s="343"/>
      <c r="L28" s="94"/>
      <c r="M28" s="28"/>
      <c r="N28" s="68"/>
      <c r="O28" s="16"/>
      <c r="P28" s="343"/>
      <c r="Q28" s="94"/>
      <c r="R28" s="28"/>
      <c r="S28" s="68"/>
      <c r="T28" s="16"/>
      <c r="U28" s="59"/>
    </row>
    <row r="29" spans="1:21" ht="15.75" customHeight="1" x14ac:dyDescent="0.2">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2">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2">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2">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54</v>
      </c>
      <c r="C38" s="21"/>
      <c r="D38" s="65">
        <f>SUM(D9:D37)</f>
        <v>17950</v>
      </c>
      <c r="E38" s="22">
        <f>SUM(E9:E37)</f>
        <v>0</v>
      </c>
      <c r="F38" s="341"/>
      <c r="G38" s="322" t="s">
        <v>60</v>
      </c>
      <c r="H38" s="24"/>
      <c r="I38" s="70">
        <f>SUM(I9:I37)</f>
        <v>2600</v>
      </c>
      <c r="J38" s="23">
        <f>SUM(J9:J37)</f>
        <v>0</v>
      </c>
      <c r="K38" s="333"/>
      <c r="L38" s="322"/>
      <c r="M38" s="24"/>
      <c r="N38" s="70">
        <f>SUM(N9:N37)</f>
        <v>0</v>
      </c>
      <c r="O38" s="23">
        <f>SUM(O9:O37)</f>
        <v>0</v>
      </c>
      <c r="P38" s="196"/>
      <c r="Q38" s="322" t="s">
        <v>83</v>
      </c>
      <c r="R38" s="24"/>
      <c r="S38" s="70">
        <f>SUM(S9:S37)</f>
        <v>750</v>
      </c>
      <c r="T38" s="23">
        <f>SUM(T9:T37)</f>
        <v>0</v>
      </c>
      <c r="U38" s="60"/>
    </row>
    <row r="39" spans="1:21" ht="13.5" thickTop="1" x14ac:dyDescent="0.2">
      <c r="B39" s="100" t="str">
        <f>天白区!B38</f>
        <v>令和5年6月</v>
      </c>
      <c r="F39" s="2"/>
      <c r="Q39" s="2"/>
      <c r="R39" s="2"/>
      <c r="U39" s="100" t="s">
        <v>235</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2" right="0.19" top="0.25" bottom="0.48" header="0.2" footer="0.31496062992125984"/>
  <pageSetup paperSize="9" scale="9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17" t="s">
        <v>0</v>
      </c>
      <c r="B1" s="518"/>
      <c r="C1" s="2"/>
      <c r="D1" s="2"/>
      <c r="E1" s="2"/>
      <c r="F1" s="532" t="s">
        <v>1130</v>
      </c>
      <c r="G1" s="533"/>
      <c r="H1" s="526"/>
      <c r="I1" s="526"/>
      <c r="J1" s="526"/>
      <c r="K1" s="526"/>
      <c r="L1" s="526"/>
      <c r="M1" s="526"/>
      <c r="N1" s="527"/>
      <c r="O1" s="532" t="s">
        <v>1132</v>
      </c>
      <c r="P1" s="526"/>
      <c r="Q1" s="526"/>
      <c r="R1" s="526"/>
      <c r="S1" s="526"/>
      <c r="T1" s="527"/>
      <c r="U1" s="508" t="s">
        <v>2</v>
      </c>
      <c r="V1" s="4"/>
    </row>
    <row r="2" spans="1:22" ht="10.5" customHeight="1" x14ac:dyDescent="0.2">
      <c r="A2" s="519"/>
      <c r="B2" s="520"/>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1155</v>
      </c>
      <c r="D3" s="504"/>
      <c r="E3" s="506" t="s">
        <v>1156</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1131</v>
      </c>
      <c r="G4" s="533"/>
      <c r="H4" s="526"/>
      <c r="I4" s="526"/>
      <c r="J4" s="526"/>
      <c r="K4" s="526"/>
      <c r="L4" s="526"/>
      <c r="M4" s="526"/>
      <c r="N4" s="527"/>
      <c r="O4" s="532" t="s">
        <v>3</v>
      </c>
      <c r="P4" s="521">
        <f>E38+J38+O38+T38</f>
        <v>0</v>
      </c>
      <c r="Q4" s="521"/>
      <c r="R4" s="521"/>
      <c r="S4" s="521"/>
      <c r="T4" s="538" t="s">
        <v>4</v>
      </c>
      <c r="U4" s="510"/>
    </row>
    <row r="5" spans="1:22" ht="10.5" customHeight="1" x14ac:dyDescent="0.2">
      <c r="A5" s="4"/>
      <c r="C5" s="504" t="s">
        <v>1157</v>
      </c>
      <c r="D5" s="504"/>
      <c r="E5" s="506" t="s">
        <v>1158</v>
      </c>
      <c r="F5" s="534"/>
      <c r="G5" s="535"/>
      <c r="H5" s="528"/>
      <c r="I5" s="528"/>
      <c r="J5" s="528"/>
      <c r="K5" s="528"/>
      <c r="L5" s="528"/>
      <c r="M5" s="528"/>
      <c r="N5" s="529"/>
      <c r="O5" s="534"/>
      <c r="P5" s="522"/>
      <c r="Q5" s="522"/>
      <c r="R5" s="522"/>
      <c r="S5" s="522"/>
      <c r="T5" s="539"/>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11"/>
    </row>
    <row r="7" spans="1:22" ht="27" customHeight="1" thickBot="1" x14ac:dyDescent="0.25">
      <c r="B7" s="550" t="s">
        <v>115</v>
      </c>
      <c r="C7" s="550"/>
      <c r="D7" s="550"/>
      <c r="E7" s="541" t="s">
        <v>1133</v>
      </c>
      <c r="F7" s="541"/>
      <c r="G7" s="53">
        <f>D38+I38+N38+S38</f>
        <v>30950</v>
      </c>
      <c r="H7" s="25"/>
      <c r="I7" s="25" t="s">
        <v>4</v>
      </c>
      <c r="J7" s="8"/>
      <c r="K7" s="8"/>
      <c r="L7" s="8"/>
      <c r="M7" s="8"/>
      <c r="N7" s="8"/>
      <c r="O7" s="8"/>
      <c r="P7" s="8"/>
      <c r="Q7" s="8"/>
      <c r="R7" s="8"/>
      <c r="S7" s="8"/>
      <c r="T7" s="8"/>
    </row>
    <row r="8" spans="1:22" ht="16.5" customHeight="1" thickTop="1" thickBot="1" x14ac:dyDescent="0.25">
      <c r="A8" s="544" t="s">
        <v>7</v>
      </c>
      <c r="B8" s="545"/>
      <c r="C8" s="545"/>
      <c r="D8" s="546"/>
      <c r="E8" s="10" t="s">
        <v>8</v>
      </c>
      <c r="F8" s="322"/>
      <c r="G8" s="547" t="s">
        <v>9</v>
      </c>
      <c r="H8" s="547"/>
      <c r="I8" s="556"/>
      <c r="J8" s="350" t="s">
        <v>8</v>
      </c>
      <c r="K8" s="322"/>
      <c r="L8" s="547" t="s">
        <v>10</v>
      </c>
      <c r="M8" s="547"/>
      <c r="N8" s="548"/>
      <c r="O8" s="11" t="s">
        <v>8</v>
      </c>
      <c r="P8" s="322"/>
      <c r="Q8" s="547" t="s">
        <v>11</v>
      </c>
      <c r="R8" s="547"/>
      <c r="S8" s="549"/>
      <c r="T8" s="11" t="s">
        <v>8</v>
      </c>
      <c r="U8" s="12" t="s">
        <v>12</v>
      </c>
    </row>
    <row r="9" spans="1:22" ht="15.75" customHeight="1" x14ac:dyDescent="0.2">
      <c r="A9" s="83"/>
      <c r="B9" s="80" t="s">
        <v>252</v>
      </c>
      <c r="C9" s="239" t="s">
        <v>1340</v>
      </c>
      <c r="D9" s="90">
        <v>2550</v>
      </c>
      <c r="E9" s="13"/>
      <c r="F9" s="324"/>
      <c r="G9" s="93" t="s">
        <v>266</v>
      </c>
      <c r="H9" s="84"/>
      <c r="I9" s="71">
        <v>500</v>
      </c>
      <c r="J9" s="14"/>
      <c r="K9" s="324"/>
      <c r="L9" s="93" t="s">
        <v>267</v>
      </c>
      <c r="M9" s="84"/>
      <c r="N9" s="71">
        <v>450</v>
      </c>
      <c r="O9" s="14"/>
      <c r="P9" s="324"/>
      <c r="Q9" s="93" t="s">
        <v>268</v>
      </c>
      <c r="R9" s="84"/>
      <c r="S9" s="71">
        <v>700</v>
      </c>
      <c r="T9" s="14"/>
      <c r="U9" s="59"/>
    </row>
    <row r="10" spans="1:22" ht="15.75" customHeight="1" x14ac:dyDescent="0.2">
      <c r="A10" s="51"/>
      <c r="B10" s="81" t="s">
        <v>253</v>
      </c>
      <c r="C10" s="239" t="s">
        <v>1162</v>
      </c>
      <c r="D10" s="63">
        <v>1550</v>
      </c>
      <c r="E10" s="15"/>
      <c r="F10" s="343"/>
      <c r="G10" s="94" t="s">
        <v>260</v>
      </c>
      <c r="H10" s="28"/>
      <c r="I10" s="68">
        <v>600</v>
      </c>
      <c r="J10" s="16"/>
      <c r="K10" s="343"/>
      <c r="L10" s="94" t="s">
        <v>260</v>
      </c>
      <c r="M10" s="28"/>
      <c r="N10" s="68">
        <v>150</v>
      </c>
      <c r="O10" s="16"/>
      <c r="P10" s="343"/>
      <c r="Q10" s="94" t="s">
        <v>260</v>
      </c>
      <c r="R10" s="28"/>
      <c r="S10" s="68">
        <v>200</v>
      </c>
      <c r="T10" s="16"/>
      <c r="U10" s="61"/>
    </row>
    <row r="11" spans="1:22" ht="15.75" customHeight="1" x14ac:dyDescent="0.2">
      <c r="A11" s="51"/>
      <c r="B11" s="81" t="s">
        <v>254</v>
      </c>
      <c r="C11" s="239" t="s">
        <v>1162</v>
      </c>
      <c r="D11" s="63">
        <v>1450</v>
      </c>
      <c r="E11" s="15"/>
      <c r="F11" s="343"/>
      <c r="G11" s="94" t="s">
        <v>252</v>
      </c>
      <c r="H11" s="28"/>
      <c r="I11" s="68">
        <v>500</v>
      </c>
      <c r="J11" s="16"/>
      <c r="K11" s="343"/>
      <c r="L11" s="94"/>
      <c r="M11" s="28"/>
      <c r="N11" s="68"/>
      <c r="O11" s="16"/>
      <c r="P11" s="343"/>
      <c r="Q11" s="94" t="s">
        <v>224</v>
      </c>
      <c r="R11" s="28"/>
      <c r="S11" s="68">
        <v>600</v>
      </c>
      <c r="T11" s="16"/>
      <c r="U11" s="61"/>
    </row>
    <row r="12" spans="1:22" ht="15.75" customHeight="1" x14ac:dyDescent="0.2">
      <c r="A12" s="51" t="s">
        <v>24</v>
      </c>
      <c r="B12" s="81" t="s">
        <v>256</v>
      </c>
      <c r="C12" s="239" t="s">
        <v>1340</v>
      </c>
      <c r="D12" s="63">
        <v>2350</v>
      </c>
      <c r="E12" s="15"/>
      <c r="F12" s="343"/>
      <c r="G12" s="94" t="s">
        <v>255</v>
      </c>
      <c r="H12" s="28"/>
      <c r="I12" s="68">
        <v>650</v>
      </c>
      <c r="J12" s="16"/>
      <c r="K12" s="343"/>
      <c r="L12" s="94"/>
      <c r="M12" s="28"/>
      <c r="N12" s="68"/>
      <c r="O12" s="16"/>
      <c r="P12" s="343"/>
      <c r="Q12" s="94" t="s">
        <v>1176</v>
      </c>
      <c r="R12" s="28"/>
      <c r="S12" s="68">
        <v>350</v>
      </c>
      <c r="T12" s="16"/>
      <c r="U12" s="98"/>
    </row>
    <row r="13" spans="1:22" ht="15.75" customHeight="1" x14ac:dyDescent="0.2">
      <c r="A13" s="51"/>
      <c r="B13" s="81" t="s">
        <v>257</v>
      </c>
      <c r="C13" s="239" t="s">
        <v>1340</v>
      </c>
      <c r="D13" s="63">
        <v>1400</v>
      </c>
      <c r="E13" s="15"/>
      <c r="F13" s="343"/>
      <c r="G13" s="94"/>
      <c r="H13" s="28"/>
      <c r="I13" s="68"/>
      <c r="J13" s="16"/>
      <c r="K13" s="343"/>
      <c r="L13" s="94"/>
      <c r="M13" s="28"/>
      <c r="N13" s="68"/>
      <c r="O13" s="16"/>
      <c r="P13" s="343"/>
      <c r="Q13" s="94" t="s">
        <v>269</v>
      </c>
      <c r="R13" s="28"/>
      <c r="S13" s="68">
        <v>250</v>
      </c>
      <c r="T13" s="16"/>
      <c r="U13" s="98"/>
    </row>
    <row r="14" spans="1:22" ht="15.75" customHeight="1" x14ac:dyDescent="0.2">
      <c r="A14" s="51"/>
      <c r="B14" s="81" t="s">
        <v>258</v>
      </c>
      <c r="C14" s="239" t="s">
        <v>1340</v>
      </c>
      <c r="D14" s="63">
        <v>1750</v>
      </c>
      <c r="E14" s="15"/>
      <c r="F14" s="343"/>
      <c r="G14" s="94"/>
      <c r="H14" s="28"/>
      <c r="I14" s="68"/>
      <c r="J14" s="16"/>
      <c r="K14" s="343"/>
      <c r="L14" s="94"/>
      <c r="M14" s="28"/>
      <c r="N14" s="68"/>
      <c r="O14" s="16"/>
      <c r="P14" s="343"/>
      <c r="Q14" s="94" t="s">
        <v>262</v>
      </c>
      <c r="R14" s="28"/>
      <c r="S14" s="68">
        <v>600</v>
      </c>
      <c r="T14" s="16"/>
      <c r="U14" s="59" t="s">
        <v>1348</v>
      </c>
    </row>
    <row r="15" spans="1:22" ht="15.75" customHeight="1" x14ac:dyDescent="0.2">
      <c r="A15" s="51"/>
      <c r="B15" s="81" t="s">
        <v>259</v>
      </c>
      <c r="C15" s="239" t="s">
        <v>1340</v>
      </c>
      <c r="D15" s="63">
        <v>1350</v>
      </c>
      <c r="E15" s="15"/>
      <c r="F15" s="343"/>
      <c r="G15" s="94"/>
      <c r="H15" s="28"/>
      <c r="I15" s="68"/>
      <c r="J15" s="16"/>
      <c r="K15" s="343"/>
      <c r="L15" s="94"/>
      <c r="M15" s="28"/>
      <c r="N15" s="68"/>
      <c r="O15" s="16"/>
      <c r="P15" s="343"/>
      <c r="Q15" s="94"/>
      <c r="R15" s="28"/>
      <c r="S15" s="68"/>
      <c r="T15" s="16"/>
      <c r="U15" s="59"/>
    </row>
    <row r="16" spans="1:22" ht="15.75" customHeight="1" x14ac:dyDescent="0.2">
      <c r="A16" s="51" t="s">
        <v>25</v>
      </c>
      <c r="B16" s="81" t="s">
        <v>255</v>
      </c>
      <c r="C16" s="239" t="s">
        <v>1340</v>
      </c>
      <c r="D16" s="63">
        <v>1650</v>
      </c>
      <c r="E16" s="15"/>
      <c r="F16" s="343"/>
      <c r="G16" s="94"/>
      <c r="H16" s="28"/>
      <c r="I16" s="68"/>
      <c r="J16" s="16"/>
      <c r="K16" s="343"/>
      <c r="L16" s="94"/>
      <c r="M16" s="28"/>
      <c r="N16" s="68"/>
      <c r="O16" s="16"/>
      <c r="P16" s="343"/>
      <c r="Q16" s="94"/>
      <c r="R16" s="28"/>
      <c r="S16" s="68"/>
      <c r="T16" s="16"/>
      <c r="U16" s="59"/>
    </row>
    <row r="17" spans="1:21" ht="15.75" customHeight="1" x14ac:dyDescent="0.2">
      <c r="A17" s="51"/>
      <c r="B17" s="81" t="s">
        <v>260</v>
      </c>
      <c r="C17" s="239" t="s">
        <v>1340</v>
      </c>
      <c r="D17" s="63">
        <v>2600</v>
      </c>
      <c r="E17" s="15"/>
      <c r="F17" s="343"/>
      <c r="G17" s="94"/>
      <c r="H17" s="28"/>
      <c r="I17" s="68"/>
      <c r="J17" s="16"/>
      <c r="K17" s="343"/>
      <c r="L17" s="94"/>
      <c r="M17" s="28"/>
      <c r="N17" s="68"/>
      <c r="O17" s="16"/>
      <c r="P17" s="343"/>
      <c r="Q17" s="94"/>
      <c r="R17" s="28"/>
      <c r="S17" s="68"/>
      <c r="T17" s="16"/>
      <c r="U17" s="59"/>
    </row>
    <row r="18" spans="1:21" ht="15.75" customHeight="1" x14ac:dyDescent="0.2">
      <c r="A18" s="51"/>
      <c r="B18" s="81" t="s">
        <v>261</v>
      </c>
      <c r="C18" s="239" t="s">
        <v>1339</v>
      </c>
      <c r="D18" s="63">
        <v>1900</v>
      </c>
      <c r="E18" s="15"/>
      <c r="F18" s="343"/>
      <c r="G18" s="94"/>
      <c r="H18" s="28"/>
      <c r="I18" s="68"/>
      <c r="J18" s="16"/>
      <c r="K18" s="343"/>
      <c r="L18" s="94"/>
      <c r="M18" s="28"/>
      <c r="N18" s="68"/>
      <c r="O18" s="16"/>
      <c r="P18" s="343"/>
      <c r="Q18" s="94"/>
      <c r="R18" s="28"/>
      <c r="S18" s="68"/>
      <c r="T18" s="16"/>
      <c r="U18" s="59"/>
    </row>
    <row r="19" spans="1:21" ht="15.75" customHeight="1" x14ac:dyDescent="0.2">
      <c r="A19" s="51"/>
      <c r="B19" s="81" t="s">
        <v>262</v>
      </c>
      <c r="C19" s="239" t="s">
        <v>1339</v>
      </c>
      <c r="D19" s="63">
        <v>1750</v>
      </c>
      <c r="E19" s="15"/>
      <c r="F19" s="343"/>
      <c r="G19" s="94"/>
      <c r="H19" s="28"/>
      <c r="I19" s="68"/>
      <c r="J19" s="16"/>
      <c r="K19" s="343"/>
      <c r="L19" s="94"/>
      <c r="M19" s="28"/>
      <c r="N19" s="68"/>
      <c r="O19" s="16"/>
      <c r="P19" s="343"/>
      <c r="Q19" s="94"/>
      <c r="R19" s="28"/>
      <c r="S19" s="68"/>
      <c r="T19" s="16"/>
      <c r="U19" s="59" t="s">
        <v>1492</v>
      </c>
    </row>
    <row r="20" spans="1:21" ht="15.75" customHeight="1" x14ac:dyDescent="0.2">
      <c r="A20" s="51"/>
      <c r="B20" s="81" t="s">
        <v>263</v>
      </c>
      <c r="C20" s="239" t="s">
        <v>1339</v>
      </c>
      <c r="D20" s="63">
        <v>2250</v>
      </c>
      <c r="E20" s="15"/>
      <c r="F20" s="343"/>
      <c r="G20" s="94"/>
      <c r="H20" s="28"/>
      <c r="I20" s="68"/>
      <c r="J20" s="16"/>
      <c r="K20" s="343"/>
      <c r="L20" s="94"/>
      <c r="M20" s="28"/>
      <c r="N20" s="68"/>
      <c r="O20" s="16"/>
      <c r="P20" s="343"/>
      <c r="Q20" s="94"/>
      <c r="R20" s="28"/>
      <c r="S20" s="68"/>
      <c r="T20" s="16"/>
      <c r="U20" s="59"/>
    </row>
    <row r="21" spans="1:21" ht="15.75" customHeight="1" x14ac:dyDescent="0.2">
      <c r="A21" s="51"/>
      <c r="B21" s="81" t="s">
        <v>264</v>
      </c>
      <c r="C21" s="239" t="s">
        <v>1339</v>
      </c>
      <c r="D21" s="63">
        <v>1850</v>
      </c>
      <c r="E21" s="15"/>
      <c r="F21" s="343"/>
      <c r="G21" s="94"/>
      <c r="H21" s="28"/>
      <c r="I21" s="68"/>
      <c r="J21" s="16"/>
      <c r="K21" s="343"/>
      <c r="L21" s="94"/>
      <c r="M21" s="28"/>
      <c r="N21" s="68"/>
      <c r="O21" s="16"/>
      <c r="P21" s="343"/>
      <c r="Q21" s="94"/>
      <c r="R21" s="28"/>
      <c r="S21" s="68"/>
      <c r="T21" s="16"/>
      <c r="U21" s="59"/>
    </row>
    <row r="22" spans="1:21" ht="15.75" customHeight="1" x14ac:dyDescent="0.2">
      <c r="A22" s="51"/>
      <c r="B22" s="81" t="s">
        <v>265</v>
      </c>
      <c r="C22" s="236" t="s">
        <v>1340</v>
      </c>
      <c r="D22" s="63">
        <v>1000</v>
      </c>
      <c r="E22" s="15"/>
      <c r="F22" s="343"/>
      <c r="G22" s="94"/>
      <c r="H22" s="28"/>
      <c r="I22" s="68"/>
      <c r="J22" s="16"/>
      <c r="K22" s="343"/>
      <c r="L22" s="94"/>
      <c r="M22" s="28"/>
      <c r="N22" s="68"/>
      <c r="O22" s="16"/>
      <c r="P22" s="343"/>
      <c r="Q22" s="94"/>
      <c r="R22" s="28"/>
      <c r="S22" s="68"/>
      <c r="T22" s="16"/>
      <c r="U22" s="59"/>
    </row>
    <row r="23" spans="1:21" ht="15.75" customHeight="1" x14ac:dyDescent="0.2">
      <c r="A23" s="51"/>
      <c r="B23" s="81"/>
      <c r="C23" s="236"/>
      <c r="D23" s="63"/>
      <c r="E23" s="15"/>
      <c r="F23" s="343"/>
      <c r="G23" s="94"/>
      <c r="H23" s="28"/>
      <c r="I23" s="68"/>
      <c r="J23" s="16"/>
      <c r="K23" s="343"/>
      <c r="L23" s="94"/>
      <c r="M23" s="28"/>
      <c r="N23" s="68"/>
      <c r="O23" s="16"/>
      <c r="P23" s="343"/>
      <c r="Q23" s="94"/>
      <c r="R23" s="28"/>
      <c r="S23" s="68"/>
      <c r="T23" s="16"/>
      <c r="U23" s="97"/>
    </row>
    <row r="24" spans="1:21" ht="15.75" customHeight="1" x14ac:dyDescent="0.2">
      <c r="A24" s="51"/>
      <c r="B24" s="81"/>
      <c r="C24" s="239"/>
      <c r="D24" s="63"/>
      <c r="E24" s="15"/>
      <c r="F24" s="343"/>
      <c r="G24" s="94"/>
      <c r="H24" s="28"/>
      <c r="I24" s="68"/>
      <c r="J24" s="16"/>
      <c r="K24" s="343"/>
      <c r="L24" s="94"/>
      <c r="M24" s="28"/>
      <c r="N24" s="68"/>
      <c r="O24" s="16"/>
      <c r="P24" s="343"/>
      <c r="Q24" s="94"/>
      <c r="R24" s="28"/>
      <c r="S24" s="68"/>
      <c r="T24" s="16"/>
      <c r="U24" s="59"/>
    </row>
    <row r="25" spans="1:21" ht="15.75" customHeight="1" x14ac:dyDescent="0.2">
      <c r="A25" s="51"/>
      <c r="B25" s="81"/>
      <c r="C25" s="239"/>
      <c r="D25" s="63"/>
      <c r="E25" s="15"/>
      <c r="F25" s="343"/>
      <c r="G25" s="94"/>
      <c r="H25" s="28"/>
      <c r="I25" s="68"/>
      <c r="J25" s="16"/>
      <c r="K25" s="343"/>
      <c r="L25" s="94"/>
      <c r="M25" s="28"/>
      <c r="N25" s="68"/>
      <c r="O25" s="16"/>
      <c r="P25" s="343"/>
      <c r="Q25" s="94"/>
      <c r="R25" s="28"/>
      <c r="S25" s="68"/>
      <c r="T25" s="16"/>
      <c r="U25" s="59"/>
    </row>
    <row r="26" spans="1:21" ht="15.75" customHeight="1" x14ac:dyDescent="0.2">
      <c r="A26" s="51"/>
      <c r="B26" s="81"/>
      <c r="C26" s="239"/>
      <c r="D26" s="63"/>
      <c r="E26" s="15"/>
      <c r="F26" s="343"/>
      <c r="G26" s="94"/>
      <c r="H26" s="28"/>
      <c r="I26" s="68"/>
      <c r="J26" s="16"/>
      <c r="K26" s="343"/>
      <c r="L26" s="94"/>
      <c r="M26" s="28"/>
      <c r="N26" s="68"/>
      <c r="O26" s="16"/>
      <c r="P26" s="343"/>
      <c r="Q26" s="94"/>
      <c r="R26" s="28"/>
      <c r="S26" s="68"/>
      <c r="T26" s="16"/>
      <c r="U26" s="59"/>
    </row>
    <row r="27" spans="1:21" ht="15.75" customHeight="1" x14ac:dyDescent="0.2">
      <c r="A27" s="51"/>
      <c r="B27" s="81"/>
      <c r="C27" s="239"/>
      <c r="D27" s="63"/>
      <c r="E27" s="15"/>
      <c r="F27" s="343"/>
      <c r="G27" s="94"/>
      <c r="H27" s="28"/>
      <c r="I27" s="68"/>
      <c r="J27" s="16"/>
      <c r="K27" s="343"/>
      <c r="L27" s="94"/>
      <c r="M27" s="28"/>
      <c r="N27" s="68"/>
      <c r="O27" s="16"/>
      <c r="P27" s="343"/>
      <c r="Q27" s="94"/>
      <c r="R27" s="28"/>
      <c r="S27" s="68"/>
      <c r="T27" s="16"/>
      <c r="U27" s="59"/>
    </row>
    <row r="28" spans="1:21" ht="15.75" customHeight="1" x14ac:dyDescent="0.2">
      <c r="A28" s="51"/>
      <c r="B28" s="81"/>
      <c r="C28" s="239"/>
      <c r="D28" s="63"/>
      <c r="E28" s="15"/>
      <c r="F28" s="343"/>
      <c r="G28" s="94"/>
      <c r="H28" s="28"/>
      <c r="I28" s="68"/>
      <c r="J28" s="16"/>
      <c r="K28" s="343"/>
      <c r="L28" s="94"/>
      <c r="M28" s="28"/>
      <c r="N28" s="68"/>
      <c r="O28" s="16"/>
      <c r="P28" s="343"/>
      <c r="Q28" s="94"/>
      <c r="R28" s="28"/>
      <c r="S28" s="68"/>
      <c r="T28" s="16"/>
      <c r="U28" s="59"/>
    </row>
    <row r="29" spans="1:21" ht="15.75" customHeight="1" x14ac:dyDescent="0.2">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2">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2">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2">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210</v>
      </c>
      <c r="C38" s="21"/>
      <c r="D38" s="65">
        <f>SUM(D9:D37)</f>
        <v>25400</v>
      </c>
      <c r="E38" s="22">
        <f>SUM(E9:E37)</f>
        <v>0</v>
      </c>
      <c r="F38" s="341"/>
      <c r="G38" s="322" t="s">
        <v>38</v>
      </c>
      <c r="H38" s="24"/>
      <c r="I38" s="70">
        <f>SUM(I9:I37)</f>
        <v>2250</v>
      </c>
      <c r="J38" s="23">
        <f>SUM(J9:J37)</f>
        <v>0</v>
      </c>
      <c r="K38" s="196"/>
      <c r="L38" s="322" t="s">
        <v>83</v>
      </c>
      <c r="M38" s="24"/>
      <c r="N38" s="70">
        <f>SUM(N9:N37)</f>
        <v>600</v>
      </c>
      <c r="O38" s="23">
        <f>SUM(O9:O37)</f>
        <v>0</v>
      </c>
      <c r="P38" s="196"/>
      <c r="Q38" s="322" t="s">
        <v>178</v>
      </c>
      <c r="R38" s="24"/>
      <c r="S38" s="70">
        <f>SUM(S9:S37)</f>
        <v>2700</v>
      </c>
      <c r="T38" s="23">
        <f>SUM(T9:T37)</f>
        <v>0</v>
      </c>
      <c r="U38" s="60"/>
    </row>
    <row r="39" spans="1:21" ht="13.5" thickTop="1" x14ac:dyDescent="0.2">
      <c r="B39" s="100" t="str">
        <f>瑞穂区!B39</f>
        <v>令和5年6月</v>
      </c>
      <c r="Q39" s="2"/>
      <c r="R39" s="2"/>
      <c r="U39" s="100" t="s">
        <v>235</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2" right="0.19" top="0.25" bottom="0.47" header="0.2"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453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72656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17" t="s">
        <v>0</v>
      </c>
      <c r="B1" s="518"/>
      <c r="C1" s="2"/>
      <c r="D1" s="2"/>
      <c r="E1" s="2"/>
      <c r="F1" s="532" t="s">
        <v>1130</v>
      </c>
      <c r="G1" s="533"/>
      <c r="H1" s="526"/>
      <c r="I1" s="526"/>
      <c r="J1" s="526"/>
      <c r="K1" s="526"/>
      <c r="L1" s="526"/>
      <c r="M1" s="526"/>
      <c r="N1" s="527"/>
      <c r="O1" s="532" t="s">
        <v>1132</v>
      </c>
      <c r="P1" s="526"/>
      <c r="Q1" s="526"/>
      <c r="R1" s="526"/>
      <c r="S1" s="526"/>
      <c r="T1" s="527"/>
      <c r="U1" s="508" t="s">
        <v>2</v>
      </c>
      <c r="V1" s="4"/>
    </row>
    <row r="2" spans="1:22" ht="10.5" customHeight="1" x14ac:dyDescent="0.2">
      <c r="A2" s="519"/>
      <c r="B2" s="520"/>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1155</v>
      </c>
      <c r="D3" s="504"/>
      <c r="E3" s="506" t="s">
        <v>1156</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1131</v>
      </c>
      <c r="G4" s="533"/>
      <c r="H4" s="526"/>
      <c r="I4" s="526"/>
      <c r="J4" s="526"/>
      <c r="K4" s="526"/>
      <c r="L4" s="526"/>
      <c r="M4" s="526"/>
      <c r="N4" s="527"/>
      <c r="O4" s="532" t="s">
        <v>3</v>
      </c>
      <c r="P4" s="521">
        <f>E38+J38+O38+T38</f>
        <v>0</v>
      </c>
      <c r="Q4" s="521"/>
      <c r="R4" s="521"/>
      <c r="S4" s="521"/>
      <c r="T4" s="538" t="s">
        <v>4</v>
      </c>
      <c r="U4" s="510"/>
    </row>
    <row r="5" spans="1:22" ht="10.5" customHeight="1" x14ac:dyDescent="0.2">
      <c r="A5" s="4"/>
      <c r="C5" s="504" t="s">
        <v>1157</v>
      </c>
      <c r="D5" s="504"/>
      <c r="E5" s="506" t="s">
        <v>1158</v>
      </c>
      <c r="F5" s="534"/>
      <c r="G5" s="535"/>
      <c r="H5" s="528"/>
      <c r="I5" s="528"/>
      <c r="J5" s="528"/>
      <c r="K5" s="528"/>
      <c r="L5" s="528"/>
      <c r="M5" s="528"/>
      <c r="N5" s="529"/>
      <c r="O5" s="534"/>
      <c r="P5" s="522"/>
      <c r="Q5" s="522"/>
      <c r="R5" s="522"/>
      <c r="S5" s="522"/>
      <c r="T5" s="539"/>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11"/>
    </row>
    <row r="7" spans="1:22" ht="27" customHeight="1" thickBot="1" x14ac:dyDescent="0.25">
      <c r="B7" s="550" t="s">
        <v>116</v>
      </c>
      <c r="C7" s="550"/>
      <c r="D7" s="550"/>
      <c r="E7" s="541" t="s">
        <v>1133</v>
      </c>
      <c r="F7" s="541"/>
      <c r="G7" s="91">
        <f>D38+I38+N38+S38</f>
        <v>49100</v>
      </c>
      <c r="H7" s="9"/>
      <c r="I7" s="9" t="s">
        <v>4</v>
      </c>
      <c r="J7" s="8"/>
      <c r="K7" s="8"/>
      <c r="L7" s="8"/>
      <c r="M7" s="8"/>
      <c r="N7" s="8"/>
      <c r="O7" s="8"/>
      <c r="P7" s="8"/>
      <c r="Q7" s="8"/>
      <c r="R7" s="8"/>
      <c r="S7" s="8"/>
      <c r="T7" s="8"/>
    </row>
    <row r="8" spans="1:22" ht="16.5" customHeight="1" thickTop="1" thickBot="1" x14ac:dyDescent="0.25">
      <c r="A8" s="544" t="s">
        <v>7</v>
      </c>
      <c r="B8" s="545"/>
      <c r="C8" s="545"/>
      <c r="D8" s="546"/>
      <c r="E8" s="10" t="s">
        <v>8</v>
      </c>
      <c r="F8" s="329"/>
      <c r="G8" s="547" t="s">
        <v>9</v>
      </c>
      <c r="H8" s="547"/>
      <c r="I8" s="548"/>
      <c r="J8" s="11" t="s">
        <v>8</v>
      </c>
      <c r="K8" s="322"/>
      <c r="L8" s="547" t="s">
        <v>10</v>
      </c>
      <c r="M8" s="547"/>
      <c r="N8" s="548"/>
      <c r="O8" s="11" t="s">
        <v>8</v>
      </c>
      <c r="P8" s="322"/>
      <c r="Q8" s="547" t="s">
        <v>11</v>
      </c>
      <c r="R8" s="547"/>
      <c r="S8" s="549"/>
      <c r="T8" s="11" t="s">
        <v>8</v>
      </c>
      <c r="U8" s="12" t="s">
        <v>12</v>
      </c>
    </row>
    <row r="9" spans="1:22" ht="15.75" customHeight="1" x14ac:dyDescent="0.2">
      <c r="A9" s="83"/>
      <c r="B9" s="80" t="s">
        <v>270</v>
      </c>
      <c r="C9" s="239" t="s">
        <v>1339</v>
      </c>
      <c r="D9" s="90">
        <v>3650</v>
      </c>
      <c r="E9" s="13"/>
      <c r="F9" s="324"/>
      <c r="G9" s="93" t="s">
        <v>271</v>
      </c>
      <c r="H9" s="84"/>
      <c r="I9" s="71">
        <v>400</v>
      </c>
      <c r="J9" s="14"/>
      <c r="K9" s="324"/>
      <c r="L9" s="93" t="s">
        <v>271</v>
      </c>
      <c r="M9" s="84"/>
      <c r="N9" s="71">
        <v>500</v>
      </c>
      <c r="O9" s="14"/>
      <c r="P9" s="324"/>
      <c r="Q9" s="94" t="s">
        <v>272</v>
      </c>
      <c r="R9" s="84"/>
      <c r="S9" s="71">
        <v>550</v>
      </c>
      <c r="T9" s="14"/>
      <c r="U9" s="59" t="s">
        <v>292</v>
      </c>
    </row>
    <row r="10" spans="1:22" ht="15.75" customHeight="1" x14ac:dyDescent="0.2">
      <c r="A10" s="51"/>
      <c r="B10" s="81" t="s">
        <v>271</v>
      </c>
      <c r="C10" s="239" t="s">
        <v>1165</v>
      </c>
      <c r="D10" s="63">
        <v>2250</v>
      </c>
      <c r="E10" s="15"/>
      <c r="F10" s="343"/>
      <c r="G10" s="94" t="s">
        <v>289</v>
      </c>
      <c r="H10" s="28"/>
      <c r="I10" s="68">
        <v>1150</v>
      </c>
      <c r="J10" s="16"/>
      <c r="K10" s="343"/>
      <c r="L10" s="94" t="s">
        <v>232</v>
      </c>
      <c r="M10" s="28"/>
      <c r="N10" s="68">
        <v>450</v>
      </c>
      <c r="O10" s="16"/>
      <c r="P10" s="343"/>
      <c r="Q10" s="94" t="s">
        <v>289</v>
      </c>
      <c r="R10" s="28"/>
      <c r="S10" s="68">
        <v>800</v>
      </c>
      <c r="T10" s="16"/>
      <c r="U10" s="61" t="s">
        <v>1439</v>
      </c>
    </row>
    <row r="11" spans="1:22" ht="15.75" customHeight="1" x14ac:dyDescent="0.2">
      <c r="A11" s="51"/>
      <c r="B11" s="81" t="s">
        <v>272</v>
      </c>
      <c r="C11" s="239" t="s">
        <v>1339</v>
      </c>
      <c r="D11" s="63">
        <v>2700</v>
      </c>
      <c r="E11" s="15"/>
      <c r="F11" s="343"/>
      <c r="G11" s="94" t="s">
        <v>290</v>
      </c>
      <c r="H11" s="28"/>
      <c r="I11" s="68">
        <v>2250</v>
      </c>
      <c r="J11" s="16"/>
      <c r="K11" s="343"/>
      <c r="L11" s="94" t="s">
        <v>272</v>
      </c>
      <c r="M11" s="28"/>
      <c r="N11" s="68">
        <v>400</v>
      </c>
      <c r="O11" s="16"/>
      <c r="P11" s="343"/>
      <c r="Q11" s="94"/>
      <c r="R11" s="28"/>
      <c r="S11" s="68"/>
      <c r="T11" s="16"/>
      <c r="U11" s="98" t="s">
        <v>237</v>
      </c>
    </row>
    <row r="12" spans="1:22" ht="15.75" customHeight="1" x14ac:dyDescent="0.2">
      <c r="A12" s="51"/>
      <c r="B12" s="81" t="s">
        <v>273</v>
      </c>
      <c r="C12" s="239" t="s">
        <v>1339</v>
      </c>
      <c r="D12" s="63">
        <v>1150</v>
      </c>
      <c r="E12" s="15"/>
      <c r="F12" s="343"/>
      <c r="G12" s="94" t="s">
        <v>278</v>
      </c>
      <c r="H12" s="28"/>
      <c r="I12" s="68">
        <v>1050</v>
      </c>
      <c r="J12" s="16"/>
      <c r="K12" s="343"/>
      <c r="L12" s="94"/>
      <c r="M12" s="28"/>
      <c r="N12" s="68"/>
      <c r="O12" s="16"/>
      <c r="P12" s="343"/>
      <c r="Q12" s="94"/>
      <c r="R12" s="28"/>
      <c r="S12" s="68"/>
      <c r="T12" s="16"/>
      <c r="U12" s="98"/>
    </row>
    <row r="13" spans="1:22" ht="15.75" customHeight="1" x14ac:dyDescent="0.2">
      <c r="A13" s="51"/>
      <c r="B13" s="81" t="s">
        <v>232</v>
      </c>
      <c r="C13" s="239" t="s">
        <v>1339</v>
      </c>
      <c r="D13" s="63">
        <v>2250</v>
      </c>
      <c r="E13" s="15"/>
      <c r="F13" s="343"/>
      <c r="G13" s="94" t="s">
        <v>232</v>
      </c>
      <c r="H13" s="28"/>
      <c r="I13" s="68">
        <v>500</v>
      </c>
      <c r="J13" s="16"/>
      <c r="K13" s="343"/>
      <c r="L13" s="94"/>
      <c r="M13" s="28"/>
      <c r="N13" s="68"/>
      <c r="O13" s="16"/>
      <c r="P13" s="343"/>
      <c r="Q13" s="94"/>
      <c r="R13" s="28"/>
      <c r="S13" s="68"/>
      <c r="T13" s="16"/>
      <c r="U13" s="98"/>
    </row>
    <row r="14" spans="1:22" ht="15.75" customHeight="1" x14ac:dyDescent="0.2">
      <c r="A14" s="51"/>
      <c r="B14" s="81" t="s">
        <v>274</v>
      </c>
      <c r="C14" s="239" t="s">
        <v>1339</v>
      </c>
      <c r="D14" s="63">
        <v>1550</v>
      </c>
      <c r="E14" s="15"/>
      <c r="F14" s="343"/>
      <c r="G14" s="94" t="s">
        <v>291</v>
      </c>
      <c r="H14" s="28"/>
      <c r="I14" s="68">
        <v>650</v>
      </c>
      <c r="J14" s="16"/>
      <c r="K14" s="343"/>
      <c r="L14" s="94"/>
      <c r="M14" s="28"/>
      <c r="N14" s="68"/>
      <c r="O14" s="16"/>
      <c r="P14" s="343"/>
      <c r="Q14" s="94"/>
      <c r="R14" s="28"/>
      <c r="S14" s="68"/>
      <c r="T14" s="16"/>
      <c r="U14" s="59"/>
    </row>
    <row r="15" spans="1:22" ht="15.75" customHeight="1" x14ac:dyDescent="0.2">
      <c r="A15" s="51"/>
      <c r="B15" s="81" t="s">
        <v>275</v>
      </c>
      <c r="C15" s="239" t="s">
        <v>1339</v>
      </c>
      <c r="D15" s="63">
        <v>2000</v>
      </c>
      <c r="E15" s="15"/>
      <c r="F15" s="343"/>
      <c r="G15" s="94"/>
      <c r="H15" s="28"/>
      <c r="I15" s="68"/>
      <c r="J15" s="16"/>
      <c r="K15" s="343"/>
      <c r="L15" s="94"/>
      <c r="M15" s="28"/>
      <c r="N15" s="68"/>
      <c r="O15" s="16"/>
      <c r="P15" s="343"/>
      <c r="Q15" s="94"/>
      <c r="R15" s="28"/>
      <c r="S15" s="68"/>
      <c r="T15" s="16"/>
      <c r="U15" s="59"/>
    </row>
    <row r="16" spans="1:22" ht="15.75" customHeight="1" x14ac:dyDescent="0.2">
      <c r="A16" s="51"/>
      <c r="B16" s="81" t="s">
        <v>276</v>
      </c>
      <c r="C16" s="239" t="s">
        <v>1339</v>
      </c>
      <c r="D16" s="63">
        <v>3300</v>
      </c>
      <c r="E16" s="15"/>
      <c r="F16" s="343"/>
      <c r="G16" s="94"/>
      <c r="H16" s="28"/>
      <c r="I16" s="68"/>
      <c r="J16" s="16"/>
      <c r="K16" s="343"/>
      <c r="L16" s="94"/>
      <c r="M16" s="28"/>
      <c r="N16" s="68"/>
      <c r="O16" s="16"/>
      <c r="P16" s="343"/>
      <c r="Q16" s="94"/>
      <c r="R16" s="28"/>
      <c r="S16" s="68"/>
      <c r="T16" s="16"/>
      <c r="U16" s="59"/>
    </row>
    <row r="17" spans="1:21" ht="15.75" customHeight="1" x14ac:dyDescent="0.2">
      <c r="A17" s="51"/>
      <c r="B17" s="81" t="s">
        <v>1327</v>
      </c>
      <c r="C17" s="239" t="s">
        <v>1339</v>
      </c>
      <c r="D17" s="63">
        <v>1650</v>
      </c>
      <c r="E17" s="15"/>
      <c r="F17" s="343"/>
      <c r="G17" s="94"/>
      <c r="H17" s="28"/>
      <c r="I17" s="68"/>
      <c r="J17" s="16"/>
      <c r="K17" s="343"/>
      <c r="L17" s="94"/>
      <c r="M17" s="28"/>
      <c r="N17" s="68"/>
      <c r="O17" s="16"/>
      <c r="P17" s="343"/>
      <c r="Q17" s="94"/>
      <c r="R17" s="28"/>
      <c r="S17" s="68"/>
      <c r="T17" s="16"/>
      <c r="U17" s="59"/>
    </row>
    <row r="18" spans="1:21" ht="15.75" customHeight="1" x14ac:dyDescent="0.2">
      <c r="A18" s="51"/>
      <c r="B18" s="81" t="s">
        <v>277</v>
      </c>
      <c r="C18" s="239" t="s">
        <v>1339</v>
      </c>
      <c r="D18" s="63">
        <v>2500</v>
      </c>
      <c r="E18" s="15"/>
      <c r="F18" s="343"/>
      <c r="G18" s="94"/>
      <c r="H18" s="28"/>
      <c r="I18" s="68"/>
      <c r="J18" s="16"/>
      <c r="K18" s="343"/>
      <c r="L18" s="94"/>
      <c r="M18" s="28"/>
      <c r="N18" s="68"/>
      <c r="O18" s="16"/>
      <c r="P18" s="343"/>
      <c r="Q18" s="94"/>
      <c r="R18" s="28"/>
      <c r="S18" s="68"/>
      <c r="T18" s="16"/>
      <c r="U18" s="59"/>
    </row>
    <row r="19" spans="1:21" ht="15.75" customHeight="1" x14ac:dyDescent="0.2">
      <c r="A19" s="51"/>
      <c r="B19" s="81" t="s">
        <v>278</v>
      </c>
      <c r="C19" s="239" t="s">
        <v>1340</v>
      </c>
      <c r="D19" s="63">
        <v>2100</v>
      </c>
      <c r="E19" s="15"/>
      <c r="F19" s="343"/>
      <c r="G19" s="94"/>
      <c r="H19" s="28"/>
      <c r="I19" s="68"/>
      <c r="J19" s="16"/>
      <c r="K19" s="343"/>
      <c r="L19" s="94"/>
      <c r="M19" s="28"/>
      <c r="N19" s="68"/>
      <c r="O19" s="16"/>
      <c r="P19" s="343"/>
      <c r="Q19" s="94"/>
      <c r="R19" s="28"/>
      <c r="S19" s="68"/>
      <c r="T19" s="16"/>
      <c r="U19" s="59"/>
    </row>
    <row r="20" spans="1:21" ht="15.75" customHeight="1" x14ac:dyDescent="0.2">
      <c r="A20" s="51"/>
      <c r="B20" s="81" t="s">
        <v>279</v>
      </c>
      <c r="C20" s="239" t="s">
        <v>1162</v>
      </c>
      <c r="D20" s="63">
        <v>1200</v>
      </c>
      <c r="E20" s="15"/>
      <c r="F20" s="343"/>
      <c r="G20" s="94"/>
      <c r="H20" s="28"/>
      <c r="I20" s="68"/>
      <c r="J20" s="16"/>
      <c r="K20" s="343"/>
      <c r="L20" s="94"/>
      <c r="M20" s="28"/>
      <c r="N20" s="68"/>
      <c r="O20" s="16"/>
      <c r="P20" s="343"/>
      <c r="Q20" s="94"/>
      <c r="R20" s="28"/>
      <c r="S20" s="68"/>
      <c r="T20" s="16"/>
      <c r="U20" s="59"/>
    </row>
    <row r="21" spans="1:21" ht="15.75" customHeight="1" x14ac:dyDescent="0.2">
      <c r="A21" s="51"/>
      <c r="B21" s="81" t="s">
        <v>280</v>
      </c>
      <c r="C21" s="239" t="s">
        <v>1339</v>
      </c>
      <c r="D21" s="63">
        <v>1850</v>
      </c>
      <c r="E21" s="15"/>
      <c r="F21" s="343"/>
      <c r="G21" s="94"/>
      <c r="H21" s="28"/>
      <c r="I21" s="68"/>
      <c r="J21" s="16"/>
      <c r="K21" s="343"/>
      <c r="L21" s="94"/>
      <c r="M21" s="28"/>
      <c r="N21" s="68"/>
      <c r="O21" s="16"/>
      <c r="P21" s="343"/>
      <c r="Q21" s="94"/>
      <c r="R21" s="28"/>
      <c r="S21" s="68"/>
      <c r="T21" s="16"/>
      <c r="U21" s="59"/>
    </row>
    <row r="22" spans="1:21" ht="15.75" customHeight="1" x14ac:dyDescent="0.2">
      <c r="A22" s="51"/>
      <c r="B22" s="81" t="s">
        <v>281</v>
      </c>
      <c r="C22" s="239" t="s">
        <v>1339</v>
      </c>
      <c r="D22" s="63">
        <v>1650</v>
      </c>
      <c r="E22" s="15"/>
      <c r="F22" s="343"/>
      <c r="G22" s="94"/>
      <c r="H22" s="28"/>
      <c r="I22" s="68"/>
      <c r="J22" s="16"/>
      <c r="K22" s="343"/>
      <c r="L22" s="94"/>
      <c r="M22" s="28"/>
      <c r="N22" s="68"/>
      <c r="O22" s="16"/>
      <c r="P22" s="343"/>
      <c r="Q22" s="94"/>
      <c r="R22" s="28"/>
      <c r="S22" s="68"/>
      <c r="T22" s="16"/>
      <c r="U22" s="59"/>
    </row>
    <row r="23" spans="1:21" ht="15.75" customHeight="1" x14ac:dyDescent="0.2">
      <c r="A23" s="51"/>
      <c r="B23" s="81" t="s">
        <v>282</v>
      </c>
      <c r="C23" s="239" t="s">
        <v>1340</v>
      </c>
      <c r="D23" s="63">
        <v>2250</v>
      </c>
      <c r="E23" s="15"/>
      <c r="F23" s="343"/>
      <c r="G23" s="94"/>
      <c r="H23" s="28"/>
      <c r="I23" s="68"/>
      <c r="J23" s="16"/>
      <c r="K23" s="343"/>
      <c r="L23" s="94"/>
      <c r="M23" s="28"/>
      <c r="N23" s="68"/>
      <c r="O23" s="16"/>
      <c r="P23" s="343"/>
      <c r="Q23" s="94"/>
      <c r="R23" s="28"/>
      <c r="S23" s="68"/>
      <c r="T23" s="16"/>
      <c r="U23" s="97"/>
    </row>
    <row r="24" spans="1:21" ht="15.75" customHeight="1" x14ac:dyDescent="0.2">
      <c r="A24" s="51" t="s">
        <v>24</v>
      </c>
      <c r="B24" s="81" t="s">
        <v>283</v>
      </c>
      <c r="C24" s="239" t="s">
        <v>1340</v>
      </c>
      <c r="D24" s="63">
        <v>1300</v>
      </c>
      <c r="E24" s="15"/>
      <c r="F24" s="343"/>
      <c r="G24" s="94"/>
      <c r="H24" s="28"/>
      <c r="I24" s="68"/>
      <c r="J24" s="16"/>
      <c r="K24" s="343"/>
      <c r="L24" s="94"/>
      <c r="M24" s="28"/>
      <c r="N24" s="68"/>
      <c r="O24" s="16"/>
      <c r="P24" s="343"/>
      <c r="Q24" s="94"/>
      <c r="R24" s="28"/>
      <c r="S24" s="68"/>
      <c r="T24" s="16"/>
      <c r="U24" s="59"/>
    </row>
    <row r="25" spans="1:21" ht="15.75" customHeight="1" x14ac:dyDescent="0.2">
      <c r="A25" s="51"/>
      <c r="B25" s="81" t="s">
        <v>284</v>
      </c>
      <c r="C25" s="236" t="s">
        <v>1340</v>
      </c>
      <c r="D25" s="63">
        <v>1150</v>
      </c>
      <c r="E25" s="15"/>
      <c r="F25" s="343"/>
      <c r="G25" s="94"/>
      <c r="H25" s="28"/>
      <c r="I25" s="68"/>
      <c r="J25" s="16"/>
      <c r="K25" s="343"/>
      <c r="L25" s="94"/>
      <c r="M25" s="28"/>
      <c r="N25" s="68"/>
      <c r="O25" s="16"/>
      <c r="P25" s="343"/>
      <c r="Q25" s="94"/>
      <c r="R25" s="28"/>
      <c r="S25" s="68"/>
      <c r="T25" s="16"/>
      <c r="U25" s="59"/>
    </row>
    <row r="26" spans="1:21" ht="15.75" customHeight="1" x14ac:dyDescent="0.2">
      <c r="A26" s="51"/>
      <c r="B26" s="81" t="s">
        <v>285</v>
      </c>
      <c r="C26" s="236" t="s">
        <v>1160</v>
      </c>
      <c r="D26" s="63">
        <v>1750</v>
      </c>
      <c r="E26" s="15"/>
      <c r="F26" s="343"/>
      <c r="G26" s="94"/>
      <c r="H26" s="28"/>
      <c r="I26" s="68"/>
      <c r="J26" s="16"/>
      <c r="K26" s="343"/>
      <c r="L26" s="94"/>
      <c r="M26" s="28"/>
      <c r="N26" s="68"/>
      <c r="O26" s="16"/>
      <c r="P26" s="343"/>
      <c r="Q26" s="94"/>
      <c r="R26" s="28"/>
      <c r="S26" s="68"/>
      <c r="T26" s="16"/>
      <c r="U26" s="59" t="s">
        <v>1326</v>
      </c>
    </row>
    <row r="27" spans="1:21" ht="15.75" customHeight="1" x14ac:dyDescent="0.2">
      <c r="A27" s="51"/>
      <c r="B27" s="99" t="s">
        <v>286</v>
      </c>
      <c r="C27" s="239" t="s">
        <v>1339</v>
      </c>
      <c r="D27" s="63">
        <v>1750</v>
      </c>
      <c r="E27" s="15"/>
      <c r="F27" s="343"/>
      <c r="G27" s="94"/>
      <c r="H27" s="28"/>
      <c r="I27" s="68"/>
      <c r="J27" s="16"/>
      <c r="K27" s="343"/>
      <c r="L27" s="94"/>
      <c r="M27" s="28"/>
      <c r="N27" s="68"/>
      <c r="O27" s="16"/>
      <c r="P27" s="343"/>
      <c r="Q27" s="94"/>
      <c r="R27" s="28"/>
      <c r="S27" s="68"/>
      <c r="T27" s="16"/>
      <c r="U27" s="59"/>
    </row>
    <row r="28" spans="1:21" ht="15.75" customHeight="1" x14ac:dyDescent="0.2">
      <c r="A28" s="51"/>
      <c r="B28" s="81" t="s">
        <v>287</v>
      </c>
      <c r="C28" s="236" t="s">
        <v>1162</v>
      </c>
      <c r="D28" s="63">
        <v>1150</v>
      </c>
      <c r="E28" s="15"/>
      <c r="F28" s="343"/>
      <c r="G28" s="94"/>
      <c r="H28" s="28"/>
      <c r="I28" s="68"/>
      <c r="J28" s="16"/>
      <c r="K28" s="343"/>
      <c r="L28" s="94"/>
      <c r="M28" s="28"/>
      <c r="N28" s="68"/>
      <c r="O28" s="16"/>
      <c r="P28" s="343"/>
      <c r="Q28" s="94"/>
      <c r="R28" s="28"/>
      <c r="S28" s="68"/>
      <c r="T28" s="16"/>
      <c r="U28" s="59"/>
    </row>
    <row r="29" spans="1:21" ht="15.75" customHeight="1" x14ac:dyDescent="0.2">
      <c r="A29" s="51"/>
      <c r="B29" s="81" t="s">
        <v>288</v>
      </c>
      <c r="C29" s="236" t="s">
        <v>1160</v>
      </c>
      <c r="D29" s="63">
        <v>1250</v>
      </c>
      <c r="E29" s="15"/>
      <c r="F29" s="343"/>
      <c r="G29" s="94"/>
      <c r="H29" s="28"/>
      <c r="I29" s="68"/>
      <c r="J29" s="16"/>
      <c r="K29" s="343"/>
      <c r="L29" s="94"/>
      <c r="M29" s="28"/>
      <c r="N29" s="68"/>
      <c r="O29" s="16"/>
      <c r="P29" s="343"/>
      <c r="Q29" s="94"/>
      <c r="R29" s="28"/>
      <c r="S29" s="68"/>
      <c r="T29" s="16"/>
      <c r="U29" s="59"/>
    </row>
    <row r="30" spans="1:21" ht="15.75" customHeight="1" x14ac:dyDescent="0.2">
      <c r="A30" s="51"/>
      <c r="B30" s="81"/>
      <c r="C30" s="236"/>
      <c r="D30" s="63"/>
      <c r="E30" s="15"/>
      <c r="F30" s="343"/>
      <c r="G30" s="94"/>
      <c r="H30" s="28"/>
      <c r="I30" s="68"/>
      <c r="J30" s="16"/>
      <c r="K30" s="343"/>
      <c r="L30" s="94"/>
      <c r="M30" s="28"/>
      <c r="N30" s="68"/>
      <c r="O30" s="16"/>
      <c r="P30" s="343"/>
      <c r="Q30" s="94"/>
      <c r="R30" s="28"/>
      <c r="S30" s="68"/>
      <c r="T30" s="16"/>
      <c r="U30" s="59"/>
    </row>
    <row r="31" spans="1:21" ht="15.75" customHeight="1" x14ac:dyDescent="0.2">
      <c r="A31" s="51"/>
      <c r="B31" s="81"/>
      <c r="C31" s="236"/>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2">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1336</v>
      </c>
      <c r="C38" s="21"/>
      <c r="D38" s="65">
        <f>SUM(D9:D37)</f>
        <v>40400</v>
      </c>
      <c r="E38" s="22">
        <f>SUM(E9:E37)</f>
        <v>0</v>
      </c>
      <c r="F38" s="341"/>
      <c r="G38" s="322" t="s">
        <v>178</v>
      </c>
      <c r="H38" s="24"/>
      <c r="I38" s="70">
        <f>SUM(I9:I37)</f>
        <v>6000</v>
      </c>
      <c r="J38" s="23">
        <f>SUM(J9:J37)</f>
        <v>0</v>
      </c>
      <c r="K38" s="196"/>
      <c r="L38" s="322" t="s">
        <v>60</v>
      </c>
      <c r="M38" s="24"/>
      <c r="N38" s="70">
        <f>SUM(N9:N37)</f>
        <v>1350</v>
      </c>
      <c r="O38" s="23">
        <f>SUM(O9:O37)</f>
        <v>0</v>
      </c>
      <c r="P38" s="333"/>
      <c r="Q38" s="322" t="s">
        <v>83</v>
      </c>
      <c r="R38" s="24"/>
      <c r="S38" s="70">
        <f>SUM(S9:S37)</f>
        <v>1350</v>
      </c>
      <c r="T38" s="23">
        <f>SUM(T9:T37)</f>
        <v>0</v>
      </c>
      <c r="U38" s="60"/>
    </row>
    <row r="39" spans="1:21" ht="13.5" thickTop="1" x14ac:dyDescent="0.2">
      <c r="B39" s="100" t="str">
        <f>南区!B39</f>
        <v>令和5年6月</v>
      </c>
      <c r="Q39" s="2"/>
      <c r="R39" s="2"/>
      <c r="U39" s="100" t="s">
        <v>235</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2" right="0.19" top="0.25" bottom="0.51" header="0.2" footer="0.31496062992125984"/>
  <pageSetup paperSize="9" scale="9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41"/>
  <sheetViews>
    <sheetView showZeros="0" zoomScaleNormal="100" workbookViewId="0">
      <selection activeCell="B3" sqref="B3:B4"/>
    </sheetView>
  </sheetViews>
  <sheetFormatPr defaultRowHeight="13" x14ac:dyDescent="0.2"/>
  <cols>
    <col min="1" max="1" width="2.36328125" customWidth="1"/>
    <col min="2" max="2" width="11.08984375" customWidth="1"/>
    <col min="3" max="3" width="3.08984375" customWidth="1"/>
    <col min="4" max="4" width="8.7265625" customWidth="1"/>
    <col min="5" max="5" width="10.453125" customWidth="1"/>
    <col min="6" max="6" width="1.453125" customWidth="1"/>
    <col min="7" max="7" width="10.08984375" customWidth="1"/>
    <col min="8" max="8" width="1.453125" customWidth="1"/>
    <col min="11" max="11" width="1.36328125" customWidth="1"/>
    <col min="12" max="12" width="10.08984375" customWidth="1"/>
    <col min="13" max="13" width="1.6328125" customWidth="1"/>
    <col min="14" max="14" width="6.90625" customWidth="1"/>
    <col min="15" max="15" width="7" customWidth="1"/>
    <col min="16" max="16" width="1.453125" customWidth="1"/>
    <col min="17" max="17" width="10.08984375" customWidth="1"/>
    <col min="18" max="18" width="1.6328125" customWidth="1"/>
    <col min="19" max="19" width="6.7265625" customWidth="1"/>
    <col min="20" max="20" width="7" customWidth="1"/>
    <col min="21" max="21" width="21.7265625" customWidth="1"/>
  </cols>
  <sheetData>
    <row r="1" spans="1:21" ht="10.5" customHeight="1" x14ac:dyDescent="0.2">
      <c r="A1" s="517" t="s">
        <v>0</v>
      </c>
      <c r="B1" s="518"/>
      <c r="C1" s="2"/>
      <c r="D1" s="2"/>
      <c r="E1" s="2"/>
      <c r="F1" s="532" t="s">
        <v>1130</v>
      </c>
      <c r="G1" s="533"/>
      <c r="H1" s="526"/>
      <c r="I1" s="526"/>
      <c r="J1" s="526"/>
      <c r="K1" s="526"/>
      <c r="L1" s="526"/>
      <c r="M1" s="526"/>
      <c r="N1" s="527"/>
      <c r="O1" s="532" t="s">
        <v>1132</v>
      </c>
      <c r="P1" s="526"/>
      <c r="Q1" s="526"/>
      <c r="R1" s="526"/>
      <c r="S1" s="526"/>
      <c r="T1" s="527"/>
      <c r="U1" s="558" t="s">
        <v>2</v>
      </c>
    </row>
    <row r="2" spans="1:21" ht="10.5" customHeight="1" x14ac:dyDescent="0.2">
      <c r="A2" s="519"/>
      <c r="B2" s="520"/>
      <c r="F2" s="534"/>
      <c r="G2" s="535"/>
      <c r="H2" s="528"/>
      <c r="I2" s="528"/>
      <c r="J2" s="528"/>
      <c r="K2" s="528"/>
      <c r="L2" s="528"/>
      <c r="M2" s="528"/>
      <c r="N2" s="529"/>
      <c r="O2" s="534"/>
      <c r="P2" s="528"/>
      <c r="Q2" s="528"/>
      <c r="R2" s="528"/>
      <c r="S2" s="528"/>
      <c r="T2" s="529"/>
      <c r="U2" s="559"/>
    </row>
    <row r="3" spans="1:21" ht="10.5" customHeight="1" thickBot="1" x14ac:dyDescent="0.25">
      <c r="A3" s="4"/>
      <c r="B3" s="504"/>
      <c r="C3" s="504" t="s">
        <v>1155</v>
      </c>
      <c r="D3" s="504"/>
      <c r="E3" s="506" t="s">
        <v>1156</v>
      </c>
      <c r="F3" s="536"/>
      <c r="G3" s="537"/>
      <c r="H3" s="530"/>
      <c r="I3" s="530"/>
      <c r="J3" s="530"/>
      <c r="K3" s="530"/>
      <c r="L3" s="530"/>
      <c r="M3" s="530"/>
      <c r="N3" s="531"/>
      <c r="O3" s="536"/>
      <c r="P3" s="530"/>
      <c r="Q3" s="530"/>
      <c r="R3" s="530"/>
      <c r="S3" s="530"/>
      <c r="T3" s="531"/>
      <c r="U3" s="559"/>
    </row>
    <row r="4" spans="1:21" ht="10.5" customHeight="1" x14ac:dyDescent="0.2">
      <c r="A4" s="4"/>
      <c r="B4" s="504"/>
      <c r="C4" s="504"/>
      <c r="D4" s="504"/>
      <c r="E4" s="506"/>
      <c r="F4" s="532" t="s">
        <v>1131</v>
      </c>
      <c r="G4" s="533"/>
      <c r="H4" s="526"/>
      <c r="I4" s="526"/>
      <c r="J4" s="526"/>
      <c r="K4" s="526"/>
      <c r="L4" s="526"/>
      <c r="M4" s="526"/>
      <c r="N4" s="527"/>
      <c r="O4" s="532" t="s">
        <v>3</v>
      </c>
      <c r="P4" s="521">
        <f>E19+J19+O19+T19+E40+J40+O40+T40</f>
        <v>0</v>
      </c>
      <c r="Q4" s="521"/>
      <c r="R4" s="521"/>
      <c r="S4" s="521"/>
      <c r="T4" s="538" t="s">
        <v>4</v>
      </c>
      <c r="U4" s="559"/>
    </row>
    <row r="5" spans="1:21" ht="10.5" customHeight="1" x14ac:dyDescent="0.2">
      <c r="A5" s="4"/>
      <c r="C5" s="504" t="s">
        <v>1157</v>
      </c>
      <c r="D5" s="504"/>
      <c r="E5" s="506" t="s">
        <v>1158</v>
      </c>
      <c r="F5" s="534"/>
      <c r="G5" s="535"/>
      <c r="H5" s="528"/>
      <c r="I5" s="528"/>
      <c r="J5" s="528"/>
      <c r="K5" s="528"/>
      <c r="L5" s="528"/>
      <c r="M5" s="528"/>
      <c r="N5" s="529"/>
      <c r="O5" s="534"/>
      <c r="P5" s="522"/>
      <c r="Q5" s="522"/>
      <c r="R5" s="522"/>
      <c r="S5" s="522"/>
      <c r="T5" s="539"/>
      <c r="U5" s="559"/>
    </row>
    <row r="6" spans="1:21" ht="10.5" customHeight="1" thickBot="1" x14ac:dyDescent="0.25">
      <c r="A6" s="6"/>
      <c r="B6" s="8"/>
      <c r="C6" s="505"/>
      <c r="D6" s="505"/>
      <c r="E6" s="507"/>
      <c r="F6" s="536"/>
      <c r="G6" s="537"/>
      <c r="H6" s="530"/>
      <c r="I6" s="530"/>
      <c r="J6" s="530"/>
      <c r="K6" s="530"/>
      <c r="L6" s="530"/>
      <c r="M6" s="530"/>
      <c r="N6" s="531"/>
      <c r="O6" s="536"/>
      <c r="P6" s="523"/>
      <c r="Q6" s="523"/>
      <c r="R6" s="523"/>
      <c r="S6" s="523"/>
      <c r="T6" s="540"/>
      <c r="U6" s="560"/>
    </row>
    <row r="7" spans="1:21" ht="27" customHeight="1" thickBot="1" x14ac:dyDescent="0.25">
      <c r="B7" s="557" t="s">
        <v>117</v>
      </c>
      <c r="C7" s="557"/>
      <c r="D7" s="557"/>
      <c r="E7" s="541" t="s">
        <v>1133</v>
      </c>
      <c r="F7" s="541"/>
      <c r="G7" s="53">
        <f>D19+I19+N19+S19</f>
        <v>13850</v>
      </c>
      <c r="H7" s="25"/>
      <c r="I7" s="25" t="s">
        <v>4</v>
      </c>
    </row>
    <row r="8" spans="1:21" ht="16.5" customHeight="1" thickTop="1" thickBot="1" x14ac:dyDescent="0.25">
      <c r="A8" s="544" t="s">
        <v>7</v>
      </c>
      <c r="B8" s="545"/>
      <c r="C8" s="545"/>
      <c r="D8" s="546"/>
      <c r="E8" s="10" t="s">
        <v>8</v>
      </c>
      <c r="F8" s="329"/>
      <c r="G8" s="547" t="s">
        <v>9</v>
      </c>
      <c r="H8" s="547"/>
      <c r="I8" s="548"/>
      <c r="J8" s="40" t="s">
        <v>8</v>
      </c>
      <c r="K8" s="346"/>
      <c r="L8" s="547" t="s">
        <v>10</v>
      </c>
      <c r="M8" s="547"/>
      <c r="N8" s="548"/>
      <c r="O8" s="11" t="s">
        <v>8</v>
      </c>
      <c r="P8" s="96"/>
      <c r="Q8" s="547" t="s">
        <v>11</v>
      </c>
      <c r="R8" s="547"/>
      <c r="S8" s="549"/>
      <c r="T8" s="11" t="s">
        <v>8</v>
      </c>
      <c r="U8" s="12" t="s">
        <v>12</v>
      </c>
    </row>
    <row r="9" spans="1:21" ht="15" customHeight="1" x14ac:dyDescent="0.2">
      <c r="A9" s="37"/>
      <c r="B9" s="43" t="s">
        <v>293</v>
      </c>
      <c r="C9" s="235" t="s">
        <v>1340</v>
      </c>
      <c r="D9" s="62">
        <v>3100</v>
      </c>
      <c r="E9" s="86"/>
      <c r="F9" s="338"/>
      <c r="G9" s="326" t="s">
        <v>294</v>
      </c>
      <c r="H9" s="41"/>
      <c r="I9" s="67">
        <v>500</v>
      </c>
      <c r="J9" s="27"/>
      <c r="K9" s="342"/>
      <c r="L9" s="326"/>
      <c r="M9" s="41"/>
      <c r="N9" s="71"/>
      <c r="O9" s="14"/>
      <c r="P9" s="332"/>
      <c r="Q9" s="335" t="s">
        <v>300</v>
      </c>
      <c r="R9" s="41"/>
      <c r="S9" s="71">
        <v>700</v>
      </c>
      <c r="T9" s="14"/>
      <c r="U9" s="58" t="s">
        <v>301</v>
      </c>
    </row>
    <row r="10" spans="1:21" ht="15" customHeight="1" x14ac:dyDescent="0.2">
      <c r="A10" s="38"/>
      <c r="B10" s="44" t="s">
        <v>294</v>
      </c>
      <c r="C10" s="236" t="s">
        <v>1340</v>
      </c>
      <c r="D10" s="63">
        <v>1850</v>
      </c>
      <c r="E10" s="87"/>
      <c r="F10" s="339"/>
      <c r="G10" s="327" t="s">
        <v>295</v>
      </c>
      <c r="H10" s="39"/>
      <c r="I10" s="68">
        <v>450</v>
      </c>
      <c r="J10" s="16"/>
      <c r="K10" s="332"/>
      <c r="L10" s="327"/>
      <c r="M10" s="39"/>
      <c r="N10" s="68"/>
      <c r="O10" s="16"/>
      <c r="P10" s="332"/>
      <c r="Q10" s="335" t="s">
        <v>298</v>
      </c>
      <c r="R10" s="39"/>
      <c r="S10" s="68">
        <v>750</v>
      </c>
      <c r="T10" s="16"/>
      <c r="U10" s="61" t="s">
        <v>1440</v>
      </c>
    </row>
    <row r="11" spans="1:21" ht="15" customHeight="1" x14ac:dyDescent="0.2">
      <c r="A11" s="38"/>
      <c r="B11" s="44" t="s">
        <v>295</v>
      </c>
      <c r="C11" s="236" t="s">
        <v>1340</v>
      </c>
      <c r="D11" s="63">
        <v>2700</v>
      </c>
      <c r="E11" s="87"/>
      <c r="F11" s="339"/>
      <c r="G11" s="327"/>
      <c r="H11" s="39"/>
      <c r="I11" s="68"/>
      <c r="J11" s="16"/>
      <c r="K11" s="332"/>
      <c r="L11" s="327"/>
      <c r="M11" s="39"/>
      <c r="N11" s="68"/>
      <c r="O11" s="16"/>
      <c r="P11" s="332"/>
      <c r="Q11" s="335" t="s">
        <v>299</v>
      </c>
      <c r="R11" s="39"/>
      <c r="S11" s="68">
        <v>900</v>
      </c>
      <c r="T11" s="16"/>
      <c r="U11" s="61" t="s">
        <v>1349</v>
      </c>
    </row>
    <row r="12" spans="1:21" ht="15" customHeight="1" x14ac:dyDescent="0.2">
      <c r="A12" s="38"/>
      <c r="B12" s="44" t="s">
        <v>297</v>
      </c>
      <c r="C12" s="236" t="s">
        <v>1340</v>
      </c>
      <c r="D12" s="63">
        <v>1750</v>
      </c>
      <c r="E12" s="87"/>
      <c r="F12" s="339"/>
      <c r="G12" s="327"/>
      <c r="H12" s="39"/>
      <c r="I12" s="68"/>
      <c r="J12" s="16"/>
      <c r="K12" s="332"/>
      <c r="L12" s="327"/>
      <c r="M12" s="39"/>
      <c r="N12" s="68"/>
      <c r="O12" s="16"/>
      <c r="P12" s="332"/>
      <c r="Q12" s="354"/>
      <c r="R12" s="39"/>
      <c r="S12" s="68"/>
      <c r="T12" s="16"/>
      <c r="U12" s="98" t="s">
        <v>87</v>
      </c>
    </row>
    <row r="13" spans="1:21" ht="15" customHeight="1" x14ac:dyDescent="0.2">
      <c r="A13" s="38"/>
      <c r="B13" s="44" t="s">
        <v>296</v>
      </c>
      <c r="C13" s="236" t="s">
        <v>1340</v>
      </c>
      <c r="D13" s="63">
        <v>1150</v>
      </c>
      <c r="E13" s="87"/>
      <c r="F13" s="339"/>
      <c r="G13" s="327"/>
      <c r="H13" s="39"/>
      <c r="I13" s="68"/>
      <c r="J13" s="16"/>
      <c r="K13" s="332"/>
      <c r="L13" s="327"/>
      <c r="M13" s="39"/>
      <c r="N13" s="68"/>
      <c r="O13" s="16"/>
      <c r="P13" s="332"/>
      <c r="Q13" s="335"/>
      <c r="R13" s="39"/>
      <c r="S13" s="68"/>
      <c r="T13" s="16"/>
      <c r="U13" s="98"/>
    </row>
    <row r="14" spans="1:21" ht="15" customHeight="1" x14ac:dyDescent="0.2">
      <c r="A14" s="38"/>
      <c r="B14" s="44"/>
      <c r="C14" s="236"/>
      <c r="D14" s="63"/>
      <c r="E14" s="87"/>
      <c r="F14" s="339"/>
      <c r="G14" s="327"/>
      <c r="H14" s="39"/>
      <c r="I14" s="68"/>
      <c r="J14" s="16"/>
      <c r="K14" s="332"/>
      <c r="L14" s="327"/>
      <c r="M14" s="39"/>
      <c r="N14" s="68"/>
      <c r="O14" s="16"/>
      <c r="P14" s="332"/>
      <c r="Q14" s="335"/>
      <c r="R14" s="39"/>
      <c r="S14" s="68"/>
      <c r="T14" s="16"/>
      <c r="U14" s="98"/>
    </row>
    <row r="15" spans="1:21" ht="15" customHeight="1" x14ac:dyDescent="0.2">
      <c r="A15" s="38"/>
      <c r="B15" s="44"/>
      <c r="C15" s="236"/>
      <c r="D15" s="63"/>
      <c r="E15" s="87"/>
      <c r="F15" s="339"/>
      <c r="G15" s="327"/>
      <c r="H15" s="39"/>
      <c r="I15" s="68"/>
      <c r="J15" s="16"/>
      <c r="K15" s="332"/>
      <c r="L15" s="327"/>
      <c r="M15" s="39"/>
      <c r="N15" s="68"/>
      <c r="O15" s="16"/>
      <c r="P15" s="332"/>
      <c r="Q15" s="335"/>
      <c r="R15" s="39"/>
      <c r="S15" s="68"/>
      <c r="T15" s="16"/>
      <c r="U15" s="59"/>
    </row>
    <row r="16" spans="1:21" ht="15" customHeight="1" x14ac:dyDescent="0.2">
      <c r="A16" s="38"/>
      <c r="C16" s="28"/>
      <c r="D16" s="63"/>
      <c r="E16" s="87"/>
      <c r="F16" s="339"/>
      <c r="G16" s="327"/>
      <c r="H16" s="39"/>
      <c r="I16" s="68"/>
      <c r="J16" s="16"/>
      <c r="K16" s="332"/>
      <c r="L16" s="327"/>
      <c r="M16" s="39"/>
      <c r="N16" s="68"/>
      <c r="O16" s="16"/>
      <c r="P16" s="332"/>
      <c r="Q16" s="335"/>
      <c r="R16" s="39"/>
      <c r="S16" s="68"/>
      <c r="T16" s="16"/>
      <c r="U16" s="59"/>
    </row>
    <row r="17" spans="1:21" ht="15" customHeight="1" x14ac:dyDescent="0.2">
      <c r="A17" s="73"/>
      <c r="B17" s="74"/>
      <c r="C17" s="75"/>
      <c r="D17" s="76"/>
      <c r="E17" s="88"/>
      <c r="F17" s="337"/>
      <c r="G17" s="233"/>
      <c r="H17" s="79"/>
      <c r="I17" s="77"/>
      <c r="J17" s="78"/>
      <c r="K17" s="331"/>
      <c r="L17" s="233"/>
      <c r="M17" s="79"/>
      <c r="N17" s="77"/>
      <c r="O17" s="78"/>
      <c r="P17" s="331"/>
      <c r="Q17" s="354"/>
      <c r="R17" s="79"/>
      <c r="S17" s="77"/>
      <c r="T17" s="78"/>
      <c r="U17" s="59"/>
    </row>
    <row r="18" spans="1:21" ht="15" customHeight="1" thickBot="1" x14ac:dyDescent="0.25">
      <c r="A18" s="17"/>
      <c r="B18" s="35"/>
      <c r="C18" s="30"/>
      <c r="D18" s="64"/>
      <c r="E18" s="89"/>
      <c r="F18" s="340"/>
      <c r="G18" s="328"/>
      <c r="H18" s="42"/>
      <c r="I18" s="69"/>
      <c r="J18" s="19"/>
      <c r="K18" s="6"/>
      <c r="L18" s="328"/>
      <c r="M18" s="42"/>
      <c r="N18" s="69"/>
      <c r="O18" s="19"/>
      <c r="P18" s="6"/>
      <c r="Q18" s="336"/>
      <c r="R18" s="42"/>
      <c r="S18" s="69"/>
      <c r="T18" s="19"/>
      <c r="U18" s="59"/>
    </row>
    <row r="19" spans="1:21" ht="15" customHeight="1" thickBot="1" x14ac:dyDescent="0.25">
      <c r="A19" s="20"/>
      <c r="B19" s="36" t="s">
        <v>31</v>
      </c>
      <c r="C19" s="21"/>
      <c r="D19" s="85">
        <f>SUM(D9:D18)</f>
        <v>10550</v>
      </c>
      <c r="E19" s="344">
        <f>SUM(E9:E18)</f>
        <v>0</v>
      </c>
      <c r="F19" s="352"/>
      <c r="G19" s="322" t="s">
        <v>83</v>
      </c>
      <c r="H19" s="24"/>
      <c r="I19" s="70">
        <f>SUM(I9:I18)</f>
        <v>950</v>
      </c>
      <c r="J19" s="23">
        <f>SUM(J9:J18)</f>
        <v>0</v>
      </c>
      <c r="K19" s="333"/>
      <c r="L19" s="322"/>
      <c r="M19" s="24"/>
      <c r="N19" s="72">
        <f>SUM(N9:N18)</f>
        <v>0</v>
      </c>
      <c r="O19" s="32">
        <f>SUM(O9:O18)</f>
        <v>0</v>
      </c>
      <c r="P19" s="6"/>
      <c r="Q19" s="322" t="s">
        <v>60</v>
      </c>
      <c r="R19" s="24"/>
      <c r="S19" s="72">
        <f>SUM(S9:S18)</f>
        <v>2350</v>
      </c>
      <c r="T19" s="32">
        <f>SUM(T9:T18)</f>
        <v>0</v>
      </c>
      <c r="U19" s="60"/>
    </row>
    <row r="20" spans="1:21" ht="27" customHeight="1" thickTop="1" thickBot="1" x14ac:dyDescent="0.25">
      <c r="B20" s="562" t="s">
        <v>118</v>
      </c>
      <c r="C20" s="562"/>
      <c r="D20" s="562"/>
      <c r="E20" s="561" t="s">
        <v>1133</v>
      </c>
      <c r="F20" s="551"/>
      <c r="G20" s="53">
        <f>D40+I40+N40+S40</f>
        <v>24850</v>
      </c>
      <c r="H20" s="25"/>
      <c r="I20" s="25" t="s">
        <v>4</v>
      </c>
    </row>
    <row r="21" spans="1:21" ht="16.5" customHeight="1" thickTop="1" thickBot="1" x14ac:dyDescent="0.25">
      <c r="A21" s="544" t="s">
        <v>7</v>
      </c>
      <c r="B21" s="545"/>
      <c r="C21" s="545"/>
      <c r="D21" s="546"/>
      <c r="E21" s="10" t="s">
        <v>8</v>
      </c>
      <c r="F21" s="325"/>
      <c r="G21" s="547" t="s">
        <v>9</v>
      </c>
      <c r="H21" s="547"/>
      <c r="I21" s="548"/>
      <c r="J21" s="11" t="s">
        <v>8</v>
      </c>
      <c r="K21" s="96"/>
      <c r="L21" s="547" t="s">
        <v>10</v>
      </c>
      <c r="M21" s="547"/>
      <c r="N21" s="548"/>
      <c r="O21" s="11" t="s">
        <v>8</v>
      </c>
      <c r="P21" s="96"/>
      <c r="Q21" s="547" t="s">
        <v>11</v>
      </c>
      <c r="R21" s="547"/>
      <c r="S21" s="549"/>
      <c r="T21" s="11" t="s">
        <v>8</v>
      </c>
      <c r="U21" s="12" t="s">
        <v>12</v>
      </c>
    </row>
    <row r="22" spans="1:21" ht="15" customHeight="1" x14ac:dyDescent="0.2">
      <c r="A22" s="37" t="s">
        <v>314</v>
      </c>
      <c r="B22" s="43" t="s">
        <v>302</v>
      </c>
      <c r="C22" s="236" t="s">
        <v>1340</v>
      </c>
      <c r="D22" s="62">
        <v>2050</v>
      </c>
      <c r="E22" s="26"/>
      <c r="F22" s="338"/>
      <c r="G22" s="326" t="s">
        <v>315</v>
      </c>
      <c r="H22" s="41"/>
      <c r="I22" s="71">
        <v>350</v>
      </c>
      <c r="J22" s="14"/>
      <c r="K22" s="332"/>
      <c r="L22" s="326"/>
      <c r="M22" s="55"/>
      <c r="N22" s="71"/>
      <c r="O22" s="14"/>
      <c r="P22" s="332"/>
      <c r="Q22" s="326" t="s">
        <v>307</v>
      </c>
      <c r="R22" s="41"/>
      <c r="S22" s="71">
        <v>400</v>
      </c>
      <c r="T22" s="14"/>
      <c r="U22" s="58" t="s">
        <v>319</v>
      </c>
    </row>
    <row r="23" spans="1:21" ht="15" customHeight="1" x14ac:dyDescent="0.2">
      <c r="A23" s="51"/>
      <c r="B23" s="44" t="s">
        <v>303</v>
      </c>
      <c r="C23" s="236" t="s">
        <v>1350</v>
      </c>
      <c r="D23" s="63">
        <v>1900</v>
      </c>
      <c r="E23" s="15"/>
      <c r="F23" s="339"/>
      <c r="G23" s="327" t="s">
        <v>316</v>
      </c>
      <c r="H23" s="39"/>
      <c r="I23" s="68">
        <v>300</v>
      </c>
      <c r="J23" s="16"/>
      <c r="K23" s="332"/>
      <c r="L23" s="327"/>
      <c r="M23" s="56"/>
      <c r="N23" s="68"/>
      <c r="O23" s="16"/>
      <c r="P23" s="332"/>
      <c r="Q23" s="327" t="s">
        <v>317</v>
      </c>
      <c r="R23" s="39"/>
      <c r="S23" s="68">
        <v>400</v>
      </c>
      <c r="T23" s="16"/>
      <c r="U23" s="61" t="s">
        <v>1493</v>
      </c>
    </row>
    <row r="24" spans="1:21" ht="15" customHeight="1" x14ac:dyDescent="0.2">
      <c r="A24" s="51"/>
      <c r="B24" s="44" t="s">
        <v>304</v>
      </c>
      <c r="C24" s="236" t="s">
        <v>1350</v>
      </c>
      <c r="D24" s="63">
        <v>1550</v>
      </c>
      <c r="E24" s="15"/>
      <c r="F24" s="337"/>
      <c r="G24" s="327"/>
      <c r="H24" s="39"/>
      <c r="I24" s="68"/>
      <c r="J24" s="16"/>
      <c r="K24" s="332"/>
      <c r="L24" s="327"/>
      <c r="M24" s="56"/>
      <c r="N24" s="68"/>
      <c r="O24" s="16"/>
      <c r="P24" s="332"/>
      <c r="Q24" s="327" t="s">
        <v>313</v>
      </c>
      <c r="R24" s="39"/>
      <c r="S24" s="68">
        <v>500</v>
      </c>
      <c r="T24" s="16"/>
      <c r="U24" s="61" t="s">
        <v>1441</v>
      </c>
    </row>
    <row r="25" spans="1:21" ht="15" customHeight="1" x14ac:dyDescent="0.2">
      <c r="A25" s="51"/>
      <c r="B25" s="44" t="s">
        <v>305</v>
      </c>
      <c r="C25" s="236" t="s">
        <v>1162</v>
      </c>
      <c r="D25" s="63">
        <v>1600</v>
      </c>
      <c r="E25" s="15"/>
      <c r="F25" s="339"/>
      <c r="G25" s="327"/>
      <c r="H25" s="39"/>
      <c r="I25" s="68"/>
      <c r="J25" s="16"/>
      <c r="K25" s="332"/>
      <c r="L25" s="327"/>
      <c r="M25" s="56"/>
      <c r="N25" s="68"/>
      <c r="O25" s="16"/>
      <c r="P25" s="332"/>
      <c r="Q25" s="327" t="s">
        <v>318</v>
      </c>
      <c r="R25" s="39"/>
      <c r="S25" s="68">
        <v>300</v>
      </c>
      <c r="T25" s="16"/>
      <c r="U25" s="61" t="s">
        <v>1494</v>
      </c>
    </row>
    <row r="26" spans="1:21" ht="15" customHeight="1" x14ac:dyDescent="0.2">
      <c r="A26" s="51"/>
      <c r="B26" s="44" t="s">
        <v>306</v>
      </c>
      <c r="C26" s="236" t="s">
        <v>1162</v>
      </c>
      <c r="D26" s="63">
        <v>1250</v>
      </c>
      <c r="E26" s="15"/>
      <c r="F26" s="339"/>
      <c r="G26" s="327"/>
      <c r="H26" s="39"/>
      <c r="I26" s="68"/>
      <c r="J26" s="16"/>
      <c r="K26" s="332"/>
      <c r="L26" s="327"/>
      <c r="M26" s="56"/>
      <c r="N26" s="68"/>
      <c r="O26" s="16"/>
      <c r="P26" s="332"/>
      <c r="Q26" s="327"/>
      <c r="R26" s="39"/>
      <c r="S26" s="68"/>
      <c r="T26" s="16"/>
      <c r="U26" s="98" t="s">
        <v>87</v>
      </c>
    </row>
    <row r="27" spans="1:21" ht="15" customHeight="1" x14ac:dyDescent="0.2">
      <c r="A27" s="51"/>
      <c r="B27" s="44" t="s">
        <v>307</v>
      </c>
      <c r="C27" s="236" t="s">
        <v>1351</v>
      </c>
      <c r="D27" s="63">
        <v>1750</v>
      </c>
      <c r="E27" s="15"/>
      <c r="F27" s="339"/>
      <c r="G27" s="327"/>
      <c r="H27" s="39"/>
      <c r="I27" s="68"/>
      <c r="J27" s="16"/>
      <c r="K27" s="332"/>
      <c r="L27" s="327"/>
      <c r="M27" s="56"/>
      <c r="N27" s="68"/>
      <c r="O27" s="16"/>
      <c r="P27" s="332"/>
      <c r="Q27" s="327"/>
      <c r="R27" s="39"/>
      <c r="S27" s="68"/>
      <c r="T27" s="16"/>
      <c r="U27" s="98"/>
    </row>
    <row r="28" spans="1:21" ht="15" customHeight="1" x14ac:dyDescent="0.2">
      <c r="A28" s="51"/>
      <c r="B28" s="44" t="s">
        <v>308</v>
      </c>
      <c r="C28" s="236" t="s">
        <v>1169</v>
      </c>
      <c r="D28" s="63">
        <v>1550</v>
      </c>
      <c r="E28" s="15"/>
      <c r="F28" s="339"/>
      <c r="G28" s="327"/>
      <c r="H28" s="39"/>
      <c r="I28" s="68"/>
      <c r="J28" s="16"/>
      <c r="K28" s="332"/>
      <c r="L28" s="327"/>
      <c r="M28" s="56"/>
      <c r="N28" s="68"/>
      <c r="O28" s="16"/>
      <c r="P28" s="332"/>
      <c r="Q28" s="327"/>
      <c r="R28" s="39"/>
      <c r="S28" s="68"/>
      <c r="T28" s="16"/>
      <c r="U28" s="59"/>
    </row>
    <row r="29" spans="1:21" ht="15" customHeight="1" x14ac:dyDescent="0.2">
      <c r="A29" s="51"/>
      <c r="B29" s="44" t="s">
        <v>315</v>
      </c>
      <c r="C29" s="236" t="s">
        <v>1351</v>
      </c>
      <c r="D29" s="63">
        <v>2100</v>
      </c>
      <c r="E29" s="15"/>
      <c r="F29" s="339"/>
      <c r="G29" s="327"/>
      <c r="H29" s="39"/>
      <c r="I29" s="68"/>
      <c r="J29" s="16"/>
      <c r="K29" s="332"/>
      <c r="L29" s="327"/>
      <c r="M29" s="56"/>
      <c r="N29" s="68"/>
      <c r="O29" s="16"/>
      <c r="P29" s="332"/>
      <c r="Q29" s="327"/>
      <c r="R29" s="39"/>
      <c r="S29" s="68"/>
      <c r="T29" s="16"/>
      <c r="U29" s="59"/>
    </row>
    <row r="30" spans="1:21" ht="15" customHeight="1" x14ac:dyDescent="0.2">
      <c r="A30" s="51"/>
      <c r="B30" s="44" t="s">
        <v>309</v>
      </c>
      <c r="C30" s="236" t="s">
        <v>1162</v>
      </c>
      <c r="D30" s="63">
        <v>1350</v>
      </c>
      <c r="E30" s="15"/>
      <c r="F30" s="339"/>
      <c r="G30" s="327"/>
      <c r="H30" s="39"/>
      <c r="I30" s="68"/>
      <c r="J30" s="16"/>
      <c r="K30" s="332"/>
      <c r="L30" s="327"/>
      <c r="M30" s="56"/>
      <c r="N30" s="68"/>
      <c r="O30" s="16"/>
      <c r="P30" s="332"/>
      <c r="Q30" s="327"/>
      <c r="R30" s="39"/>
      <c r="S30" s="68"/>
      <c r="T30" s="16"/>
      <c r="U30" s="97" t="s">
        <v>1442</v>
      </c>
    </row>
    <row r="31" spans="1:21" ht="15" customHeight="1" x14ac:dyDescent="0.2">
      <c r="A31" s="51"/>
      <c r="B31" s="44" t="s">
        <v>310</v>
      </c>
      <c r="C31" s="236" t="s">
        <v>1162</v>
      </c>
      <c r="D31" s="63">
        <v>1150</v>
      </c>
      <c r="E31" s="15"/>
      <c r="F31" s="339"/>
      <c r="G31" s="327"/>
      <c r="H31" s="39"/>
      <c r="I31" s="68"/>
      <c r="J31" s="16"/>
      <c r="K31" s="332"/>
      <c r="L31" s="327"/>
      <c r="M31" s="56"/>
      <c r="N31" s="68"/>
      <c r="O31" s="16"/>
      <c r="P31" s="332"/>
      <c r="Q31" s="327"/>
      <c r="R31" s="39"/>
      <c r="S31" s="68"/>
      <c r="T31" s="16"/>
      <c r="U31" s="59"/>
    </row>
    <row r="32" spans="1:21" ht="15" customHeight="1" x14ac:dyDescent="0.2">
      <c r="A32" s="51"/>
      <c r="B32" s="44" t="s">
        <v>311</v>
      </c>
      <c r="C32" s="236" t="s">
        <v>1351</v>
      </c>
      <c r="D32" s="63">
        <v>3850</v>
      </c>
      <c r="E32" s="15"/>
      <c r="F32" s="339"/>
      <c r="G32" s="327"/>
      <c r="H32" s="39"/>
      <c r="I32" s="68"/>
      <c r="J32" s="16"/>
      <c r="K32" s="332"/>
      <c r="L32" s="327"/>
      <c r="M32" s="56"/>
      <c r="N32" s="68"/>
      <c r="O32" s="16"/>
      <c r="P32" s="332"/>
      <c r="Q32" s="327"/>
      <c r="R32" s="39"/>
      <c r="S32" s="68"/>
      <c r="T32" s="16"/>
      <c r="U32" s="59"/>
    </row>
    <row r="33" spans="1:21" ht="15" customHeight="1" x14ac:dyDescent="0.2">
      <c r="A33" s="51"/>
      <c r="B33" s="44" t="s">
        <v>312</v>
      </c>
      <c r="C33" s="236" t="s">
        <v>1352</v>
      </c>
      <c r="D33" s="63">
        <v>1050</v>
      </c>
      <c r="E33" s="15"/>
      <c r="F33" s="339"/>
      <c r="G33" s="327"/>
      <c r="H33" s="39"/>
      <c r="I33" s="68"/>
      <c r="J33" s="16"/>
      <c r="K33" s="332"/>
      <c r="L33" s="327"/>
      <c r="M33" s="56"/>
      <c r="N33" s="68"/>
      <c r="O33" s="16"/>
      <c r="P33" s="332"/>
      <c r="Q33" s="327"/>
      <c r="R33" s="39"/>
      <c r="S33" s="68"/>
      <c r="T33" s="16"/>
      <c r="U33" s="59"/>
    </row>
    <row r="34" spans="1:21" ht="15" customHeight="1" x14ac:dyDescent="0.2">
      <c r="A34" s="51"/>
      <c r="B34" s="44" t="s">
        <v>313</v>
      </c>
      <c r="C34" s="236" t="s">
        <v>1162</v>
      </c>
      <c r="D34" s="63">
        <v>1450</v>
      </c>
      <c r="E34" s="15"/>
      <c r="F34" s="339"/>
      <c r="G34" s="327"/>
      <c r="H34" s="39"/>
      <c r="I34" s="68"/>
      <c r="J34" s="16"/>
      <c r="K34" s="332"/>
      <c r="L34" s="327"/>
      <c r="M34" s="56"/>
      <c r="N34" s="68"/>
      <c r="O34" s="16"/>
      <c r="P34" s="332"/>
      <c r="Q34" s="327"/>
      <c r="R34" s="39"/>
      <c r="S34" s="68"/>
      <c r="T34" s="16"/>
      <c r="U34" s="59"/>
    </row>
    <row r="35" spans="1:21" ht="15" customHeight="1" x14ac:dyDescent="0.2">
      <c r="A35" s="51"/>
      <c r="B35" s="44"/>
      <c r="C35" s="236"/>
      <c r="D35" s="63"/>
      <c r="E35" s="15"/>
      <c r="F35" s="339"/>
      <c r="G35" s="327"/>
      <c r="H35" s="39"/>
      <c r="I35" s="68"/>
      <c r="J35" s="16"/>
      <c r="K35" s="332"/>
      <c r="L35" s="327"/>
      <c r="M35" s="56"/>
      <c r="N35" s="68"/>
      <c r="O35" s="16"/>
      <c r="P35" s="332"/>
      <c r="Q35" s="327"/>
      <c r="R35" s="39"/>
      <c r="S35" s="68"/>
      <c r="T35" s="16"/>
      <c r="U35" s="59"/>
    </row>
    <row r="36" spans="1:21" ht="15" customHeight="1" x14ac:dyDescent="0.2">
      <c r="A36" s="51"/>
      <c r="B36" s="44"/>
      <c r="C36" s="236"/>
      <c r="D36" s="63"/>
      <c r="E36" s="15"/>
      <c r="F36" s="339"/>
      <c r="G36" s="327"/>
      <c r="H36" s="39"/>
      <c r="I36" s="68"/>
      <c r="J36" s="16"/>
      <c r="K36" s="332"/>
      <c r="L36" s="327"/>
      <c r="M36" s="56"/>
      <c r="N36" s="68"/>
      <c r="O36" s="16"/>
      <c r="P36" s="332"/>
      <c r="Q36" s="327"/>
      <c r="R36" s="39"/>
      <c r="S36" s="68"/>
      <c r="T36" s="16"/>
      <c r="U36" s="59"/>
    </row>
    <row r="37" spans="1:21" ht="15" customHeight="1" x14ac:dyDescent="0.2">
      <c r="A37" s="51"/>
      <c r="B37" s="44"/>
      <c r="C37" s="236"/>
      <c r="D37" s="63"/>
      <c r="E37" s="15"/>
      <c r="F37" s="337"/>
      <c r="G37" s="327"/>
      <c r="H37" s="39"/>
      <c r="I37" s="68"/>
      <c r="J37" s="16"/>
      <c r="K37" s="332"/>
      <c r="L37" s="327"/>
      <c r="M37" s="56"/>
      <c r="N37" s="68"/>
      <c r="O37" s="16"/>
      <c r="P37" s="332"/>
      <c r="Q37" s="327"/>
      <c r="R37" s="39"/>
      <c r="S37" s="68"/>
      <c r="T37" s="16"/>
      <c r="U37" s="59"/>
    </row>
    <row r="38" spans="1:21" ht="15" customHeight="1" x14ac:dyDescent="0.2">
      <c r="A38" s="51"/>
      <c r="B38" s="44"/>
      <c r="C38" s="28"/>
      <c r="D38" s="63"/>
      <c r="E38" s="15"/>
      <c r="F38" s="339"/>
      <c r="G38" s="327"/>
      <c r="H38" s="39"/>
      <c r="I38" s="68"/>
      <c r="J38" s="16"/>
      <c r="K38" s="332"/>
      <c r="L38" s="327"/>
      <c r="M38" s="56"/>
      <c r="N38" s="68"/>
      <c r="O38" s="16"/>
      <c r="P38" s="332"/>
      <c r="Q38" s="327"/>
      <c r="R38" s="39"/>
      <c r="S38" s="68"/>
      <c r="T38" s="16"/>
      <c r="U38" s="59"/>
    </row>
    <row r="39" spans="1:21" ht="15" customHeight="1" thickBot="1" x14ac:dyDescent="0.25">
      <c r="A39" s="52"/>
      <c r="B39" s="50"/>
      <c r="C39" s="30"/>
      <c r="D39" s="66"/>
      <c r="E39" s="18"/>
      <c r="F39" s="340"/>
      <c r="G39" s="328"/>
      <c r="H39" s="42"/>
      <c r="I39" s="69"/>
      <c r="J39" s="19"/>
      <c r="K39" s="6"/>
      <c r="L39" s="328"/>
      <c r="M39" s="57"/>
      <c r="N39" s="69"/>
      <c r="O39" s="19"/>
      <c r="P39" s="6"/>
      <c r="Q39" s="328"/>
      <c r="R39" s="42"/>
      <c r="S39" s="69"/>
      <c r="T39" s="19"/>
      <c r="U39" s="59"/>
    </row>
    <row r="40" spans="1:21" ht="15" customHeight="1" thickBot="1" x14ac:dyDescent="0.25">
      <c r="A40" s="20"/>
      <c r="B40" s="36" t="s">
        <v>671</v>
      </c>
      <c r="C40" s="21"/>
      <c r="D40" s="65">
        <f>SUM(D22:D39)</f>
        <v>22600</v>
      </c>
      <c r="E40" s="31">
        <f>SUM(E22:E39)</f>
        <v>0</v>
      </c>
      <c r="F40" s="352"/>
      <c r="G40" s="322" t="s">
        <v>83</v>
      </c>
      <c r="H40" s="24"/>
      <c r="I40" s="72">
        <f>SUM(I22:I39)</f>
        <v>650</v>
      </c>
      <c r="J40" s="32">
        <f>SUM(J22:J39)</f>
        <v>0</v>
      </c>
      <c r="K40" s="6"/>
      <c r="L40" s="322"/>
      <c r="M40" s="24"/>
      <c r="N40" s="72">
        <f>SUM(N22:N39)</f>
        <v>0</v>
      </c>
      <c r="O40" s="32">
        <f>SUM(O22:O39)</f>
        <v>0</v>
      </c>
      <c r="P40" s="6"/>
      <c r="Q40" s="322" t="s">
        <v>38</v>
      </c>
      <c r="R40" s="24"/>
      <c r="S40" s="72">
        <f>SUM(S22:S39)</f>
        <v>1600</v>
      </c>
      <c r="T40" s="32">
        <f>SUM(T22:T39)</f>
        <v>0</v>
      </c>
      <c r="U40" s="60"/>
    </row>
    <row r="41" spans="1:21" ht="13.5" thickTop="1" x14ac:dyDescent="0.2">
      <c r="B41" s="100" t="str">
        <f>緑区!B39</f>
        <v>令和5年6月</v>
      </c>
      <c r="F41" s="2"/>
      <c r="U41" s="100" t="s">
        <v>235</v>
      </c>
    </row>
  </sheetData>
  <mergeCells count="30">
    <mergeCell ref="C3:C4"/>
    <mergeCell ref="D3:D4"/>
    <mergeCell ref="E3:E4"/>
    <mergeCell ref="A21:D21"/>
    <mergeCell ref="G21:I21"/>
    <mergeCell ref="E7:F7"/>
    <mergeCell ref="E20:F20"/>
    <mergeCell ref="B20:D20"/>
    <mergeCell ref="L21:N21"/>
    <mergeCell ref="Q21:S21"/>
    <mergeCell ref="U1:U6"/>
    <mergeCell ref="A1:B2"/>
    <mergeCell ref="O4:O6"/>
    <mergeCell ref="P4:S6"/>
    <mergeCell ref="T4:T6"/>
    <mergeCell ref="F1:G3"/>
    <mergeCell ref="H1:N3"/>
    <mergeCell ref="F4:G6"/>
    <mergeCell ref="H4:N6"/>
    <mergeCell ref="O1:O3"/>
    <mergeCell ref="P1:T3"/>
    <mergeCell ref="B3:B4"/>
    <mergeCell ref="G8:I8"/>
    <mergeCell ref="L8:N8"/>
    <mergeCell ref="Q8:S8"/>
    <mergeCell ref="C5:C6"/>
    <mergeCell ref="D5:D6"/>
    <mergeCell ref="E5:E6"/>
    <mergeCell ref="B7:D7"/>
    <mergeCell ref="A8:D8"/>
  </mergeCells>
  <phoneticPr fontId="2"/>
  <pageMargins left="0.2" right="0.19" top="0.23" bottom="0.23" header="0.2" footer="0.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D21"/>
  <sheetViews>
    <sheetView workbookViewId="0"/>
  </sheetViews>
  <sheetFormatPr defaultRowHeight="13" x14ac:dyDescent="0.2"/>
  <cols>
    <col min="2" max="2" width="1.453125" customWidth="1"/>
  </cols>
  <sheetData>
    <row r="1" spans="1:4" ht="18" customHeight="1" x14ac:dyDescent="0.2">
      <c r="A1" s="315">
        <v>-1</v>
      </c>
      <c r="B1" s="311"/>
      <c r="C1" s="194" t="s">
        <v>998</v>
      </c>
    </row>
    <row r="2" spans="1:4" ht="18" customHeight="1" x14ac:dyDescent="0.2">
      <c r="A2" s="316"/>
      <c r="C2" s="314" t="s">
        <v>999</v>
      </c>
    </row>
    <row r="3" spans="1:4" ht="18" customHeight="1" x14ac:dyDescent="0.2">
      <c r="A3" s="316"/>
      <c r="C3" s="314" t="s">
        <v>1000</v>
      </c>
    </row>
    <row r="4" spans="1:4" ht="18" customHeight="1" x14ac:dyDescent="0.2">
      <c r="A4" s="316"/>
      <c r="C4" s="279" t="s">
        <v>1016</v>
      </c>
    </row>
    <row r="5" spans="1:4" ht="18" customHeight="1" x14ac:dyDescent="0.2">
      <c r="A5" s="316"/>
    </row>
    <row r="6" spans="1:4" ht="18" customHeight="1" x14ac:dyDescent="0.2">
      <c r="A6" s="315">
        <v>-2</v>
      </c>
      <c r="B6" s="311"/>
      <c r="C6" s="194" t="s">
        <v>1001</v>
      </c>
    </row>
    <row r="7" spans="1:4" ht="18" customHeight="1" x14ac:dyDescent="0.2">
      <c r="A7" s="316"/>
      <c r="C7" s="318" t="s">
        <v>1002</v>
      </c>
      <c r="D7" s="314" t="s">
        <v>1003</v>
      </c>
    </row>
    <row r="8" spans="1:4" ht="18" customHeight="1" x14ac:dyDescent="0.2">
      <c r="A8" s="316"/>
      <c r="C8" s="126"/>
      <c r="D8" s="279" t="s">
        <v>1017</v>
      </c>
    </row>
    <row r="9" spans="1:4" ht="18" customHeight="1" x14ac:dyDescent="0.2">
      <c r="A9" s="316"/>
      <c r="C9" s="318" t="s">
        <v>1004</v>
      </c>
      <c r="D9" s="314" t="s">
        <v>1005</v>
      </c>
    </row>
    <row r="10" spans="1:4" ht="18" customHeight="1" x14ac:dyDescent="0.2">
      <c r="A10" s="316"/>
      <c r="C10" s="126"/>
      <c r="D10" s="279" t="s">
        <v>1018</v>
      </c>
    </row>
    <row r="11" spans="1:4" ht="18" customHeight="1" x14ac:dyDescent="0.2">
      <c r="A11" s="316"/>
      <c r="C11" s="318" t="s">
        <v>1006</v>
      </c>
      <c r="D11" s="314" t="s">
        <v>1007</v>
      </c>
    </row>
    <row r="12" spans="1:4" ht="18" customHeight="1" x14ac:dyDescent="0.2">
      <c r="A12" s="316"/>
      <c r="D12" s="279" t="s">
        <v>1019</v>
      </c>
    </row>
    <row r="13" spans="1:4" ht="18" customHeight="1" x14ac:dyDescent="0.2">
      <c r="A13" s="316"/>
      <c r="D13" s="314" t="s">
        <v>1008</v>
      </c>
    </row>
    <row r="14" spans="1:4" ht="18" customHeight="1" x14ac:dyDescent="0.2">
      <c r="A14" s="316"/>
    </row>
    <row r="15" spans="1:4" ht="18" customHeight="1" x14ac:dyDescent="0.2">
      <c r="A15" s="316"/>
    </row>
    <row r="16" spans="1:4" ht="18" customHeight="1" x14ac:dyDescent="0.2">
      <c r="A16" s="317" t="s">
        <v>1009</v>
      </c>
      <c r="B16" s="313"/>
      <c r="C16" s="314" t="s">
        <v>1010</v>
      </c>
    </row>
    <row r="17" spans="1:3" ht="18" customHeight="1" x14ac:dyDescent="0.2">
      <c r="A17" s="317" t="s">
        <v>1009</v>
      </c>
      <c r="B17" s="313"/>
      <c r="C17" s="314" t="s">
        <v>1011</v>
      </c>
    </row>
    <row r="18" spans="1:3" ht="18" customHeight="1" x14ac:dyDescent="0.2">
      <c r="A18" s="317" t="s">
        <v>1009</v>
      </c>
      <c r="B18" s="313"/>
      <c r="C18" s="314" t="s">
        <v>1012</v>
      </c>
    </row>
    <row r="19" spans="1:3" ht="18" customHeight="1" x14ac:dyDescent="0.2">
      <c r="A19" s="317" t="s">
        <v>1009</v>
      </c>
      <c r="B19" s="313"/>
      <c r="C19" s="314" t="s">
        <v>1013</v>
      </c>
    </row>
    <row r="20" spans="1:3" ht="18" customHeight="1" x14ac:dyDescent="0.2">
      <c r="A20" s="316"/>
      <c r="C20" s="314" t="s">
        <v>1014</v>
      </c>
    </row>
    <row r="21" spans="1:3" ht="18" customHeight="1" x14ac:dyDescent="0.2">
      <c r="A21" s="316"/>
      <c r="C21" s="314" t="s">
        <v>1015</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42"/>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17" t="s">
        <v>0</v>
      </c>
      <c r="B1" s="518"/>
      <c r="C1" s="2"/>
      <c r="D1" s="2"/>
      <c r="E1" s="2"/>
      <c r="F1" s="532" t="s">
        <v>1130</v>
      </c>
      <c r="G1" s="533"/>
      <c r="H1" s="526"/>
      <c r="I1" s="526"/>
      <c r="J1" s="526"/>
      <c r="K1" s="526"/>
      <c r="L1" s="526"/>
      <c r="M1" s="526"/>
      <c r="N1" s="527"/>
      <c r="O1" s="532" t="s">
        <v>1132</v>
      </c>
      <c r="P1" s="526"/>
      <c r="Q1" s="526"/>
      <c r="R1" s="526"/>
      <c r="S1" s="526"/>
      <c r="T1" s="527"/>
      <c r="U1" s="558" t="s">
        <v>2</v>
      </c>
      <c r="V1" s="4"/>
    </row>
    <row r="2" spans="1:22" ht="10.5" customHeight="1" x14ac:dyDescent="0.2">
      <c r="A2" s="519"/>
      <c r="B2" s="520"/>
      <c r="F2" s="534"/>
      <c r="G2" s="535"/>
      <c r="H2" s="528"/>
      <c r="I2" s="528"/>
      <c r="J2" s="528"/>
      <c r="K2" s="528"/>
      <c r="L2" s="528"/>
      <c r="M2" s="528"/>
      <c r="N2" s="529"/>
      <c r="O2" s="534"/>
      <c r="P2" s="528"/>
      <c r="Q2" s="528"/>
      <c r="R2" s="528"/>
      <c r="S2" s="528"/>
      <c r="T2" s="529"/>
      <c r="U2" s="559"/>
    </row>
    <row r="3" spans="1:22" ht="10.5" customHeight="1" thickBot="1" x14ac:dyDescent="0.25">
      <c r="A3" s="4"/>
      <c r="B3" s="504"/>
      <c r="C3" s="504" t="s">
        <v>1155</v>
      </c>
      <c r="D3" s="504"/>
      <c r="E3" s="506" t="s">
        <v>1156</v>
      </c>
      <c r="F3" s="536"/>
      <c r="G3" s="537"/>
      <c r="H3" s="530"/>
      <c r="I3" s="530"/>
      <c r="J3" s="530"/>
      <c r="K3" s="530"/>
      <c r="L3" s="530"/>
      <c r="M3" s="530"/>
      <c r="N3" s="531"/>
      <c r="O3" s="536"/>
      <c r="P3" s="530"/>
      <c r="Q3" s="530"/>
      <c r="R3" s="530"/>
      <c r="S3" s="530"/>
      <c r="T3" s="531"/>
      <c r="U3" s="559"/>
    </row>
    <row r="4" spans="1:22" ht="10.5" customHeight="1" x14ac:dyDescent="0.2">
      <c r="A4" s="4"/>
      <c r="B4" s="504"/>
      <c r="C4" s="504"/>
      <c r="D4" s="504"/>
      <c r="E4" s="506"/>
      <c r="F4" s="532" t="s">
        <v>1131</v>
      </c>
      <c r="G4" s="533"/>
      <c r="H4" s="526"/>
      <c r="I4" s="526"/>
      <c r="J4" s="526"/>
      <c r="K4" s="526"/>
      <c r="L4" s="526"/>
      <c r="M4" s="526"/>
      <c r="N4" s="527"/>
      <c r="O4" s="532" t="s">
        <v>3</v>
      </c>
      <c r="P4" s="521">
        <f>E41+J41+O41+T41</f>
        <v>0</v>
      </c>
      <c r="Q4" s="521"/>
      <c r="R4" s="521"/>
      <c r="S4" s="521"/>
      <c r="T4" s="538" t="s">
        <v>4</v>
      </c>
      <c r="U4" s="559"/>
    </row>
    <row r="5" spans="1:22" ht="10.5" customHeight="1" x14ac:dyDescent="0.2">
      <c r="A5" s="4"/>
      <c r="C5" s="504" t="s">
        <v>1157</v>
      </c>
      <c r="D5" s="504"/>
      <c r="E5" s="506" t="s">
        <v>1158</v>
      </c>
      <c r="F5" s="534"/>
      <c r="G5" s="535"/>
      <c r="H5" s="528"/>
      <c r="I5" s="528"/>
      <c r="J5" s="528"/>
      <c r="K5" s="528"/>
      <c r="L5" s="528"/>
      <c r="M5" s="528"/>
      <c r="N5" s="529"/>
      <c r="O5" s="534"/>
      <c r="P5" s="522"/>
      <c r="Q5" s="522"/>
      <c r="R5" s="522"/>
      <c r="S5" s="522"/>
      <c r="T5" s="539"/>
      <c r="U5" s="559"/>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60"/>
    </row>
    <row r="7" spans="1:22" ht="27" customHeight="1" thickBot="1" x14ac:dyDescent="0.25">
      <c r="B7" s="557" t="s">
        <v>119</v>
      </c>
      <c r="C7" s="557"/>
      <c r="D7" s="557"/>
      <c r="E7" s="541" t="s">
        <v>1133</v>
      </c>
      <c r="F7" s="541"/>
      <c r="G7" s="53">
        <f>D41+I41+N41+S41</f>
        <v>41400</v>
      </c>
      <c r="H7" s="25"/>
      <c r="I7" s="25" t="s">
        <v>4</v>
      </c>
      <c r="J7" s="8"/>
      <c r="K7" s="8"/>
      <c r="L7" s="8"/>
      <c r="M7" s="8"/>
      <c r="N7" s="8"/>
      <c r="O7" s="8"/>
      <c r="P7" s="8"/>
      <c r="Q7" s="8"/>
      <c r="R7" s="8"/>
      <c r="S7" s="8"/>
      <c r="T7" s="8"/>
    </row>
    <row r="8" spans="1:22" ht="16.5" customHeight="1" thickTop="1" thickBot="1" x14ac:dyDescent="0.25">
      <c r="A8" s="544" t="s">
        <v>7</v>
      </c>
      <c r="B8" s="545"/>
      <c r="C8" s="545"/>
      <c r="D8" s="546"/>
      <c r="E8" s="355" t="s">
        <v>8</v>
      </c>
      <c r="F8" s="329"/>
      <c r="G8" s="547" t="s">
        <v>9</v>
      </c>
      <c r="H8" s="547"/>
      <c r="I8" s="556"/>
      <c r="J8" s="350" t="s">
        <v>8</v>
      </c>
      <c r="K8" s="322"/>
      <c r="L8" s="547" t="s">
        <v>10</v>
      </c>
      <c r="M8" s="547"/>
      <c r="N8" s="548"/>
      <c r="O8" s="11" t="s">
        <v>8</v>
      </c>
      <c r="P8" s="322"/>
      <c r="Q8" s="547" t="s">
        <v>11</v>
      </c>
      <c r="R8" s="547"/>
      <c r="S8" s="549"/>
      <c r="T8" s="11" t="s">
        <v>8</v>
      </c>
      <c r="U8" s="12" t="s">
        <v>12</v>
      </c>
    </row>
    <row r="9" spans="1:22" ht="15.75" customHeight="1" x14ac:dyDescent="0.2">
      <c r="A9" s="83" t="s">
        <v>1431</v>
      </c>
      <c r="B9" s="80" t="s">
        <v>320</v>
      </c>
      <c r="C9" s="239" t="s">
        <v>1340</v>
      </c>
      <c r="D9" s="90">
        <v>2600</v>
      </c>
      <c r="E9" s="13"/>
      <c r="F9" s="324"/>
      <c r="G9" s="93" t="s">
        <v>321</v>
      </c>
      <c r="H9" s="84"/>
      <c r="I9" s="71">
        <v>550</v>
      </c>
      <c r="J9" s="14"/>
      <c r="K9" s="324"/>
      <c r="L9" s="94"/>
      <c r="M9" s="28"/>
      <c r="N9" s="68"/>
      <c r="O9" s="14"/>
      <c r="P9" s="324"/>
      <c r="Q9" s="93" t="s">
        <v>331</v>
      </c>
      <c r="R9" s="84"/>
      <c r="S9" s="71">
        <v>1100</v>
      </c>
      <c r="T9" s="14"/>
      <c r="U9" s="59" t="s">
        <v>345</v>
      </c>
    </row>
    <row r="10" spans="1:22" ht="15.75" customHeight="1" x14ac:dyDescent="0.2">
      <c r="A10" s="51"/>
      <c r="B10" s="81" t="s">
        <v>321</v>
      </c>
      <c r="C10" s="239" t="s">
        <v>1340</v>
      </c>
      <c r="D10" s="63">
        <v>1600</v>
      </c>
      <c r="E10" s="15"/>
      <c r="F10" s="343"/>
      <c r="G10" s="94" t="s">
        <v>331</v>
      </c>
      <c r="H10" s="28"/>
      <c r="I10" s="68">
        <v>300</v>
      </c>
      <c r="J10" s="16"/>
      <c r="K10" s="343"/>
      <c r="L10" s="94"/>
      <c r="M10" s="28"/>
      <c r="N10" s="68"/>
      <c r="O10" s="16"/>
      <c r="P10" s="343"/>
      <c r="Q10" s="94" t="s">
        <v>342</v>
      </c>
      <c r="R10" s="28"/>
      <c r="S10" s="68">
        <v>1100</v>
      </c>
      <c r="T10" s="16"/>
      <c r="U10" s="61" t="s">
        <v>346</v>
      </c>
    </row>
    <row r="11" spans="1:22" ht="15.75" customHeight="1" x14ac:dyDescent="0.2">
      <c r="A11" s="51"/>
      <c r="B11" s="81" t="s">
        <v>322</v>
      </c>
      <c r="C11" s="239" t="s">
        <v>1340</v>
      </c>
      <c r="D11" s="63">
        <v>950</v>
      </c>
      <c r="E11" s="15"/>
      <c r="F11" s="343"/>
      <c r="G11" s="94" t="s">
        <v>335</v>
      </c>
      <c r="H11" s="28"/>
      <c r="I11" s="68">
        <v>450</v>
      </c>
      <c r="J11" s="16"/>
      <c r="K11" s="343"/>
      <c r="L11" s="94"/>
      <c r="M11" s="28"/>
      <c r="N11" s="68"/>
      <c r="O11" s="16"/>
      <c r="P11" s="343"/>
      <c r="Q11" s="94" t="s">
        <v>343</v>
      </c>
      <c r="R11" s="28"/>
      <c r="S11" s="68">
        <v>100</v>
      </c>
      <c r="T11" s="16"/>
      <c r="U11" s="98" t="s">
        <v>1388</v>
      </c>
    </row>
    <row r="12" spans="1:22" ht="15.75" customHeight="1" x14ac:dyDescent="0.2">
      <c r="A12" s="51"/>
      <c r="B12" s="447" t="s">
        <v>1402</v>
      </c>
      <c r="C12" s="239" t="s">
        <v>1340</v>
      </c>
      <c r="D12" s="63">
        <v>950</v>
      </c>
      <c r="E12" s="15"/>
      <c r="F12" s="343"/>
      <c r="G12" s="94"/>
      <c r="H12" s="28"/>
      <c r="I12" s="68"/>
      <c r="J12" s="16"/>
      <c r="K12" s="343"/>
      <c r="L12" s="94"/>
      <c r="M12" s="28"/>
      <c r="N12" s="68"/>
      <c r="O12" s="16"/>
      <c r="P12" s="343"/>
      <c r="Q12" s="94" t="s">
        <v>344</v>
      </c>
      <c r="R12" s="28"/>
      <c r="S12" s="68">
        <v>600</v>
      </c>
      <c r="T12" s="16"/>
      <c r="U12" s="98"/>
    </row>
    <row r="13" spans="1:22" ht="15.75" customHeight="1" x14ac:dyDescent="0.2">
      <c r="A13" s="51"/>
      <c r="B13" s="81" t="s">
        <v>323</v>
      </c>
      <c r="C13" s="239" t="s">
        <v>1162</v>
      </c>
      <c r="D13" s="63">
        <v>1950</v>
      </c>
      <c r="E13" s="15"/>
      <c r="F13" s="343"/>
      <c r="H13" s="28"/>
      <c r="I13" s="68"/>
      <c r="J13" s="16"/>
      <c r="K13" s="343"/>
      <c r="L13" s="94"/>
      <c r="M13" s="28"/>
      <c r="N13" s="68"/>
      <c r="O13" s="16"/>
      <c r="P13" s="343"/>
      <c r="Q13" s="94"/>
      <c r="R13" s="28"/>
      <c r="S13" s="68"/>
      <c r="T13" s="16"/>
      <c r="U13" s="59" t="s">
        <v>1389</v>
      </c>
    </row>
    <row r="14" spans="1:22" ht="15.75" customHeight="1" x14ac:dyDescent="0.2">
      <c r="A14" s="51"/>
      <c r="B14" s="81" t="s">
        <v>324</v>
      </c>
      <c r="C14" s="239" t="s">
        <v>1340</v>
      </c>
      <c r="D14" s="63">
        <v>2800</v>
      </c>
      <c r="E14" s="15"/>
      <c r="F14" s="343"/>
      <c r="G14" s="94"/>
      <c r="H14" s="28"/>
      <c r="I14" s="68"/>
      <c r="J14" s="16"/>
      <c r="K14" s="343"/>
      <c r="L14" s="94"/>
      <c r="M14" s="28"/>
      <c r="N14" s="68"/>
      <c r="O14" s="16"/>
      <c r="P14" s="343"/>
      <c r="Q14" s="94"/>
      <c r="R14" s="28"/>
      <c r="S14" s="68"/>
      <c r="T14" s="16"/>
      <c r="U14" s="59"/>
    </row>
    <row r="15" spans="1:22" ht="15.75" customHeight="1" x14ac:dyDescent="0.2">
      <c r="A15" s="51"/>
      <c r="B15" s="81" t="s">
        <v>325</v>
      </c>
      <c r="C15" s="239" t="s">
        <v>1340</v>
      </c>
      <c r="D15" s="63">
        <v>2350</v>
      </c>
      <c r="E15" s="15"/>
      <c r="F15" s="343"/>
      <c r="G15" s="94"/>
      <c r="H15" s="28"/>
      <c r="I15" s="68"/>
      <c r="J15" s="16"/>
      <c r="K15" s="343"/>
      <c r="L15" s="94"/>
      <c r="M15" s="28"/>
      <c r="N15" s="68"/>
      <c r="O15" s="16"/>
      <c r="P15" s="343"/>
      <c r="Q15" s="94"/>
      <c r="R15" s="28"/>
      <c r="S15" s="68"/>
      <c r="T15" s="16"/>
      <c r="U15" s="59"/>
    </row>
    <row r="16" spans="1:22" ht="15.75" customHeight="1" x14ac:dyDescent="0.2">
      <c r="A16" s="51"/>
      <c r="B16" s="81" t="s">
        <v>326</v>
      </c>
      <c r="C16" s="239" t="s">
        <v>1340</v>
      </c>
      <c r="D16" s="63">
        <v>2950</v>
      </c>
      <c r="E16" s="15"/>
      <c r="F16" s="343"/>
      <c r="G16" s="94"/>
      <c r="H16" s="28"/>
      <c r="I16" s="68"/>
      <c r="J16" s="16"/>
      <c r="K16" s="343"/>
      <c r="L16" s="94"/>
      <c r="M16" s="28"/>
      <c r="N16" s="68"/>
      <c r="O16" s="16"/>
      <c r="P16" s="343"/>
      <c r="Q16" s="94"/>
      <c r="R16" s="28"/>
      <c r="S16" s="68"/>
      <c r="T16" s="16"/>
      <c r="U16" s="59"/>
    </row>
    <row r="17" spans="1:21" ht="15.75" customHeight="1" x14ac:dyDescent="0.2">
      <c r="A17" s="51"/>
      <c r="B17" s="81" t="s">
        <v>327</v>
      </c>
      <c r="C17" s="239" t="s">
        <v>1162</v>
      </c>
      <c r="D17" s="63">
        <v>1150</v>
      </c>
      <c r="E17" s="15"/>
      <c r="F17" s="343"/>
      <c r="G17" s="94"/>
      <c r="H17" s="28"/>
      <c r="I17" s="68"/>
      <c r="J17" s="16"/>
      <c r="K17" s="343"/>
      <c r="L17" s="94"/>
      <c r="M17" s="28"/>
      <c r="N17" s="68"/>
      <c r="O17" s="16"/>
      <c r="P17" s="343"/>
      <c r="Q17" s="94"/>
      <c r="R17" s="28"/>
      <c r="S17" s="68"/>
      <c r="T17" s="16"/>
      <c r="U17" s="59"/>
    </row>
    <row r="18" spans="1:21" ht="15.75" customHeight="1" x14ac:dyDescent="0.2">
      <c r="A18" s="51"/>
      <c r="B18" s="81" t="s">
        <v>328</v>
      </c>
      <c r="C18" s="239" t="s">
        <v>1351</v>
      </c>
      <c r="D18" s="63">
        <v>1950</v>
      </c>
      <c r="E18" s="15"/>
      <c r="F18" s="343"/>
      <c r="G18" s="94"/>
      <c r="H18" s="28"/>
      <c r="I18" s="68"/>
      <c r="J18" s="16"/>
      <c r="K18" s="343"/>
      <c r="L18" s="94"/>
      <c r="M18" s="28"/>
      <c r="N18" s="68"/>
      <c r="O18" s="16"/>
      <c r="P18" s="343"/>
      <c r="Q18" s="94"/>
      <c r="R18" s="28"/>
      <c r="S18" s="68"/>
      <c r="T18" s="16"/>
      <c r="U18" s="59"/>
    </row>
    <row r="19" spans="1:21" ht="15.75" customHeight="1" x14ac:dyDescent="0.2">
      <c r="A19" s="51" t="s">
        <v>25</v>
      </c>
      <c r="B19" s="81" t="s">
        <v>329</v>
      </c>
      <c r="C19" s="239" t="s">
        <v>1340</v>
      </c>
      <c r="D19" s="63">
        <v>2200</v>
      </c>
      <c r="E19" s="15"/>
      <c r="F19" s="343"/>
      <c r="G19" s="94"/>
      <c r="H19" s="28"/>
      <c r="I19" s="68"/>
      <c r="J19" s="16"/>
      <c r="K19" s="343"/>
      <c r="L19" s="94"/>
      <c r="M19" s="28"/>
      <c r="N19" s="68"/>
      <c r="O19" s="16"/>
      <c r="P19" s="343"/>
      <c r="Q19" s="94"/>
      <c r="R19" s="28"/>
      <c r="S19" s="68"/>
      <c r="T19" s="16"/>
      <c r="U19" s="59"/>
    </row>
    <row r="20" spans="1:21" ht="15.75" customHeight="1" x14ac:dyDescent="0.2">
      <c r="A20" s="51"/>
      <c r="B20" s="81" t="s">
        <v>330</v>
      </c>
      <c r="C20" s="239" t="s">
        <v>1340</v>
      </c>
      <c r="D20" s="63">
        <v>1700</v>
      </c>
      <c r="E20" s="15"/>
      <c r="F20" s="343"/>
      <c r="G20" s="94"/>
      <c r="H20" s="28"/>
      <c r="I20" s="68"/>
      <c r="J20" s="16"/>
      <c r="K20" s="343"/>
      <c r="L20" s="94"/>
      <c r="M20" s="28"/>
      <c r="N20" s="68"/>
      <c r="O20" s="16"/>
      <c r="P20" s="343"/>
      <c r="Q20" s="94"/>
      <c r="R20" s="28"/>
      <c r="S20" s="68"/>
      <c r="T20" s="16"/>
      <c r="U20" s="97" t="s">
        <v>1495</v>
      </c>
    </row>
    <row r="21" spans="1:21" ht="15.75" customHeight="1" x14ac:dyDescent="0.2">
      <c r="A21" s="51"/>
      <c r="B21" s="81" t="s">
        <v>332</v>
      </c>
      <c r="C21" s="239" t="s">
        <v>1340</v>
      </c>
      <c r="D21" s="63">
        <v>1550</v>
      </c>
      <c r="E21" s="15"/>
      <c r="F21" s="343"/>
      <c r="G21" s="94"/>
      <c r="H21" s="28"/>
      <c r="I21" s="68"/>
      <c r="J21" s="16"/>
      <c r="K21" s="343"/>
      <c r="L21" s="94"/>
      <c r="M21" s="28"/>
      <c r="N21" s="68"/>
      <c r="O21" s="16"/>
      <c r="P21" s="343"/>
      <c r="Q21" s="94"/>
      <c r="R21" s="28"/>
      <c r="S21" s="68"/>
      <c r="T21" s="16"/>
      <c r="U21" s="59"/>
    </row>
    <row r="22" spans="1:21" ht="15.75" customHeight="1" x14ac:dyDescent="0.2">
      <c r="A22" s="51"/>
      <c r="B22" s="81" t="s">
        <v>333</v>
      </c>
      <c r="C22" s="239" t="s">
        <v>1340</v>
      </c>
      <c r="D22" s="63">
        <v>1950</v>
      </c>
      <c r="E22" s="15"/>
      <c r="F22" s="343"/>
      <c r="G22" s="94"/>
      <c r="H22" s="28"/>
      <c r="I22" s="68"/>
      <c r="J22" s="16"/>
      <c r="K22" s="343"/>
      <c r="L22" s="94"/>
      <c r="M22" s="28"/>
      <c r="N22" s="68"/>
      <c r="O22" s="16"/>
      <c r="P22" s="343"/>
      <c r="Q22" s="94"/>
      <c r="R22" s="28"/>
      <c r="S22" s="68"/>
      <c r="T22" s="16"/>
      <c r="U22" s="97"/>
    </row>
    <row r="23" spans="1:21" ht="15.75" customHeight="1" x14ac:dyDescent="0.2">
      <c r="A23" s="51"/>
      <c r="B23" s="81" t="s">
        <v>334</v>
      </c>
      <c r="C23" s="239" t="s">
        <v>1340</v>
      </c>
      <c r="D23" s="63">
        <v>1650</v>
      </c>
      <c r="E23" s="15"/>
      <c r="F23" s="343"/>
      <c r="G23" s="94"/>
      <c r="H23" s="28"/>
      <c r="I23" s="68"/>
      <c r="J23" s="16"/>
      <c r="K23" s="343"/>
      <c r="L23" s="94"/>
      <c r="M23" s="28"/>
      <c r="N23" s="68"/>
      <c r="O23" s="16"/>
      <c r="P23" s="343"/>
      <c r="Q23" s="94"/>
      <c r="R23" s="28"/>
      <c r="S23" s="68"/>
      <c r="T23" s="16"/>
      <c r="U23" s="59"/>
    </row>
    <row r="24" spans="1:21" ht="15.75" customHeight="1" x14ac:dyDescent="0.2">
      <c r="A24" s="51" t="s">
        <v>26</v>
      </c>
      <c r="B24" s="81" t="s">
        <v>335</v>
      </c>
      <c r="C24" s="239" t="s">
        <v>1340</v>
      </c>
      <c r="D24" s="63">
        <v>1600</v>
      </c>
      <c r="E24" s="15"/>
      <c r="F24" s="343"/>
      <c r="G24" s="94"/>
      <c r="H24" s="28"/>
      <c r="I24" s="68"/>
      <c r="J24" s="16"/>
      <c r="K24" s="343"/>
      <c r="L24" s="94"/>
      <c r="M24" s="28"/>
      <c r="N24" s="68"/>
      <c r="O24" s="16"/>
      <c r="P24" s="343"/>
      <c r="Q24" s="94"/>
      <c r="R24" s="28"/>
      <c r="S24" s="68"/>
      <c r="T24" s="16"/>
      <c r="U24" s="97"/>
    </row>
    <row r="25" spans="1:21" ht="15.75" customHeight="1" x14ac:dyDescent="0.2">
      <c r="A25" s="51" t="s">
        <v>27</v>
      </c>
      <c r="B25" s="81" t="s">
        <v>336</v>
      </c>
      <c r="C25" s="239" t="s">
        <v>1351</v>
      </c>
      <c r="D25" s="63">
        <v>1950</v>
      </c>
      <c r="E25" s="15"/>
      <c r="F25" s="343"/>
      <c r="G25" s="94"/>
      <c r="H25" s="28"/>
      <c r="I25" s="68"/>
      <c r="J25" s="16"/>
      <c r="K25" s="343"/>
      <c r="L25" s="94"/>
      <c r="M25" s="28"/>
      <c r="N25" s="68"/>
      <c r="O25" s="16"/>
      <c r="P25" s="343"/>
      <c r="Q25" s="94"/>
      <c r="R25" s="28"/>
      <c r="S25" s="68"/>
      <c r="T25" s="16"/>
      <c r="U25" s="97" t="s">
        <v>1470</v>
      </c>
    </row>
    <row r="26" spans="1:21" ht="15.75" customHeight="1" x14ac:dyDescent="0.2">
      <c r="A26" s="51"/>
      <c r="B26" s="81" t="s">
        <v>337</v>
      </c>
      <c r="C26" s="239" t="s">
        <v>1340</v>
      </c>
      <c r="D26" s="63">
        <v>1350</v>
      </c>
      <c r="E26" s="15"/>
      <c r="F26" s="343"/>
      <c r="G26" s="94"/>
      <c r="H26" s="28"/>
      <c r="I26" s="68"/>
      <c r="J26" s="16"/>
      <c r="K26" s="343"/>
      <c r="L26" s="94"/>
      <c r="M26" s="28"/>
      <c r="N26" s="68"/>
      <c r="O26" s="16"/>
      <c r="P26" s="343"/>
      <c r="Q26" s="94"/>
      <c r="R26" s="28"/>
      <c r="S26" s="68"/>
      <c r="T26" s="16"/>
      <c r="U26" s="59" t="s">
        <v>1496</v>
      </c>
    </row>
    <row r="27" spans="1:21" ht="15.75" customHeight="1" x14ac:dyDescent="0.2">
      <c r="A27" s="51"/>
      <c r="B27" s="81" t="s">
        <v>338</v>
      </c>
      <c r="C27" s="239" t="s">
        <v>1162</v>
      </c>
      <c r="D27" s="63">
        <v>650</v>
      </c>
      <c r="E27" s="15"/>
      <c r="F27" s="343"/>
      <c r="G27" s="94"/>
      <c r="H27" s="28"/>
      <c r="I27" s="68"/>
      <c r="J27" s="16"/>
      <c r="K27" s="343"/>
      <c r="L27" s="94"/>
      <c r="M27" s="28"/>
      <c r="N27" s="68"/>
      <c r="O27" s="16"/>
      <c r="P27" s="343"/>
      <c r="Q27" s="94"/>
      <c r="R27" s="28"/>
      <c r="S27" s="68"/>
      <c r="T27" s="16"/>
      <c r="U27" s="59"/>
    </row>
    <row r="28" spans="1:21" ht="15.75" customHeight="1" x14ac:dyDescent="0.2">
      <c r="A28" s="51"/>
      <c r="B28" s="99" t="s">
        <v>339</v>
      </c>
      <c r="C28" s="239" t="s">
        <v>1340</v>
      </c>
      <c r="D28" s="63">
        <v>1550</v>
      </c>
      <c r="E28" s="15"/>
      <c r="F28" s="343"/>
      <c r="G28" s="94"/>
      <c r="H28" s="28"/>
      <c r="I28" s="68"/>
      <c r="J28" s="16"/>
      <c r="K28" s="343"/>
      <c r="L28" s="94"/>
      <c r="M28" s="28"/>
      <c r="N28" s="68"/>
      <c r="O28" s="16"/>
      <c r="P28" s="343"/>
      <c r="Q28" s="94"/>
      <c r="R28" s="28"/>
      <c r="S28" s="68"/>
      <c r="T28" s="16"/>
      <c r="U28" s="59"/>
    </row>
    <row r="29" spans="1:21" ht="15.75" customHeight="1" x14ac:dyDescent="0.2">
      <c r="A29" s="51"/>
      <c r="B29" s="81" t="s">
        <v>340</v>
      </c>
      <c r="C29" s="239" t="s">
        <v>1340</v>
      </c>
      <c r="D29" s="63">
        <v>900</v>
      </c>
      <c r="E29" s="15"/>
      <c r="F29" s="343"/>
      <c r="G29" s="94"/>
      <c r="H29" s="28"/>
      <c r="I29" s="68"/>
      <c r="J29" s="16"/>
      <c r="K29" s="343"/>
      <c r="L29" s="94"/>
      <c r="M29" s="28"/>
      <c r="N29" s="68"/>
      <c r="O29" s="16"/>
      <c r="P29" s="343"/>
      <c r="Q29" s="94"/>
      <c r="R29" s="28"/>
      <c r="S29" s="68"/>
      <c r="T29" s="16"/>
      <c r="U29" s="59"/>
    </row>
    <row r="30" spans="1:21" ht="15.75" customHeight="1" x14ac:dyDescent="0.2">
      <c r="A30" s="51"/>
      <c r="B30" s="81" t="s">
        <v>341</v>
      </c>
      <c r="C30" s="239" t="s">
        <v>1340</v>
      </c>
      <c r="D30" s="63">
        <v>900</v>
      </c>
      <c r="E30" s="15"/>
      <c r="F30" s="343"/>
      <c r="G30" s="94"/>
      <c r="H30" s="28"/>
      <c r="I30" s="68"/>
      <c r="J30" s="16"/>
      <c r="K30" s="343"/>
      <c r="L30" s="94"/>
      <c r="M30" s="28"/>
      <c r="N30" s="68"/>
      <c r="O30" s="16"/>
      <c r="P30" s="343"/>
      <c r="Q30" s="94"/>
      <c r="R30" s="28"/>
      <c r="S30" s="68"/>
      <c r="T30" s="16"/>
      <c r="U30" s="97"/>
    </row>
    <row r="31" spans="1:21" ht="15.75" customHeight="1" x14ac:dyDescent="0.2">
      <c r="A31" s="51"/>
      <c r="B31" s="81"/>
      <c r="C31" s="239"/>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239"/>
      <c r="D32" s="63"/>
      <c r="E32" s="15"/>
      <c r="F32" s="343"/>
      <c r="G32" s="94"/>
      <c r="H32" s="28"/>
      <c r="I32" s="68"/>
      <c r="J32" s="16"/>
      <c r="K32" s="343"/>
      <c r="L32" s="94"/>
      <c r="M32" s="28"/>
      <c r="N32" s="68"/>
      <c r="O32" s="16"/>
      <c r="P32" s="343"/>
      <c r="Q32" s="94"/>
      <c r="R32" s="28"/>
      <c r="S32" s="68"/>
      <c r="T32" s="16"/>
      <c r="U32" s="98"/>
    </row>
    <row r="33" spans="1:21" ht="15.75" customHeight="1" x14ac:dyDescent="0.2">
      <c r="A33" s="51"/>
      <c r="B33" s="81"/>
      <c r="C33" s="239"/>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39"/>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39"/>
      <c r="D35" s="63"/>
      <c r="E35" s="15"/>
      <c r="F35" s="343"/>
      <c r="G35" s="94"/>
      <c r="H35" s="28"/>
      <c r="I35" s="68"/>
      <c r="J35" s="16"/>
      <c r="K35" s="343"/>
      <c r="L35" s="94"/>
      <c r="M35" s="28"/>
      <c r="N35" s="68"/>
      <c r="O35" s="16"/>
      <c r="P35" s="343"/>
      <c r="Q35" s="94"/>
      <c r="R35" s="28"/>
      <c r="S35" s="68"/>
      <c r="T35" s="16"/>
      <c r="U35" s="59"/>
    </row>
    <row r="36" spans="1:21" ht="15.75" customHeight="1" x14ac:dyDescent="0.2">
      <c r="A36" s="51"/>
      <c r="B36" s="81"/>
      <c r="C36" s="239"/>
      <c r="D36" s="63"/>
      <c r="E36" s="15"/>
      <c r="F36" s="343"/>
      <c r="G36" s="94"/>
      <c r="H36" s="28"/>
      <c r="I36" s="68"/>
      <c r="J36" s="16"/>
      <c r="K36" s="343"/>
      <c r="L36" s="94"/>
      <c r="M36" s="28"/>
      <c r="N36" s="68"/>
      <c r="O36" s="16"/>
      <c r="P36" s="343"/>
      <c r="Q36" s="94"/>
      <c r="R36" s="28"/>
      <c r="S36" s="68"/>
      <c r="T36" s="16"/>
      <c r="U36" s="59"/>
    </row>
    <row r="37" spans="1:21" ht="15.75" customHeight="1" x14ac:dyDescent="0.2">
      <c r="A37" s="51"/>
      <c r="B37" s="81"/>
      <c r="C37" s="239"/>
      <c r="D37" s="63"/>
      <c r="E37" s="15"/>
      <c r="F37" s="343"/>
      <c r="G37" s="94"/>
      <c r="H37" s="28"/>
      <c r="I37" s="68"/>
      <c r="J37" s="16"/>
      <c r="K37" s="343"/>
      <c r="L37" s="94"/>
      <c r="M37" s="28"/>
      <c r="N37" s="68"/>
      <c r="O37" s="16"/>
      <c r="P37" s="343"/>
      <c r="Q37" s="94"/>
      <c r="R37" s="28"/>
      <c r="S37" s="68"/>
      <c r="T37" s="16"/>
      <c r="U37" s="59"/>
    </row>
    <row r="38" spans="1:21" ht="15.75" customHeight="1" x14ac:dyDescent="0.2">
      <c r="A38" s="51"/>
      <c r="B38" s="81"/>
      <c r="C38" s="28"/>
      <c r="D38" s="63"/>
      <c r="E38" s="15"/>
      <c r="F38" s="343"/>
      <c r="G38" s="94"/>
      <c r="H38" s="28"/>
      <c r="I38" s="68"/>
      <c r="J38" s="16"/>
      <c r="K38" s="343"/>
      <c r="L38" s="94"/>
      <c r="M38" s="28"/>
      <c r="N38" s="68"/>
      <c r="O38" s="16"/>
      <c r="P38" s="343"/>
      <c r="Q38" s="94"/>
      <c r="R38" s="28"/>
      <c r="S38" s="68"/>
      <c r="T38" s="16"/>
      <c r="U38" s="59"/>
    </row>
    <row r="39" spans="1:21" ht="15.75" customHeight="1" x14ac:dyDescent="0.2">
      <c r="A39" s="51"/>
      <c r="B39" s="81"/>
      <c r="C39" s="28"/>
      <c r="D39" s="63"/>
      <c r="E39" s="15"/>
      <c r="F39" s="343"/>
      <c r="G39" s="94"/>
      <c r="H39" s="28"/>
      <c r="I39" s="68"/>
      <c r="J39" s="16"/>
      <c r="K39" s="343"/>
      <c r="L39" s="94"/>
      <c r="M39" s="28"/>
      <c r="N39" s="68"/>
      <c r="O39" s="16"/>
      <c r="P39" s="343"/>
      <c r="Q39" s="94"/>
      <c r="R39" s="28"/>
      <c r="S39" s="68"/>
      <c r="T39" s="16"/>
      <c r="U39" s="59"/>
    </row>
    <row r="40" spans="1:21" ht="15.75" customHeight="1" thickBot="1" x14ac:dyDescent="0.25">
      <c r="A40" s="52"/>
      <c r="B40" s="82"/>
      <c r="C40" s="30"/>
      <c r="D40" s="66"/>
      <c r="E40" s="18"/>
      <c r="F40" s="113"/>
      <c r="G40" s="95"/>
      <c r="H40" s="30"/>
      <c r="I40" s="69"/>
      <c r="J40" s="19"/>
      <c r="K40" s="113"/>
      <c r="L40" s="95"/>
      <c r="M40" s="30"/>
      <c r="N40" s="69"/>
      <c r="O40" s="19"/>
      <c r="P40" s="113"/>
      <c r="Q40" s="95"/>
      <c r="R40" s="30"/>
      <c r="S40" s="69"/>
      <c r="T40" s="19"/>
      <c r="U40" s="59"/>
    </row>
    <row r="41" spans="1:21" ht="15" customHeight="1" thickBot="1" x14ac:dyDescent="0.25">
      <c r="A41" s="20"/>
      <c r="B41" s="36" t="s">
        <v>1469</v>
      </c>
      <c r="C41" s="21"/>
      <c r="D41" s="65">
        <f>SUM(D9:D40)</f>
        <v>37200</v>
      </c>
      <c r="E41" s="22">
        <f>SUM(E9:E40)</f>
        <v>0</v>
      </c>
      <c r="F41" s="330"/>
      <c r="G41" s="322" t="s">
        <v>60</v>
      </c>
      <c r="H41" s="24"/>
      <c r="I41" s="70">
        <f>SUM(I9:I40)</f>
        <v>1300</v>
      </c>
      <c r="J41" s="23">
        <f>SUM(J9:J40)</f>
        <v>0</v>
      </c>
      <c r="K41" s="196"/>
      <c r="L41" s="322"/>
      <c r="M41" s="24"/>
      <c r="N41" s="70">
        <f>SUM(N9:N40)</f>
        <v>0</v>
      </c>
      <c r="O41" s="23">
        <f>SUM(O9:O40)</f>
        <v>0</v>
      </c>
      <c r="P41" s="196"/>
      <c r="Q41" s="322" t="s">
        <v>38</v>
      </c>
      <c r="R41" s="24"/>
      <c r="S41" s="70">
        <f>SUM(S9:S40)</f>
        <v>2900</v>
      </c>
      <c r="T41" s="23">
        <f>SUM(T9:T40)</f>
        <v>0</v>
      </c>
      <c r="U41" s="60"/>
    </row>
    <row r="42" spans="1:21" ht="13.5" thickTop="1" x14ac:dyDescent="0.2">
      <c r="B42" s="100" t="str">
        <f>熱田区・港区!B41</f>
        <v>令和5年6月</v>
      </c>
      <c r="F42" s="2"/>
      <c r="Q42" s="2"/>
      <c r="R42" s="2"/>
      <c r="U42" s="100" t="s">
        <v>347</v>
      </c>
    </row>
  </sheetData>
  <mergeCells count="24">
    <mergeCell ref="U1:U6"/>
    <mergeCell ref="E5:E6"/>
    <mergeCell ref="A1:B2"/>
    <mergeCell ref="O4:O6"/>
    <mergeCell ref="P4:S6"/>
    <mergeCell ref="T4:T6"/>
    <mergeCell ref="F1:G3"/>
    <mergeCell ref="H1:N3"/>
    <mergeCell ref="F4:G6"/>
    <mergeCell ref="H4:N6"/>
    <mergeCell ref="O1:O3"/>
    <mergeCell ref="P1:T3"/>
    <mergeCell ref="B3:B4"/>
    <mergeCell ref="C3:C4"/>
    <mergeCell ref="L8:N8"/>
    <mergeCell ref="Q8:S8"/>
    <mergeCell ref="E7:F7"/>
    <mergeCell ref="D3:D4"/>
    <mergeCell ref="E3:E4"/>
    <mergeCell ref="B7:D7"/>
    <mergeCell ref="A8:D8"/>
    <mergeCell ref="G8:I8"/>
    <mergeCell ref="C5:C6"/>
    <mergeCell ref="D5:D6"/>
  </mergeCells>
  <phoneticPr fontId="2"/>
  <pageMargins left="0.19685039370078741" right="0.19685039370078741" top="0.23622047244094491" bottom="0.23622047244094491" header="0.19685039370078741" footer="0.19685039370078741"/>
  <pageSetup paperSize="9" scale="9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R44"/>
  <sheetViews>
    <sheetView showZeros="0" zoomScale="80" zoomScaleNormal="80" workbookViewId="0">
      <selection sqref="A1:B2"/>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7.5" customHeight="1" x14ac:dyDescent="0.2">
      <c r="A1" s="563" t="s">
        <v>0</v>
      </c>
      <c r="B1" s="564"/>
      <c r="C1" s="2"/>
      <c r="D1" s="2"/>
      <c r="E1" s="2"/>
      <c r="F1" s="563" t="s">
        <v>1146</v>
      </c>
      <c r="G1" s="564"/>
      <c r="H1" s="572"/>
      <c r="I1" s="572"/>
      <c r="J1" s="572"/>
      <c r="K1" s="573"/>
      <c r="L1" s="563" t="s">
        <v>1</v>
      </c>
      <c r="M1" s="564"/>
      <c r="N1" s="572"/>
      <c r="O1" s="572"/>
      <c r="P1" s="572"/>
      <c r="Q1" s="573"/>
      <c r="R1" s="558" t="s">
        <v>2</v>
      </c>
    </row>
    <row r="2" spans="1:18" ht="7.5" customHeight="1" x14ac:dyDescent="0.2">
      <c r="A2" s="565"/>
      <c r="B2" s="566"/>
      <c r="F2" s="565"/>
      <c r="G2" s="566"/>
      <c r="H2" s="574"/>
      <c r="I2" s="574"/>
      <c r="J2" s="574"/>
      <c r="K2" s="575"/>
      <c r="L2" s="565"/>
      <c r="M2" s="566"/>
      <c r="N2" s="574"/>
      <c r="O2" s="574"/>
      <c r="P2" s="574"/>
      <c r="Q2" s="575"/>
      <c r="R2" s="559"/>
    </row>
    <row r="3" spans="1:18" ht="7.5" customHeight="1" thickBot="1" x14ac:dyDescent="0.25">
      <c r="A3" s="4"/>
      <c r="B3" s="504"/>
      <c r="C3" s="504" t="s">
        <v>1155</v>
      </c>
      <c r="D3" s="504"/>
      <c r="E3" s="506" t="s">
        <v>1156</v>
      </c>
      <c r="F3" s="567"/>
      <c r="G3" s="568"/>
      <c r="H3" s="576"/>
      <c r="I3" s="576"/>
      <c r="J3" s="576"/>
      <c r="K3" s="577"/>
      <c r="L3" s="567"/>
      <c r="M3" s="568"/>
      <c r="N3" s="576"/>
      <c r="O3" s="576"/>
      <c r="P3" s="576"/>
      <c r="Q3" s="577"/>
      <c r="R3" s="559"/>
    </row>
    <row r="4" spans="1:18" ht="7.5" customHeight="1" x14ac:dyDescent="0.2">
      <c r="A4" s="4"/>
      <c r="B4" s="504"/>
      <c r="C4" s="504"/>
      <c r="D4" s="504"/>
      <c r="E4" s="506"/>
      <c r="F4" s="563" t="s">
        <v>1147</v>
      </c>
      <c r="G4" s="564"/>
      <c r="H4" s="572"/>
      <c r="I4" s="572"/>
      <c r="J4" s="572"/>
      <c r="K4" s="573"/>
      <c r="L4" s="563" t="s">
        <v>3</v>
      </c>
      <c r="M4" s="564"/>
      <c r="N4" s="521">
        <f>Q43</f>
        <v>0</v>
      </c>
      <c r="O4" s="521"/>
      <c r="P4" s="521"/>
      <c r="Q4" s="569" t="s">
        <v>4</v>
      </c>
      <c r="R4" s="559"/>
    </row>
    <row r="5" spans="1:18" ht="7.5" customHeight="1" x14ac:dyDescent="0.2">
      <c r="A5" s="4"/>
      <c r="C5" s="504" t="s">
        <v>1157</v>
      </c>
      <c r="D5" s="504"/>
      <c r="E5" s="506" t="s">
        <v>1158</v>
      </c>
      <c r="F5" s="565"/>
      <c r="G5" s="566"/>
      <c r="H5" s="574"/>
      <c r="I5" s="574"/>
      <c r="J5" s="574"/>
      <c r="K5" s="575"/>
      <c r="L5" s="565"/>
      <c r="M5" s="566"/>
      <c r="N5" s="522"/>
      <c r="O5" s="522"/>
      <c r="P5" s="522"/>
      <c r="Q5" s="570"/>
      <c r="R5" s="559"/>
    </row>
    <row r="6" spans="1:18" ht="7.5" customHeight="1" thickBot="1" x14ac:dyDescent="0.25">
      <c r="A6" s="6"/>
      <c r="B6" s="8"/>
      <c r="C6" s="505"/>
      <c r="D6" s="505"/>
      <c r="E6" s="507"/>
      <c r="F6" s="567"/>
      <c r="G6" s="568"/>
      <c r="H6" s="576"/>
      <c r="I6" s="576"/>
      <c r="J6" s="576"/>
      <c r="K6" s="577"/>
      <c r="L6" s="567"/>
      <c r="M6" s="568"/>
      <c r="N6" s="523"/>
      <c r="O6" s="523"/>
      <c r="P6" s="523"/>
      <c r="Q6" s="571"/>
      <c r="R6" s="560"/>
    </row>
    <row r="8" spans="1:18" ht="15" customHeight="1" x14ac:dyDescent="0.2">
      <c r="A8" s="514" t="s">
        <v>428</v>
      </c>
      <c r="B8" s="516"/>
      <c r="C8" s="514" t="s">
        <v>965</v>
      </c>
      <c r="D8" s="515"/>
      <c r="E8" s="516"/>
      <c r="F8" s="514" t="s">
        <v>966</v>
      </c>
      <c r="G8" s="515"/>
      <c r="H8" s="516"/>
      <c r="I8" s="514" t="s">
        <v>967</v>
      </c>
      <c r="J8" s="515"/>
      <c r="K8" s="516"/>
      <c r="L8" s="514" t="s">
        <v>968</v>
      </c>
      <c r="M8" s="515"/>
      <c r="N8" s="516"/>
      <c r="O8" s="514" t="s">
        <v>5</v>
      </c>
      <c r="P8" s="515"/>
      <c r="Q8" s="516"/>
      <c r="R8" s="303" t="s">
        <v>969</v>
      </c>
    </row>
    <row r="9" spans="1:18" ht="15" customHeight="1" x14ac:dyDescent="0.2">
      <c r="A9" s="580" t="s">
        <v>214</v>
      </c>
      <c r="B9" s="581"/>
      <c r="C9" s="304"/>
      <c r="D9" s="309">
        <f>一宮市!D41</f>
        <v>65550</v>
      </c>
      <c r="E9" s="304">
        <f>一宮市!E41</f>
        <v>0</v>
      </c>
      <c r="F9" s="304"/>
      <c r="G9" s="309">
        <f>一宮市!I41</f>
        <v>5700</v>
      </c>
      <c r="H9" s="304">
        <f>一宮市!J41</f>
        <v>0</v>
      </c>
      <c r="I9" s="304"/>
      <c r="J9" s="309">
        <f>一宮市!N41</f>
        <v>1850</v>
      </c>
      <c r="K9" s="304">
        <f>一宮市!O41</f>
        <v>0</v>
      </c>
      <c r="L9" s="304"/>
      <c r="M9" s="309">
        <f>一宮市!S41</f>
        <v>3900</v>
      </c>
      <c r="N9" s="304">
        <f>一宮市!T41</f>
        <v>0</v>
      </c>
      <c r="O9" s="304"/>
      <c r="P9" s="309">
        <f>D9+G9+J9+M9</f>
        <v>77000</v>
      </c>
      <c r="Q9" s="309">
        <f>E9+H9+K9+N9</f>
        <v>0</v>
      </c>
      <c r="R9" s="301"/>
    </row>
    <row r="10" spans="1:18" ht="15" customHeight="1" x14ac:dyDescent="0.2">
      <c r="A10" s="580" t="s">
        <v>216</v>
      </c>
      <c r="B10" s="581"/>
      <c r="C10" s="304"/>
      <c r="D10" s="309">
        <f>稲沢市・津島市!E29</f>
        <v>26900</v>
      </c>
      <c r="E10" s="304">
        <f>稲沢市・津島市!F29</f>
        <v>0</v>
      </c>
      <c r="F10" s="304"/>
      <c r="G10" s="309">
        <f>稲沢市・津島市!J29</f>
        <v>2850</v>
      </c>
      <c r="H10" s="304">
        <f>稲沢市・津島市!K29</f>
        <v>0</v>
      </c>
      <c r="I10" s="304"/>
      <c r="J10" s="309">
        <f>稲沢市・津島市!O29</f>
        <v>1400</v>
      </c>
      <c r="K10" s="304">
        <f>稲沢市・津島市!P29</f>
        <v>0</v>
      </c>
      <c r="L10" s="304"/>
      <c r="M10" s="309">
        <f>稲沢市・津島市!T29</f>
        <v>750</v>
      </c>
      <c r="N10" s="304">
        <f>稲沢市・津島市!U29</f>
        <v>0</v>
      </c>
      <c r="O10" s="304"/>
      <c r="P10" s="309">
        <f t="shared" ref="P10:P37" si="0">D10+G10+J10+M10</f>
        <v>31900</v>
      </c>
      <c r="Q10" s="309">
        <f t="shared" ref="Q10:Q37" si="1">E10+H10+K10+N10</f>
        <v>0</v>
      </c>
      <c r="R10" s="301"/>
    </row>
    <row r="11" spans="1:18" ht="15" customHeight="1" x14ac:dyDescent="0.2">
      <c r="A11" s="580" t="s">
        <v>217</v>
      </c>
      <c r="B11" s="581"/>
      <c r="C11" s="304"/>
      <c r="D11" s="309">
        <f>稲沢市・津島市!E40</f>
        <v>13050</v>
      </c>
      <c r="E11" s="304">
        <f>稲沢市・津島市!F40</f>
        <v>0</v>
      </c>
      <c r="F11" s="304"/>
      <c r="G11" s="309">
        <f>稲沢市・津島市!J40</f>
        <v>1350</v>
      </c>
      <c r="H11" s="304">
        <f>稲沢市・津島市!K40</f>
        <v>0</v>
      </c>
      <c r="I11" s="304"/>
      <c r="J11" s="309">
        <f>稲沢市・津島市!O40</f>
        <v>0</v>
      </c>
      <c r="K11" s="304"/>
      <c r="L11" s="304"/>
      <c r="M11" s="309">
        <f>稲沢市・津島市!T40</f>
        <v>900</v>
      </c>
      <c r="N11" s="304">
        <f>稲沢市・津島市!U40</f>
        <v>0</v>
      </c>
      <c r="O11" s="304"/>
      <c r="P11" s="309">
        <f t="shared" si="0"/>
        <v>15300</v>
      </c>
      <c r="Q11" s="309">
        <f t="shared" si="1"/>
        <v>0</v>
      </c>
      <c r="R11" s="301"/>
    </row>
    <row r="12" spans="1:18" ht="15" customHeight="1" x14ac:dyDescent="0.2">
      <c r="A12" s="580" t="s">
        <v>218</v>
      </c>
      <c r="B12" s="581"/>
      <c r="C12" s="304"/>
      <c r="D12" s="309">
        <f>愛西市・弥富市・あま市・海部郡!E16</f>
        <v>11900</v>
      </c>
      <c r="E12" s="304">
        <f>愛西市・弥富市・あま市・海部郡!F16</f>
        <v>0</v>
      </c>
      <c r="F12" s="304"/>
      <c r="G12" s="309">
        <f>愛西市・弥富市・あま市・海部郡!J16</f>
        <v>300</v>
      </c>
      <c r="H12" s="304">
        <f>愛西市・弥富市・あま市・海部郡!K16</f>
        <v>0</v>
      </c>
      <c r="I12" s="304"/>
      <c r="J12" s="309"/>
      <c r="K12" s="304"/>
      <c r="L12" s="304"/>
      <c r="M12" s="309"/>
      <c r="N12" s="304"/>
      <c r="O12" s="304"/>
      <c r="P12" s="309">
        <f t="shared" si="0"/>
        <v>12200</v>
      </c>
      <c r="Q12" s="309">
        <f t="shared" si="1"/>
        <v>0</v>
      </c>
      <c r="R12" s="301"/>
    </row>
    <row r="13" spans="1:18" ht="15" customHeight="1" x14ac:dyDescent="0.2">
      <c r="A13" s="580" t="s">
        <v>437</v>
      </c>
      <c r="B13" s="581"/>
      <c r="C13" s="304"/>
      <c r="D13" s="309">
        <f>愛西市・弥富市・あま市・海部郡!E23</f>
        <v>8700</v>
      </c>
      <c r="E13" s="304">
        <f>愛西市・弥富市・あま市・海部郡!F23</f>
        <v>0</v>
      </c>
      <c r="F13" s="304"/>
      <c r="G13" s="309"/>
      <c r="H13" s="304"/>
      <c r="I13" s="304"/>
      <c r="J13" s="309"/>
      <c r="K13" s="304"/>
      <c r="L13" s="304"/>
      <c r="M13" s="309">
        <f>愛西市・弥富市・あま市・海部郡!S23</f>
        <v>800</v>
      </c>
      <c r="N13" s="304">
        <f>愛西市・弥富市・あま市・海部郡!T23</f>
        <v>0</v>
      </c>
      <c r="O13" s="304"/>
      <c r="P13" s="309">
        <f t="shared" si="0"/>
        <v>9500</v>
      </c>
      <c r="Q13" s="309">
        <f t="shared" si="1"/>
        <v>0</v>
      </c>
      <c r="R13" s="301"/>
    </row>
    <row r="14" spans="1:18" ht="15" customHeight="1" x14ac:dyDescent="0.2">
      <c r="A14" s="580" t="s">
        <v>442</v>
      </c>
      <c r="B14" s="581"/>
      <c r="C14" s="304"/>
      <c r="D14" s="309">
        <f>愛西市・弥富市・あま市・海部郡!E34</f>
        <v>14400</v>
      </c>
      <c r="E14" s="304">
        <f>愛西市・弥富市・あま市・海部郡!F34</f>
        <v>0</v>
      </c>
      <c r="F14" s="304"/>
      <c r="G14" s="309">
        <f>愛西市・弥富市・あま市・海部郡!J34</f>
        <v>600</v>
      </c>
      <c r="H14" s="304">
        <f>愛西市・弥富市・あま市・海部郡!K34</f>
        <v>0</v>
      </c>
      <c r="I14" s="304"/>
      <c r="J14" s="309"/>
      <c r="K14" s="304"/>
      <c r="L14" s="304"/>
      <c r="M14" s="309">
        <f>愛西市・弥富市・あま市・海部郡!S34</f>
        <v>1350</v>
      </c>
      <c r="N14" s="304">
        <f>愛西市・弥富市・あま市・海部郡!T34</f>
        <v>0</v>
      </c>
      <c r="O14" s="304"/>
      <c r="P14" s="309">
        <f t="shared" si="0"/>
        <v>16350</v>
      </c>
      <c r="Q14" s="309">
        <f t="shared" si="1"/>
        <v>0</v>
      </c>
      <c r="R14" s="301"/>
    </row>
    <row r="15" spans="1:18" ht="15" customHeight="1" x14ac:dyDescent="0.2">
      <c r="A15" s="580" t="s">
        <v>467</v>
      </c>
      <c r="B15" s="581"/>
      <c r="C15" s="304"/>
      <c r="D15" s="309">
        <f>愛西市・弥富市・あま市・海部郡!E47</f>
        <v>12650</v>
      </c>
      <c r="E15" s="304">
        <f>愛西市・弥富市・あま市・海部郡!F47</f>
        <v>0</v>
      </c>
      <c r="F15" s="304"/>
      <c r="G15" s="309">
        <f>愛西市・弥富市・あま市・海部郡!J47</f>
        <v>650</v>
      </c>
      <c r="H15" s="304">
        <f>愛西市・弥富市・あま市・海部郡!K47</f>
        <v>0</v>
      </c>
      <c r="I15" s="304"/>
      <c r="J15" s="309"/>
      <c r="K15" s="304"/>
      <c r="L15" s="304"/>
      <c r="M15" s="309">
        <f>愛西市・弥富市・あま市・海部郡!S47</f>
        <v>350</v>
      </c>
      <c r="N15" s="304">
        <f>愛西市・弥富市・あま市・海部郡!T47</f>
        <v>0</v>
      </c>
      <c r="O15" s="304"/>
      <c r="P15" s="309">
        <f t="shared" si="0"/>
        <v>13650</v>
      </c>
      <c r="Q15" s="309">
        <f t="shared" si="1"/>
        <v>0</v>
      </c>
      <c r="R15" s="301"/>
    </row>
    <row r="16" spans="1:18" ht="15" customHeight="1" x14ac:dyDescent="0.2">
      <c r="A16" s="580" t="s">
        <v>469</v>
      </c>
      <c r="B16" s="581"/>
      <c r="C16" s="304"/>
      <c r="D16" s="309">
        <f>清須市・北名古屋市・西春日井郡・岩倉市!E18</f>
        <v>12550</v>
      </c>
      <c r="E16" s="304">
        <f>清須市・北名古屋市・西春日井郡・岩倉市!F18</f>
        <v>0</v>
      </c>
      <c r="F16" s="304"/>
      <c r="G16" s="309">
        <f>清須市・北名古屋市・西春日井郡・岩倉市!J18</f>
        <v>500</v>
      </c>
      <c r="H16" s="304">
        <f>清須市・北名古屋市・西春日井郡・岩倉市!K18</f>
        <v>0</v>
      </c>
      <c r="I16" s="304"/>
      <c r="J16" s="309">
        <f>清須市・北名古屋市・西春日井郡・岩倉市!O18</f>
        <v>750</v>
      </c>
      <c r="K16" s="304">
        <f>清須市・北名古屋市・西春日井郡・岩倉市!P18</f>
        <v>0</v>
      </c>
      <c r="L16" s="304"/>
      <c r="M16" s="309">
        <f>清須市・北名古屋市・西春日井郡・岩倉市!T18</f>
        <v>450</v>
      </c>
      <c r="N16" s="304">
        <f>清須市・北名古屋市・西春日井郡・岩倉市!U18</f>
        <v>0</v>
      </c>
      <c r="O16" s="304"/>
      <c r="P16" s="309">
        <f t="shared" si="0"/>
        <v>14250</v>
      </c>
      <c r="Q16" s="309">
        <f t="shared" si="1"/>
        <v>0</v>
      </c>
      <c r="R16" s="301"/>
    </row>
    <row r="17" spans="1:18" ht="15" customHeight="1" x14ac:dyDescent="0.2">
      <c r="A17" s="580" t="s">
        <v>477</v>
      </c>
      <c r="B17" s="581"/>
      <c r="C17" s="304"/>
      <c r="D17" s="309">
        <f>清須市・北名古屋市・西春日井郡・岩倉市!E25</f>
        <v>14700</v>
      </c>
      <c r="E17" s="304">
        <f>清須市・北名古屋市・西春日井郡・岩倉市!F25</f>
        <v>0</v>
      </c>
      <c r="F17" s="304"/>
      <c r="G17" s="309">
        <f>清須市・北名古屋市・西春日井郡・岩倉市!J25</f>
        <v>1200</v>
      </c>
      <c r="H17" s="304">
        <f>清須市・北名古屋市・西春日井郡・岩倉市!K25</f>
        <v>0</v>
      </c>
      <c r="I17" s="304"/>
      <c r="J17" s="309"/>
      <c r="K17" s="304"/>
      <c r="L17" s="304"/>
      <c r="M17" s="309">
        <f>清須市・北名古屋市・西春日井郡・岩倉市!T25</f>
        <v>1400</v>
      </c>
      <c r="N17" s="304">
        <f>清須市・北名古屋市・西春日井郡・岩倉市!U25</f>
        <v>0</v>
      </c>
      <c r="O17" s="304"/>
      <c r="P17" s="309">
        <f t="shared" si="0"/>
        <v>17300</v>
      </c>
      <c r="Q17" s="309">
        <f t="shared" si="1"/>
        <v>0</v>
      </c>
      <c r="R17" s="301"/>
    </row>
    <row r="18" spans="1:18" ht="15" customHeight="1" x14ac:dyDescent="0.2">
      <c r="A18" s="580" t="s">
        <v>483</v>
      </c>
      <c r="B18" s="581"/>
      <c r="C18" s="304"/>
      <c r="D18" s="309">
        <f>清須市・北名古屋市・西春日井郡・岩倉市!E32</f>
        <v>2450</v>
      </c>
      <c r="E18" s="304">
        <f>清須市・北名古屋市・西春日井郡・岩倉市!F32</f>
        <v>0</v>
      </c>
      <c r="F18" s="304"/>
      <c r="G18" s="309"/>
      <c r="H18" s="304"/>
      <c r="I18" s="304"/>
      <c r="J18" s="309"/>
      <c r="K18" s="304"/>
      <c r="L18" s="304"/>
      <c r="M18" s="309"/>
      <c r="N18" s="304"/>
      <c r="O18" s="304"/>
      <c r="P18" s="309">
        <f t="shared" si="0"/>
        <v>2450</v>
      </c>
      <c r="Q18" s="309">
        <f t="shared" si="1"/>
        <v>0</v>
      </c>
      <c r="R18" s="301"/>
    </row>
    <row r="19" spans="1:18" ht="15" customHeight="1" x14ac:dyDescent="0.2">
      <c r="A19" s="580" t="s">
        <v>870</v>
      </c>
      <c r="B19" s="581"/>
      <c r="C19" s="304"/>
      <c r="D19" s="309">
        <f>清須市・北名古屋市・西春日井郡・岩倉市!E41</f>
        <v>7350</v>
      </c>
      <c r="E19" s="304">
        <f>清須市・北名古屋市・西春日井郡・岩倉市!F41</f>
        <v>0</v>
      </c>
      <c r="F19" s="304"/>
      <c r="G19" s="309">
        <f>清須市・北名古屋市・西春日井郡・岩倉市!J41</f>
        <v>950</v>
      </c>
      <c r="H19" s="304">
        <f>清須市・北名古屋市・西春日井郡・岩倉市!K41</f>
        <v>0</v>
      </c>
      <c r="I19" s="304"/>
      <c r="J19" s="309"/>
      <c r="K19" s="304"/>
      <c r="L19" s="304"/>
      <c r="M19" s="309">
        <f>清須市・北名古屋市・西春日井郡・岩倉市!T41</f>
        <v>950</v>
      </c>
      <c r="N19" s="304">
        <f>清須市・北名古屋市・西春日井郡・岩倉市!U41</f>
        <v>0</v>
      </c>
      <c r="O19" s="304"/>
      <c r="P19" s="309">
        <f t="shared" si="0"/>
        <v>9250</v>
      </c>
      <c r="Q19" s="309">
        <f t="shared" si="1"/>
        <v>0</v>
      </c>
      <c r="R19" s="301"/>
    </row>
    <row r="20" spans="1:18" ht="15" customHeight="1" x14ac:dyDescent="0.2">
      <c r="A20" s="580" t="s">
        <v>351</v>
      </c>
      <c r="B20" s="581"/>
      <c r="C20" s="304"/>
      <c r="D20" s="309">
        <f>江南市・丹羽郡!E27</f>
        <v>17700</v>
      </c>
      <c r="E20" s="304">
        <f>江南市・丹羽郡!F27</f>
        <v>0</v>
      </c>
      <c r="F20" s="304"/>
      <c r="G20" s="309">
        <f>江南市・丹羽郡!J27</f>
        <v>2450</v>
      </c>
      <c r="H20" s="304">
        <f>江南市・丹羽郡!K27</f>
        <v>0</v>
      </c>
      <c r="I20" s="304"/>
      <c r="J20" s="309"/>
      <c r="K20" s="304"/>
      <c r="L20" s="304"/>
      <c r="M20" s="309">
        <f>江南市・丹羽郡!S27</f>
        <v>1050</v>
      </c>
      <c r="N20" s="304">
        <f>江南市・丹羽郡!T27</f>
        <v>0</v>
      </c>
      <c r="O20" s="304"/>
      <c r="P20" s="309">
        <f t="shared" si="0"/>
        <v>21200</v>
      </c>
      <c r="Q20" s="309">
        <f t="shared" si="1"/>
        <v>0</v>
      </c>
      <c r="R20" s="301"/>
    </row>
    <row r="21" spans="1:18" ht="15" customHeight="1" x14ac:dyDescent="0.2">
      <c r="A21" s="580" t="s">
        <v>352</v>
      </c>
      <c r="B21" s="581"/>
      <c r="C21" s="304"/>
      <c r="D21" s="309">
        <f>江南市・丹羽郡!E40</f>
        <v>10650</v>
      </c>
      <c r="E21" s="304">
        <f>江南市・丹羽郡!F40</f>
        <v>0</v>
      </c>
      <c r="F21" s="304"/>
      <c r="G21" s="309">
        <f>江南市・丹羽郡!J40</f>
        <v>1200</v>
      </c>
      <c r="H21" s="304">
        <f>江南市・丹羽郡!K40</f>
        <v>0</v>
      </c>
      <c r="I21" s="304"/>
      <c r="J21" s="309"/>
      <c r="K21" s="304"/>
      <c r="L21" s="304"/>
      <c r="M21" s="309"/>
      <c r="N21" s="304"/>
      <c r="O21" s="304"/>
      <c r="P21" s="309">
        <f t="shared" si="0"/>
        <v>11850</v>
      </c>
      <c r="Q21" s="309">
        <f t="shared" si="1"/>
        <v>0</v>
      </c>
      <c r="R21" s="301"/>
    </row>
    <row r="22" spans="1:18" ht="15" customHeight="1" x14ac:dyDescent="0.2">
      <c r="A22" s="580" t="s">
        <v>991</v>
      </c>
      <c r="B22" s="581"/>
      <c r="C22" s="304"/>
      <c r="D22" s="309">
        <f>犬山市・小牧市!E20</f>
        <v>13400</v>
      </c>
      <c r="E22" s="304">
        <f>犬山市・小牧市!F20</f>
        <v>0</v>
      </c>
      <c r="F22" s="304"/>
      <c r="G22" s="309">
        <f>犬山市・小牧市!J20</f>
        <v>1850</v>
      </c>
      <c r="H22" s="304">
        <f>犬山市・小牧市!K20</f>
        <v>0</v>
      </c>
      <c r="I22" s="304"/>
      <c r="J22" s="309"/>
      <c r="K22" s="304"/>
      <c r="L22" s="304"/>
      <c r="M22" s="309">
        <f>犬山市・小牧市!S20</f>
        <v>650</v>
      </c>
      <c r="N22" s="304">
        <f>犬山市・小牧市!T20</f>
        <v>0</v>
      </c>
      <c r="O22" s="304"/>
      <c r="P22" s="309">
        <f t="shared" si="0"/>
        <v>15900</v>
      </c>
      <c r="Q22" s="309">
        <f t="shared" si="1"/>
        <v>0</v>
      </c>
      <c r="R22" s="301"/>
    </row>
    <row r="23" spans="1:18" ht="15" customHeight="1" x14ac:dyDescent="0.2">
      <c r="A23" s="578" t="s">
        <v>354</v>
      </c>
      <c r="B23" s="579"/>
      <c r="C23" s="304"/>
      <c r="D23" s="309">
        <f>犬山市・小牧市!E43</f>
        <v>26800</v>
      </c>
      <c r="E23" s="304">
        <f>犬山市・小牧市!F43</f>
        <v>0</v>
      </c>
      <c r="F23" s="304"/>
      <c r="G23" s="309">
        <f>犬山市・小牧市!J43</f>
        <v>2300</v>
      </c>
      <c r="H23" s="304">
        <f>犬山市・小牧市!K43</f>
        <v>0</v>
      </c>
      <c r="I23" s="304"/>
      <c r="J23" s="309"/>
      <c r="K23" s="304"/>
      <c r="L23" s="304"/>
      <c r="M23" s="309">
        <f>犬山市・小牧市!S43</f>
        <v>1800</v>
      </c>
      <c r="N23" s="304">
        <f>犬山市・小牧市!T43</f>
        <v>0</v>
      </c>
      <c r="O23" s="304"/>
      <c r="P23" s="309">
        <f t="shared" si="0"/>
        <v>30900</v>
      </c>
      <c r="Q23" s="309">
        <f t="shared" si="1"/>
        <v>0</v>
      </c>
      <c r="R23" s="301"/>
    </row>
    <row r="24" spans="1:18" ht="15" customHeight="1" x14ac:dyDescent="0.2">
      <c r="A24" s="580" t="s">
        <v>355</v>
      </c>
      <c r="B24" s="581"/>
      <c r="C24" s="304"/>
      <c r="D24" s="309">
        <f>春日井市!E38</f>
        <v>53850</v>
      </c>
      <c r="E24" s="304">
        <f>春日井市!F38</f>
        <v>0</v>
      </c>
      <c r="F24" s="304"/>
      <c r="G24" s="309">
        <f>春日井市!J38</f>
        <v>6850</v>
      </c>
      <c r="H24" s="304">
        <f>春日井市!K38</f>
        <v>0</v>
      </c>
      <c r="I24" s="304"/>
      <c r="J24" s="309">
        <f>春日井市!O38</f>
        <v>0</v>
      </c>
      <c r="K24" s="304">
        <f>春日井市!P38</f>
        <v>0</v>
      </c>
      <c r="L24" s="304"/>
      <c r="M24" s="309">
        <f>春日井市!T38</f>
        <v>3100</v>
      </c>
      <c r="N24" s="304">
        <f>春日井市!U38</f>
        <v>0</v>
      </c>
      <c r="O24" s="304"/>
      <c r="P24" s="309">
        <f t="shared" si="0"/>
        <v>63800</v>
      </c>
      <c r="Q24" s="309">
        <f t="shared" si="1"/>
        <v>0</v>
      </c>
      <c r="R24" s="301"/>
    </row>
    <row r="25" spans="1:18" ht="15" customHeight="1" x14ac:dyDescent="0.2">
      <c r="A25" s="578" t="s">
        <v>356</v>
      </c>
      <c r="B25" s="579"/>
      <c r="C25" s="304"/>
      <c r="D25" s="309">
        <f>瀬戸市・尾張旭市!E29</f>
        <v>24050</v>
      </c>
      <c r="E25" s="304">
        <f>瀬戸市・尾張旭市!F29</f>
        <v>0</v>
      </c>
      <c r="F25" s="304"/>
      <c r="G25" s="309">
        <f>瀬戸市・尾張旭市!J29</f>
        <v>2450</v>
      </c>
      <c r="H25" s="304">
        <f>瀬戸市・尾張旭市!K29</f>
        <v>0</v>
      </c>
      <c r="I25" s="304"/>
      <c r="J25" s="309">
        <f>瀬戸市・尾張旭市!O29</f>
        <v>0</v>
      </c>
      <c r="K25" s="304">
        <f>瀬戸市・尾張旭市!P29</f>
        <v>0</v>
      </c>
      <c r="L25" s="304"/>
      <c r="M25" s="309">
        <f>瀬戸市・尾張旭市!T29</f>
        <v>1050</v>
      </c>
      <c r="N25" s="304">
        <f>瀬戸市・尾張旭市!U29</f>
        <v>0</v>
      </c>
      <c r="O25" s="304"/>
      <c r="P25" s="309">
        <f t="shared" si="0"/>
        <v>27550</v>
      </c>
      <c r="Q25" s="309">
        <f t="shared" si="1"/>
        <v>0</v>
      </c>
      <c r="R25" s="301"/>
    </row>
    <row r="26" spans="1:18" ht="15" customHeight="1" x14ac:dyDescent="0.2">
      <c r="A26" s="578" t="s">
        <v>357</v>
      </c>
      <c r="B26" s="579"/>
      <c r="C26" s="304"/>
      <c r="D26" s="309">
        <f>瀬戸市・尾張旭市!E42</f>
        <v>14700</v>
      </c>
      <c r="E26" s="304">
        <f>瀬戸市・尾張旭市!F42</f>
        <v>0</v>
      </c>
      <c r="F26" s="304"/>
      <c r="G26" s="309">
        <f>瀬戸市・尾張旭市!J42</f>
        <v>2150</v>
      </c>
      <c r="H26" s="304">
        <f>瀬戸市・尾張旭市!K42</f>
        <v>0</v>
      </c>
      <c r="I26" s="304"/>
      <c r="J26" s="309"/>
      <c r="K26" s="304"/>
      <c r="L26" s="304"/>
      <c r="M26" s="309">
        <f>瀬戸市・尾張旭市!T42</f>
        <v>850</v>
      </c>
      <c r="N26" s="304">
        <f>瀬戸市・尾張旭市!U42</f>
        <v>0</v>
      </c>
      <c r="O26" s="304"/>
      <c r="P26" s="309">
        <f t="shared" si="0"/>
        <v>17700</v>
      </c>
      <c r="Q26" s="309">
        <f t="shared" si="1"/>
        <v>0</v>
      </c>
      <c r="R26" s="301"/>
    </row>
    <row r="27" spans="1:18" ht="15" customHeight="1" x14ac:dyDescent="0.2">
      <c r="A27" s="578" t="s">
        <v>491</v>
      </c>
      <c r="B27" s="579"/>
      <c r="C27" s="304"/>
      <c r="D27" s="309">
        <f>日進市・豊明市!E25</f>
        <v>13500</v>
      </c>
      <c r="E27" s="304">
        <f>日進市・豊明市!F25</f>
        <v>0</v>
      </c>
      <c r="F27" s="304"/>
      <c r="G27" s="309">
        <f>日進市・豊明市!J25</f>
        <v>2450</v>
      </c>
      <c r="H27" s="304">
        <f>日進市・豊明市!K25</f>
        <v>0</v>
      </c>
      <c r="I27" s="304"/>
      <c r="J27" s="309">
        <f>日進市・豊明市!O25</f>
        <v>0</v>
      </c>
      <c r="K27" s="304">
        <f>日進市・豊明市!P25</f>
        <v>0</v>
      </c>
      <c r="L27" s="304"/>
      <c r="M27" s="309">
        <f>日進市・豊明市!T25</f>
        <v>700</v>
      </c>
      <c r="N27" s="304">
        <f>日進市・豊明市!U25</f>
        <v>0</v>
      </c>
      <c r="O27" s="304"/>
      <c r="P27" s="309">
        <f t="shared" si="0"/>
        <v>16650</v>
      </c>
      <c r="Q27" s="309">
        <f t="shared" si="1"/>
        <v>0</v>
      </c>
      <c r="R27" s="301"/>
    </row>
    <row r="28" spans="1:18" ht="15" customHeight="1" x14ac:dyDescent="0.2">
      <c r="A28" s="578" t="s">
        <v>492</v>
      </c>
      <c r="B28" s="579"/>
      <c r="C28" s="304"/>
      <c r="D28" s="309">
        <f>日進市・豊明市!E40</f>
        <v>11950</v>
      </c>
      <c r="E28" s="304">
        <f>日進市・豊明市!F40</f>
        <v>0</v>
      </c>
      <c r="F28" s="304"/>
      <c r="G28" s="309">
        <f>日進市・豊明市!J40</f>
        <v>1400</v>
      </c>
      <c r="H28" s="304">
        <f>日進市・豊明市!K40</f>
        <v>0</v>
      </c>
      <c r="I28" s="304"/>
      <c r="J28" s="309"/>
      <c r="K28" s="304"/>
      <c r="L28" s="304"/>
      <c r="M28" s="309">
        <f>日進市・豊明市!T40</f>
        <v>550</v>
      </c>
      <c r="N28" s="304">
        <f>日進市・豊明市!U40</f>
        <v>0</v>
      </c>
      <c r="O28" s="304"/>
      <c r="P28" s="309">
        <f t="shared" si="0"/>
        <v>13900</v>
      </c>
      <c r="Q28" s="309">
        <f t="shared" si="1"/>
        <v>0</v>
      </c>
      <c r="R28" s="301"/>
    </row>
    <row r="29" spans="1:18" ht="15" customHeight="1" x14ac:dyDescent="0.2">
      <c r="A29" s="578" t="s">
        <v>358</v>
      </c>
      <c r="B29" s="579"/>
      <c r="C29" s="304"/>
      <c r="D29" s="309">
        <f>長久手市・愛知郡!E24</f>
        <v>7850</v>
      </c>
      <c r="E29" s="304">
        <f>長久手市・愛知郡!F24</f>
        <v>0</v>
      </c>
      <c r="F29" s="304"/>
      <c r="G29" s="309">
        <f>長久手市・愛知郡!J24</f>
        <v>1400</v>
      </c>
      <c r="H29" s="304">
        <f>長久手市・愛知郡!K24</f>
        <v>0</v>
      </c>
      <c r="I29" s="304"/>
      <c r="J29" s="309">
        <f>長久手市・愛知郡!O24</f>
        <v>0</v>
      </c>
      <c r="K29" s="304">
        <f>長久手市・愛知郡!P24</f>
        <v>0</v>
      </c>
      <c r="L29" s="304"/>
      <c r="M29" s="309">
        <f>長久手市・愛知郡!T24</f>
        <v>600</v>
      </c>
      <c r="N29" s="304">
        <f>長久手市・愛知郡!U24</f>
        <v>0</v>
      </c>
      <c r="O29" s="304"/>
      <c r="P29" s="309">
        <f t="shared" si="0"/>
        <v>9850</v>
      </c>
      <c r="Q29" s="309">
        <f t="shared" si="1"/>
        <v>0</v>
      </c>
      <c r="R29" s="301"/>
    </row>
    <row r="30" spans="1:18" ht="15" customHeight="1" x14ac:dyDescent="0.2">
      <c r="A30" s="578" t="s">
        <v>359</v>
      </c>
      <c r="B30" s="579"/>
      <c r="C30" s="304"/>
      <c r="D30" s="309">
        <f>長久手市・愛知郡!E40</f>
        <v>7250</v>
      </c>
      <c r="E30" s="304">
        <f>長久手市・愛知郡!F40</f>
        <v>0</v>
      </c>
      <c r="F30" s="304"/>
      <c r="G30" s="309">
        <f>長久手市・愛知郡!J40</f>
        <v>650</v>
      </c>
      <c r="H30" s="304">
        <f>長久手市・愛知郡!K40</f>
        <v>0</v>
      </c>
      <c r="I30" s="304"/>
      <c r="J30" s="309"/>
      <c r="K30" s="304"/>
      <c r="L30" s="304"/>
      <c r="M30" s="309">
        <f>長久手市・愛知郡!T40</f>
        <v>450</v>
      </c>
      <c r="N30" s="304">
        <f>長久手市・愛知郡!U40</f>
        <v>0</v>
      </c>
      <c r="O30" s="304"/>
      <c r="P30" s="309">
        <f t="shared" si="0"/>
        <v>8350</v>
      </c>
      <c r="Q30" s="309">
        <f t="shared" si="1"/>
        <v>0</v>
      </c>
      <c r="R30" s="301"/>
    </row>
    <row r="31" spans="1:18" ht="15" customHeight="1" x14ac:dyDescent="0.2">
      <c r="A31" s="578" t="s">
        <v>360</v>
      </c>
      <c r="B31" s="579"/>
      <c r="C31" s="304"/>
      <c r="D31" s="309">
        <f>大府市・東海市!E21</f>
        <v>15050</v>
      </c>
      <c r="E31" s="304">
        <f>大府市・東海市!F21</f>
        <v>0</v>
      </c>
      <c r="F31" s="304"/>
      <c r="G31" s="309">
        <f>大府市・東海市!J21</f>
        <v>1700</v>
      </c>
      <c r="H31" s="304">
        <f>大府市・東海市!K21</f>
        <v>0</v>
      </c>
      <c r="I31" s="304"/>
      <c r="J31" s="309"/>
      <c r="K31" s="304"/>
      <c r="L31" s="304"/>
      <c r="M31" s="309">
        <f>大府市・東海市!T21</f>
        <v>750</v>
      </c>
      <c r="N31" s="304">
        <f>大府市・東海市!U21</f>
        <v>0</v>
      </c>
      <c r="O31" s="304"/>
      <c r="P31" s="309">
        <f t="shared" si="0"/>
        <v>17500</v>
      </c>
      <c r="Q31" s="309">
        <f t="shared" si="1"/>
        <v>0</v>
      </c>
      <c r="R31" s="301"/>
    </row>
    <row r="32" spans="1:18" ht="15" customHeight="1" x14ac:dyDescent="0.2">
      <c r="A32" s="578" t="s">
        <v>361</v>
      </c>
      <c r="B32" s="579"/>
      <c r="C32" s="304"/>
      <c r="D32" s="309">
        <f>大府市・東海市!E39</f>
        <v>17100</v>
      </c>
      <c r="E32" s="304">
        <f>大府市・東海市!F39</f>
        <v>0</v>
      </c>
      <c r="F32" s="304"/>
      <c r="G32" s="309">
        <f>大府市・東海市!J39</f>
        <v>2100</v>
      </c>
      <c r="H32" s="304">
        <f>大府市・東海市!K39</f>
        <v>0</v>
      </c>
      <c r="I32" s="304"/>
      <c r="J32" s="309">
        <f>大府市・東海市!O39</f>
        <v>100</v>
      </c>
      <c r="K32" s="304">
        <f>大府市・東海市!P39</f>
        <v>0</v>
      </c>
      <c r="L32" s="304"/>
      <c r="M32" s="309">
        <f>大府市・東海市!T39</f>
        <v>1400</v>
      </c>
      <c r="N32" s="304">
        <f>大府市・東海市!U39</f>
        <v>0</v>
      </c>
      <c r="O32" s="304"/>
      <c r="P32" s="309">
        <f t="shared" si="0"/>
        <v>20700</v>
      </c>
      <c r="Q32" s="309">
        <f t="shared" si="1"/>
        <v>0</v>
      </c>
      <c r="R32" s="301"/>
    </row>
    <row r="33" spans="1:18" ht="15" customHeight="1" x14ac:dyDescent="0.2">
      <c r="A33" s="578" t="s">
        <v>362</v>
      </c>
      <c r="B33" s="579"/>
      <c r="C33" s="304"/>
      <c r="D33" s="309">
        <f>知多市・半田市!E24</f>
        <v>15100</v>
      </c>
      <c r="E33" s="304">
        <f>知多市・半田市!F24</f>
        <v>0</v>
      </c>
      <c r="F33" s="304"/>
      <c r="G33" s="309">
        <f>知多市・半田市!J24</f>
        <v>2400</v>
      </c>
      <c r="H33" s="304">
        <f>知多市・半田市!K24</f>
        <v>0</v>
      </c>
      <c r="I33" s="304"/>
      <c r="J33" s="309">
        <f>知多市・半田市!O24</f>
        <v>0</v>
      </c>
      <c r="K33" s="304">
        <f>知多市・半田市!P24</f>
        <v>0</v>
      </c>
      <c r="L33" s="304"/>
      <c r="M33" s="309">
        <f>知多市・半田市!T24</f>
        <v>650</v>
      </c>
      <c r="N33" s="304">
        <f>知多市・半田市!U24</f>
        <v>0</v>
      </c>
      <c r="O33" s="304"/>
      <c r="P33" s="309">
        <f t="shared" si="0"/>
        <v>18150</v>
      </c>
      <c r="Q33" s="309">
        <f t="shared" si="1"/>
        <v>0</v>
      </c>
      <c r="R33" s="301"/>
    </row>
    <row r="34" spans="1:18" ht="15" customHeight="1" x14ac:dyDescent="0.2">
      <c r="A34" s="578" t="s">
        <v>363</v>
      </c>
      <c r="B34" s="579"/>
      <c r="C34" s="304"/>
      <c r="D34" s="309">
        <f>知多市・半田市!E43</f>
        <v>20900</v>
      </c>
      <c r="E34" s="304">
        <f>知多市・半田市!F43</f>
        <v>0</v>
      </c>
      <c r="F34" s="304"/>
      <c r="G34" s="309">
        <f>知多市・半田市!J43</f>
        <v>1950</v>
      </c>
      <c r="H34" s="304">
        <f>知多市・半田市!K43</f>
        <v>0</v>
      </c>
      <c r="I34" s="304"/>
      <c r="J34" s="309">
        <f>知多市・半田市!O43</f>
        <v>0</v>
      </c>
      <c r="K34" s="304">
        <f>知多市・半田市!P43</f>
        <v>0</v>
      </c>
      <c r="L34" s="304"/>
      <c r="M34" s="309">
        <f>知多市・半田市!T43</f>
        <v>1000</v>
      </c>
      <c r="N34" s="304">
        <f>知多市・半田市!U43</f>
        <v>0</v>
      </c>
      <c r="O34" s="304"/>
      <c r="P34" s="309">
        <f t="shared" si="0"/>
        <v>23850</v>
      </c>
      <c r="Q34" s="309">
        <f t="shared" si="1"/>
        <v>0</v>
      </c>
      <c r="R34" s="301"/>
    </row>
    <row r="35" spans="1:18" ht="15" customHeight="1" x14ac:dyDescent="0.2">
      <c r="A35" s="578" t="s">
        <v>493</v>
      </c>
      <c r="B35" s="579"/>
      <c r="C35" s="304"/>
      <c r="D35" s="309">
        <f>常滑市・知多郡!E19</f>
        <v>10200</v>
      </c>
      <c r="E35" s="304">
        <f>常滑市・知多郡!F19</f>
        <v>0</v>
      </c>
      <c r="F35" s="304"/>
      <c r="G35" s="309">
        <f>常滑市・知多郡!J19</f>
        <v>400</v>
      </c>
      <c r="H35" s="304">
        <f>常滑市・知多郡!K19</f>
        <v>0</v>
      </c>
      <c r="I35" s="304"/>
      <c r="J35" s="309"/>
      <c r="K35" s="304"/>
      <c r="L35" s="304"/>
      <c r="M35" s="309"/>
      <c r="N35" s="304"/>
      <c r="O35" s="304"/>
      <c r="P35" s="309">
        <f t="shared" si="0"/>
        <v>10600</v>
      </c>
      <c r="Q35" s="309">
        <f t="shared" si="1"/>
        <v>0</v>
      </c>
      <c r="R35" s="301"/>
    </row>
    <row r="36" spans="1:18" ht="15" customHeight="1" x14ac:dyDescent="0.2">
      <c r="A36" s="578" t="s">
        <v>364</v>
      </c>
      <c r="B36" s="579"/>
      <c r="C36" s="304"/>
      <c r="D36" s="309">
        <f>常滑市・知多郡!E40</f>
        <v>28300</v>
      </c>
      <c r="E36" s="304">
        <f>常滑市・知多郡!F40</f>
        <v>0</v>
      </c>
      <c r="F36" s="304"/>
      <c r="G36" s="309">
        <f>常滑市・知多郡!J40</f>
        <v>2500</v>
      </c>
      <c r="H36" s="304">
        <f>常滑市・知多郡!K40</f>
        <v>0</v>
      </c>
      <c r="I36" s="304"/>
      <c r="J36" s="309">
        <f>常滑市・知多郡!N40</f>
        <v>0</v>
      </c>
      <c r="K36" s="304">
        <f>常滑市・知多郡!O40</f>
        <v>0</v>
      </c>
      <c r="L36" s="304"/>
      <c r="M36" s="309">
        <f>常滑市・知多郡!S40</f>
        <v>500</v>
      </c>
      <c r="N36" s="304">
        <f>常滑市・知多郡!T40</f>
        <v>0</v>
      </c>
      <c r="O36" s="304"/>
      <c r="P36" s="309">
        <f t="shared" si="0"/>
        <v>31300</v>
      </c>
      <c r="Q36" s="309">
        <f t="shared" si="1"/>
        <v>0</v>
      </c>
      <c r="R36" s="301"/>
    </row>
    <row r="37" spans="1:18" ht="15" customHeight="1" x14ac:dyDescent="0.2">
      <c r="A37" s="514" t="s">
        <v>5</v>
      </c>
      <c r="B37" s="516"/>
      <c r="C37" s="304"/>
      <c r="D37" s="309">
        <f>SUM(D9:D36)</f>
        <v>498550</v>
      </c>
      <c r="E37" s="304">
        <f>SUM(E9:E36)</f>
        <v>0</v>
      </c>
      <c r="F37" s="304"/>
      <c r="G37" s="309">
        <f>SUM(G9:G36)</f>
        <v>50300</v>
      </c>
      <c r="H37" s="304">
        <f>SUM(H9:H36)</f>
        <v>0</v>
      </c>
      <c r="I37" s="304"/>
      <c r="J37" s="309">
        <f>SUM(J9:J36)</f>
        <v>4100</v>
      </c>
      <c r="K37" s="304">
        <f>SUM(K9:K36)</f>
        <v>0</v>
      </c>
      <c r="L37" s="304"/>
      <c r="M37" s="309">
        <f>SUM(M9:M36)</f>
        <v>25950</v>
      </c>
      <c r="N37" s="304">
        <f>SUM(N9:N36)</f>
        <v>0</v>
      </c>
      <c r="O37" s="304"/>
      <c r="P37" s="309">
        <f t="shared" si="0"/>
        <v>578900</v>
      </c>
      <c r="Q37" s="309">
        <f t="shared" si="1"/>
        <v>0</v>
      </c>
      <c r="R37" s="302"/>
    </row>
    <row r="39" spans="1:18" ht="16.5" customHeight="1" x14ac:dyDescent="0.2">
      <c r="A39" s="514" t="s">
        <v>981</v>
      </c>
      <c r="B39" s="516"/>
      <c r="C39" s="514" t="s">
        <v>982</v>
      </c>
      <c r="D39" s="515"/>
      <c r="E39" s="516"/>
      <c r="F39" s="514" t="s">
        <v>983</v>
      </c>
      <c r="G39" s="515"/>
      <c r="H39" s="516"/>
      <c r="I39" s="514" t="s">
        <v>984</v>
      </c>
      <c r="J39" s="515"/>
      <c r="K39" s="516"/>
      <c r="L39" s="514" t="s">
        <v>985</v>
      </c>
      <c r="M39" s="515"/>
      <c r="N39" s="516"/>
      <c r="O39" s="514" t="s">
        <v>986</v>
      </c>
      <c r="P39" s="515"/>
      <c r="Q39" s="516"/>
      <c r="R39" s="303" t="s">
        <v>987</v>
      </c>
    </row>
    <row r="40" spans="1:18" ht="16.5" customHeight="1" x14ac:dyDescent="0.2">
      <c r="A40" s="524" t="s">
        <v>988</v>
      </c>
      <c r="B40" s="525"/>
      <c r="C40" s="304"/>
      <c r="D40" s="309">
        <f>名古屋市!D28</f>
        <v>388400</v>
      </c>
      <c r="E40" s="304">
        <f>名古屋市!E28</f>
        <v>0</v>
      </c>
      <c r="F40" s="304"/>
      <c r="G40" s="309">
        <f>名古屋市!G28</f>
        <v>43400</v>
      </c>
      <c r="H40" s="304">
        <f>名古屋市!H28</f>
        <v>0</v>
      </c>
      <c r="I40" s="304"/>
      <c r="J40" s="309">
        <f>名古屋市!J28</f>
        <v>4500</v>
      </c>
      <c r="K40" s="304">
        <f>名古屋市!K28</f>
        <v>0</v>
      </c>
      <c r="L40" s="304"/>
      <c r="M40" s="309">
        <f>名古屋市!M28</f>
        <v>31450</v>
      </c>
      <c r="N40" s="304">
        <f>名古屋市!N28</f>
        <v>0</v>
      </c>
      <c r="O40" s="304"/>
      <c r="P40" s="309">
        <f>名古屋市!P28</f>
        <v>467750</v>
      </c>
      <c r="Q40" s="304">
        <f>名古屋市!Q28</f>
        <v>0</v>
      </c>
      <c r="R40" s="306"/>
    </row>
    <row r="41" spans="1:18" ht="16.5" customHeight="1" x14ac:dyDescent="0.2">
      <c r="A41" s="514" t="s">
        <v>989</v>
      </c>
      <c r="B41" s="516"/>
      <c r="C41" s="304"/>
      <c r="D41" s="309">
        <f>D37</f>
        <v>498550</v>
      </c>
      <c r="E41" s="304">
        <f>E37</f>
        <v>0</v>
      </c>
      <c r="F41" s="304"/>
      <c r="G41" s="309">
        <f>G37</f>
        <v>50300</v>
      </c>
      <c r="H41" s="304">
        <f>H37</f>
        <v>0</v>
      </c>
      <c r="I41" s="304"/>
      <c r="J41" s="309">
        <f>J37</f>
        <v>4100</v>
      </c>
      <c r="K41" s="304">
        <f>K37</f>
        <v>0</v>
      </c>
      <c r="L41" s="304"/>
      <c r="M41" s="309">
        <f>M37</f>
        <v>25950</v>
      </c>
      <c r="N41" s="304">
        <f>N37</f>
        <v>0</v>
      </c>
      <c r="O41" s="304"/>
      <c r="P41" s="309">
        <f>P37</f>
        <v>578900</v>
      </c>
      <c r="Q41" s="309">
        <f>Q37</f>
        <v>0</v>
      </c>
      <c r="R41" s="307"/>
    </row>
    <row r="42" spans="1:18" ht="16.5" customHeight="1" x14ac:dyDescent="0.2">
      <c r="A42" s="524" t="s">
        <v>990</v>
      </c>
      <c r="B42" s="525"/>
      <c r="C42" s="304"/>
      <c r="D42" s="309">
        <f>三河地区!D26</f>
        <v>387100</v>
      </c>
      <c r="E42" s="304">
        <f>三河地区!E26</f>
        <v>0</v>
      </c>
      <c r="F42" s="304"/>
      <c r="G42" s="309">
        <f>三河地区!G26</f>
        <v>33650</v>
      </c>
      <c r="H42" s="304">
        <f>三河地区!H26</f>
        <v>0</v>
      </c>
      <c r="I42" s="304"/>
      <c r="J42" s="309">
        <f>三河地区!J26</f>
        <v>2050</v>
      </c>
      <c r="K42" s="304">
        <f>三河地区!K26</f>
        <v>0</v>
      </c>
      <c r="L42" s="304"/>
      <c r="M42" s="309">
        <f>三河地区!M26</f>
        <v>21600</v>
      </c>
      <c r="N42" s="304">
        <f>三河地区!N26</f>
        <v>0</v>
      </c>
      <c r="O42" s="304"/>
      <c r="P42" s="309">
        <f>三河地区!P26</f>
        <v>444400</v>
      </c>
      <c r="Q42" s="304">
        <f>三河地区!Q26</f>
        <v>0</v>
      </c>
      <c r="R42" s="308"/>
    </row>
    <row r="43" spans="1:18" ht="16.5" customHeight="1" x14ac:dyDescent="0.2">
      <c r="A43" s="514" t="s">
        <v>986</v>
      </c>
      <c r="B43" s="516"/>
      <c r="C43" s="304"/>
      <c r="D43" s="309">
        <f>SUM(D40:D42)</f>
        <v>1274050</v>
      </c>
      <c r="E43" s="304">
        <f>SUM(E40:E42)</f>
        <v>0</v>
      </c>
      <c r="F43" s="304"/>
      <c r="G43" s="309">
        <f>SUM(G40:G42)</f>
        <v>127350</v>
      </c>
      <c r="H43" s="304">
        <f>SUM(H40:H42)</f>
        <v>0</v>
      </c>
      <c r="I43" s="304"/>
      <c r="J43" s="309">
        <f>SUM(J40:J42)</f>
        <v>10650</v>
      </c>
      <c r="K43" s="304">
        <f>SUM(K40:K42)</f>
        <v>0</v>
      </c>
      <c r="L43" s="304"/>
      <c r="M43" s="309">
        <f>SUM(M40:M42)</f>
        <v>79000</v>
      </c>
      <c r="N43" s="304">
        <f>SUM(N40:N42)</f>
        <v>0</v>
      </c>
      <c r="O43" s="304"/>
      <c r="P43" s="309">
        <f>SUM(P40:P42)</f>
        <v>1491050</v>
      </c>
      <c r="Q43" s="304">
        <f>SUM(Q40:Q42)</f>
        <v>0</v>
      </c>
      <c r="R43" s="304"/>
    </row>
    <row r="44" spans="1:18" x14ac:dyDescent="0.2">
      <c r="B44" t="str">
        <f>中川区!B42</f>
        <v>令和5年6月</v>
      </c>
    </row>
  </sheetData>
  <mergeCells count="63">
    <mergeCell ref="A41:B41"/>
    <mergeCell ref="A42:B42"/>
    <mergeCell ref="A43:B43"/>
    <mergeCell ref="F39:H39"/>
    <mergeCell ref="I39:K39"/>
    <mergeCell ref="L39:N39"/>
    <mergeCell ref="O39:Q39"/>
    <mergeCell ref="A40:B40"/>
    <mergeCell ref="A36:B36"/>
    <mergeCell ref="A37:B37"/>
    <mergeCell ref="A39:B39"/>
    <mergeCell ref="C39:E39"/>
    <mergeCell ref="A33:B33"/>
    <mergeCell ref="A34:B34"/>
    <mergeCell ref="A35:B35"/>
    <mergeCell ref="A30:B30"/>
    <mergeCell ref="A31:B31"/>
    <mergeCell ref="A32:B32"/>
    <mergeCell ref="A27:B27"/>
    <mergeCell ref="A28:B28"/>
    <mergeCell ref="A29:B29"/>
    <mergeCell ref="A24:B24"/>
    <mergeCell ref="A25:B25"/>
    <mergeCell ref="A26:B26"/>
    <mergeCell ref="H4:K6"/>
    <mergeCell ref="O8:Q8"/>
    <mergeCell ref="A9:B9"/>
    <mergeCell ref="A10:B10"/>
    <mergeCell ref="A8:B8"/>
    <mergeCell ref="C8:E8"/>
    <mergeCell ref="F8:H8"/>
    <mergeCell ref="I8:K8"/>
    <mergeCell ref="L8:N8"/>
    <mergeCell ref="F4:G6"/>
    <mergeCell ref="A23:B23"/>
    <mergeCell ref="A11:B11"/>
    <mergeCell ref="A12:B12"/>
    <mergeCell ref="A13:B13"/>
    <mergeCell ref="A20:B20"/>
    <mergeCell ref="A21:B21"/>
    <mergeCell ref="A22:B22"/>
    <mergeCell ref="A14:B14"/>
    <mergeCell ref="A15:B15"/>
    <mergeCell ref="A16:B16"/>
    <mergeCell ref="A17:B17"/>
    <mergeCell ref="A18:B18"/>
    <mergeCell ref="A19:B19"/>
    <mergeCell ref="L1:M3"/>
    <mergeCell ref="A1:B2"/>
    <mergeCell ref="R1:R6"/>
    <mergeCell ref="N4:P6"/>
    <mergeCell ref="L4:M6"/>
    <mergeCell ref="Q4:Q6"/>
    <mergeCell ref="B3:B4"/>
    <mergeCell ref="C3:C4"/>
    <mergeCell ref="D3:D4"/>
    <mergeCell ref="E3:E4"/>
    <mergeCell ref="C5:C6"/>
    <mergeCell ref="D5:D6"/>
    <mergeCell ref="E5:E6"/>
    <mergeCell ref="N1:Q3"/>
    <mergeCell ref="F1:G3"/>
    <mergeCell ref="H1:K3"/>
  </mergeCells>
  <phoneticPr fontId="2"/>
  <hyperlinks>
    <hyperlink ref="A40:B40" location="名古屋市!A1" display="名古屋市" xr:uid="{00000000-0004-0000-1400-000000000000}"/>
    <hyperlink ref="A9:B9" location="一宮市!A1" display="一宮市" xr:uid="{00000000-0004-0000-1400-000001000000}"/>
    <hyperlink ref="A10:B10" location="稲沢市・津島市!A1" display="稲沢市" xr:uid="{00000000-0004-0000-1400-000002000000}"/>
    <hyperlink ref="A11:B11" location="稲沢市・津島市!A1" display="津島市" xr:uid="{00000000-0004-0000-1400-000003000000}"/>
    <hyperlink ref="A12:B12" location="愛西市・弥富市・あま市・海部郡!A1" display="愛西市" xr:uid="{00000000-0004-0000-1400-000004000000}"/>
    <hyperlink ref="A13:B13" location="愛西市・弥富市・あま市・海部郡!A1" display="弥富市" xr:uid="{00000000-0004-0000-1400-000005000000}"/>
    <hyperlink ref="A14:B14" location="愛西市・弥富市・あま市・海部郡!A1" display="あま市" xr:uid="{00000000-0004-0000-1400-000006000000}"/>
    <hyperlink ref="A15:B15" location="愛西市・弥富市・あま市・海部郡!A1" display="海部郡" xr:uid="{00000000-0004-0000-1400-000007000000}"/>
    <hyperlink ref="A16:B16" location="清須市・北名古屋市・西春日井郡・岩倉市!A1" display="清須市" xr:uid="{00000000-0004-0000-1400-000008000000}"/>
    <hyperlink ref="A17:B17" location="清須市・北名古屋市・西春日井郡・岩倉市!A1" display="北名古屋市" xr:uid="{00000000-0004-0000-1400-000009000000}"/>
    <hyperlink ref="A18:B18" location="清須市・北名古屋市・西春日井郡・岩倉市!A1" display="西春日井郡" xr:uid="{00000000-0004-0000-1400-00000A000000}"/>
    <hyperlink ref="A19:B19" location="清須市・北名古屋市・西春日井郡・岩倉市!A1" display="岩倉市" xr:uid="{00000000-0004-0000-1400-00000B000000}"/>
    <hyperlink ref="A20:B20" location="江南市・丹羽郡!A1" display="江南市" xr:uid="{00000000-0004-0000-1400-00000C000000}"/>
    <hyperlink ref="A21:B21" location="江南市・丹羽郡!A1" display="丹羽郡" xr:uid="{00000000-0004-0000-1400-00000D000000}"/>
    <hyperlink ref="A22:B22" location="犬山市・小牧市!A1" display="犬山市" xr:uid="{00000000-0004-0000-1400-00000E000000}"/>
    <hyperlink ref="A23:B23" location="犬山市・小牧市!A1" display="小牧市" xr:uid="{00000000-0004-0000-1400-00000F000000}"/>
    <hyperlink ref="A24:B24" location="春日井市!A1" display="春日井市" xr:uid="{00000000-0004-0000-1400-000010000000}"/>
    <hyperlink ref="A25:B25" location="瀬戸市・尾張旭市!A1" display="瀬戸市" xr:uid="{00000000-0004-0000-1400-000011000000}"/>
    <hyperlink ref="A26:B26" location="瀬戸市・尾張旭市!A1" display="尾張旭市" xr:uid="{00000000-0004-0000-1400-000012000000}"/>
    <hyperlink ref="A27:B27" location="日進市・豊明市!A1" display="日進市" xr:uid="{00000000-0004-0000-1400-000013000000}"/>
    <hyperlink ref="A28:B28" location="日進市・豊明市!A1" display="豊明市" xr:uid="{00000000-0004-0000-1400-000014000000}"/>
    <hyperlink ref="A29:B29" location="長久手市・愛知郡!A1" display="長久手市" xr:uid="{00000000-0004-0000-1400-000015000000}"/>
    <hyperlink ref="A30:B30" location="長久手市・愛知郡!A1" display="愛知郡" xr:uid="{00000000-0004-0000-1400-000016000000}"/>
    <hyperlink ref="A31:B31" location="大府市・東海市!A1" display="大府市" xr:uid="{00000000-0004-0000-1400-000017000000}"/>
    <hyperlink ref="A32:B32" location="大府市・東海市!A1" display="東海市" xr:uid="{00000000-0004-0000-1400-000018000000}"/>
    <hyperlink ref="A33:B33" location="知多市・半田市!A1" display="知多市" xr:uid="{00000000-0004-0000-1400-000019000000}"/>
    <hyperlink ref="A34:B34" location="知多市・半田市!A1" display="半田市" xr:uid="{00000000-0004-0000-1400-00001A000000}"/>
    <hyperlink ref="A35:B35" location="常滑市・知多郡!A1" display="常滑市" xr:uid="{00000000-0004-0000-1400-00001B000000}"/>
    <hyperlink ref="A36:B36" location="常滑市・知多郡!A1" display="知多郡" xr:uid="{00000000-0004-0000-1400-00001C000000}"/>
    <hyperlink ref="A42:B42" location="三河地区!A1" display="三河地区" xr:uid="{00000000-0004-0000-1400-00001D000000}"/>
  </hyperlinks>
  <pageMargins left="0.19685039370078741" right="0.19685039370078741" top="0.23622047244094491" bottom="0.23622047244094491" header="0.19685039370078741" footer="0.19685039370078741"/>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2"/>
  <sheetViews>
    <sheetView showZeros="0" zoomScaleNormal="100" workbookViewId="0">
      <selection activeCell="D9" sqref="D9"/>
    </sheetView>
  </sheetViews>
  <sheetFormatPr defaultRowHeight="13" x14ac:dyDescent="0.2"/>
  <cols>
    <col min="1" max="1" width="2.26953125" customWidth="1"/>
    <col min="2" max="2" width="10.6328125" customWidth="1"/>
    <col min="3" max="3" width="2.90625" customWidth="1"/>
    <col min="4" max="4" width="8.7265625" customWidth="1"/>
    <col min="5" max="5" width="9.453125" customWidth="1"/>
    <col min="6" max="6" width="1.26953125" customWidth="1"/>
    <col min="7" max="7" width="10.26953125" customWidth="1"/>
    <col min="8" max="8" width="1.453125" customWidth="1"/>
    <col min="11" max="11" width="1.26953125" customWidth="1"/>
    <col min="12" max="12" width="10.08984375" customWidth="1"/>
    <col min="13" max="13" width="1.453125" customWidth="1"/>
    <col min="14" max="14" width="6.7265625" customWidth="1"/>
    <col min="15" max="15" width="7" customWidth="1"/>
    <col min="16" max="16" width="1.26953125" customWidth="1"/>
    <col min="17" max="17" width="10.08984375" customWidth="1"/>
    <col min="18" max="18" width="1.6328125" customWidth="1"/>
    <col min="19" max="19" width="6.7265625" customWidth="1"/>
    <col min="20" max="20" width="7" customWidth="1"/>
    <col min="21" max="21" width="21.7265625" customWidth="1"/>
  </cols>
  <sheetData>
    <row r="1" spans="1:22" ht="7.5" customHeight="1" x14ac:dyDescent="0.2">
      <c r="A1" s="532" t="s">
        <v>0</v>
      </c>
      <c r="B1" s="533"/>
      <c r="C1" s="2"/>
      <c r="D1" s="2"/>
      <c r="E1" s="2"/>
      <c r="F1" s="532" t="s">
        <v>1136</v>
      </c>
      <c r="G1" s="533"/>
      <c r="H1" s="526"/>
      <c r="I1" s="526"/>
      <c r="J1" s="526"/>
      <c r="K1" s="526"/>
      <c r="L1" s="526"/>
      <c r="M1" s="526"/>
      <c r="N1" s="527"/>
      <c r="O1" s="532" t="s">
        <v>1132</v>
      </c>
      <c r="P1" s="526"/>
      <c r="Q1" s="526"/>
      <c r="R1" s="526"/>
      <c r="S1" s="526"/>
      <c r="T1" s="527"/>
      <c r="U1" s="508" t="s">
        <v>2</v>
      </c>
      <c r="V1" s="4"/>
    </row>
    <row r="2" spans="1:22" ht="7.5" customHeight="1" x14ac:dyDescent="0.2">
      <c r="A2" s="534"/>
      <c r="B2" s="535"/>
      <c r="F2" s="534"/>
      <c r="G2" s="535"/>
      <c r="H2" s="528"/>
      <c r="I2" s="528"/>
      <c r="J2" s="528"/>
      <c r="K2" s="528"/>
      <c r="L2" s="528"/>
      <c r="M2" s="528"/>
      <c r="N2" s="529"/>
      <c r="O2" s="534"/>
      <c r="P2" s="528"/>
      <c r="Q2" s="528"/>
      <c r="R2" s="528"/>
      <c r="S2" s="528"/>
      <c r="T2" s="529"/>
      <c r="U2" s="509"/>
    </row>
    <row r="3" spans="1:22" ht="7.5" customHeight="1" thickBot="1" x14ac:dyDescent="0.25">
      <c r="A3" s="4"/>
      <c r="B3" s="504"/>
      <c r="C3" s="504" t="s">
        <v>1155</v>
      </c>
      <c r="D3" s="504"/>
      <c r="E3" s="506" t="s">
        <v>1156</v>
      </c>
      <c r="F3" s="536"/>
      <c r="G3" s="537"/>
      <c r="H3" s="530"/>
      <c r="I3" s="530"/>
      <c r="J3" s="530"/>
      <c r="K3" s="530"/>
      <c r="L3" s="530"/>
      <c r="M3" s="530"/>
      <c r="N3" s="531"/>
      <c r="O3" s="536"/>
      <c r="P3" s="530"/>
      <c r="Q3" s="530"/>
      <c r="R3" s="530"/>
      <c r="S3" s="530"/>
      <c r="T3" s="531"/>
      <c r="U3" s="510"/>
    </row>
    <row r="4" spans="1:22" ht="7.5" customHeight="1" x14ac:dyDescent="0.2">
      <c r="A4" s="4"/>
      <c r="B4" s="504"/>
      <c r="C4" s="504"/>
      <c r="D4" s="504"/>
      <c r="E4" s="506"/>
      <c r="F4" s="532" t="s">
        <v>1131</v>
      </c>
      <c r="G4" s="533"/>
      <c r="H4" s="526"/>
      <c r="I4" s="526"/>
      <c r="J4" s="526"/>
      <c r="K4" s="526"/>
      <c r="L4" s="526"/>
      <c r="M4" s="526"/>
      <c r="N4" s="527"/>
      <c r="O4" s="532" t="s">
        <v>3</v>
      </c>
      <c r="P4" s="590">
        <f>E41+J41+O41+T41</f>
        <v>0</v>
      </c>
      <c r="Q4" s="590"/>
      <c r="R4" s="590"/>
      <c r="S4" s="590"/>
      <c r="T4" s="538" t="s">
        <v>4</v>
      </c>
      <c r="U4" s="510"/>
    </row>
    <row r="5" spans="1:22" ht="7.5" customHeight="1" x14ac:dyDescent="0.2">
      <c r="A5" s="4"/>
      <c r="C5" s="504" t="s">
        <v>1157</v>
      </c>
      <c r="D5" s="504"/>
      <c r="E5" s="506" t="s">
        <v>1158</v>
      </c>
      <c r="F5" s="534"/>
      <c r="G5" s="535"/>
      <c r="H5" s="528"/>
      <c r="I5" s="528"/>
      <c r="J5" s="528"/>
      <c r="K5" s="528"/>
      <c r="L5" s="528"/>
      <c r="M5" s="528"/>
      <c r="N5" s="529"/>
      <c r="O5" s="534"/>
      <c r="P5" s="591"/>
      <c r="Q5" s="591"/>
      <c r="R5" s="591"/>
      <c r="S5" s="591"/>
      <c r="T5" s="539"/>
      <c r="U5" s="510"/>
    </row>
    <row r="6" spans="1:22" ht="7.5" customHeight="1" thickBot="1" x14ac:dyDescent="0.25">
      <c r="A6" s="6"/>
      <c r="B6" s="8"/>
      <c r="C6" s="505"/>
      <c r="D6" s="505"/>
      <c r="E6" s="507"/>
      <c r="F6" s="536"/>
      <c r="G6" s="537"/>
      <c r="H6" s="530"/>
      <c r="I6" s="530"/>
      <c r="J6" s="530"/>
      <c r="K6" s="530"/>
      <c r="L6" s="530"/>
      <c r="M6" s="530"/>
      <c r="N6" s="531"/>
      <c r="O6" s="536"/>
      <c r="P6" s="592"/>
      <c r="Q6" s="592"/>
      <c r="R6" s="592"/>
      <c r="S6" s="592"/>
      <c r="T6" s="540"/>
      <c r="U6" s="511"/>
    </row>
    <row r="7" spans="1:22" ht="19.5" customHeight="1" thickBot="1" x14ac:dyDescent="0.25">
      <c r="B7" s="585" t="s">
        <v>214</v>
      </c>
      <c r="C7" s="585"/>
      <c r="D7" s="585"/>
      <c r="E7" s="584" t="s">
        <v>1133</v>
      </c>
      <c r="F7" s="584"/>
      <c r="G7" s="128">
        <f>D41+I41+N41+S41</f>
        <v>77000</v>
      </c>
      <c r="H7" s="127"/>
      <c r="I7" s="127" t="s">
        <v>4</v>
      </c>
      <c r="J7" s="8"/>
      <c r="K7" s="8"/>
      <c r="L7" s="8"/>
      <c r="M7" s="8"/>
      <c r="N7" s="8"/>
      <c r="O7" s="8"/>
      <c r="P7" s="8"/>
      <c r="Q7" s="8"/>
      <c r="R7" s="8"/>
      <c r="S7" s="8"/>
      <c r="T7" s="8"/>
    </row>
    <row r="8" spans="1:22" ht="15" customHeight="1" thickTop="1" thickBot="1" x14ac:dyDescent="0.25">
      <c r="A8" s="586" t="s">
        <v>7</v>
      </c>
      <c r="B8" s="587"/>
      <c r="C8" s="587"/>
      <c r="D8" s="588"/>
      <c r="E8" s="123" t="s">
        <v>8</v>
      </c>
      <c r="F8" s="356"/>
      <c r="G8" s="582" t="s">
        <v>9</v>
      </c>
      <c r="H8" s="582"/>
      <c r="I8" s="589"/>
      <c r="J8" s="124" t="s">
        <v>8</v>
      </c>
      <c r="K8" s="348"/>
      <c r="L8" s="582" t="s">
        <v>10</v>
      </c>
      <c r="M8" s="582"/>
      <c r="N8" s="589"/>
      <c r="O8" s="124" t="s">
        <v>8</v>
      </c>
      <c r="P8" s="348"/>
      <c r="Q8" s="582" t="s">
        <v>11</v>
      </c>
      <c r="R8" s="582"/>
      <c r="S8" s="583"/>
      <c r="T8" s="124" t="s">
        <v>8</v>
      </c>
      <c r="U8" s="125" t="s">
        <v>12</v>
      </c>
    </row>
    <row r="9" spans="1:22" ht="15" customHeight="1" x14ac:dyDescent="0.2">
      <c r="A9" s="83"/>
      <c r="B9" s="93" t="s">
        <v>365</v>
      </c>
      <c r="C9" s="239" t="s">
        <v>1339</v>
      </c>
      <c r="D9" s="129">
        <v>2150</v>
      </c>
      <c r="E9" s="13"/>
      <c r="F9" s="324"/>
      <c r="G9" s="93" t="s">
        <v>390</v>
      </c>
      <c r="H9" s="84"/>
      <c r="I9" s="71">
        <v>150</v>
      </c>
      <c r="J9" s="14"/>
      <c r="K9" s="324"/>
      <c r="L9" s="94" t="s">
        <v>393</v>
      </c>
      <c r="M9" s="84"/>
      <c r="N9" s="68">
        <v>500</v>
      </c>
      <c r="O9" s="14"/>
      <c r="P9" s="324"/>
      <c r="Q9" s="93" t="s">
        <v>1185</v>
      </c>
      <c r="R9" s="84"/>
      <c r="S9" s="71">
        <v>1050</v>
      </c>
      <c r="T9" s="14"/>
      <c r="U9" s="59" t="s">
        <v>398</v>
      </c>
    </row>
    <row r="10" spans="1:22" ht="15" customHeight="1" x14ac:dyDescent="0.2">
      <c r="A10" s="51"/>
      <c r="B10" s="94" t="s">
        <v>366</v>
      </c>
      <c r="C10" s="239" t="s">
        <v>1339</v>
      </c>
      <c r="D10" s="130">
        <v>6900</v>
      </c>
      <c r="E10" s="15"/>
      <c r="F10" s="343"/>
      <c r="G10" s="94" t="s">
        <v>391</v>
      </c>
      <c r="H10" s="28"/>
      <c r="I10" s="68">
        <v>600</v>
      </c>
      <c r="J10" s="16"/>
      <c r="K10" s="343"/>
      <c r="L10" s="94" t="s">
        <v>367</v>
      </c>
      <c r="M10" s="28"/>
      <c r="N10" s="68">
        <v>550</v>
      </c>
      <c r="O10" s="16"/>
      <c r="P10" s="343"/>
      <c r="Q10" s="94" t="s">
        <v>391</v>
      </c>
      <c r="R10" s="28"/>
      <c r="S10" s="68">
        <v>750</v>
      </c>
      <c r="T10" s="16"/>
      <c r="U10" s="133" t="s">
        <v>1358</v>
      </c>
    </row>
    <row r="11" spans="1:22" ht="15" customHeight="1" x14ac:dyDescent="0.2">
      <c r="A11" s="51"/>
      <c r="B11" s="94" t="s">
        <v>367</v>
      </c>
      <c r="C11" s="239" t="s">
        <v>1339</v>
      </c>
      <c r="D11" s="130">
        <v>5900</v>
      </c>
      <c r="E11" s="15"/>
      <c r="F11" s="343"/>
      <c r="G11" s="94" t="s">
        <v>365</v>
      </c>
      <c r="H11" s="28"/>
      <c r="I11" s="68">
        <v>350</v>
      </c>
      <c r="J11" s="16"/>
      <c r="K11" s="343"/>
      <c r="L11" s="94" t="s">
        <v>394</v>
      </c>
      <c r="M11" s="28"/>
      <c r="N11" s="68">
        <v>450</v>
      </c>
      <c r="O11" s="16"/>
      <c r="P11" s="343"/>
      <c r="Q11" s="94" t="s">
        <v>374</v>
      </c>
      <c r="R11" s="28"/>
      <c r="S11" s="68">
        <v>1050</v>
      </c>
      <c r="T11" s="16"/>
      <c r="U11" s="436" t="s">
        <v>1419</v>
      </c>
    </row>
    <row r="12" spans="1:22" ht="15" customHeight="1" x14ac:dyDescent="0.2">
      <c r="A12" s="51"/>
      <c r="B12" s="94" t="s">
        <v>368</v>
      </c>
      <c r="C12" s="239" t="s">
        <v>1340</v>
      </c>
      <c r="D12" s="130">
        <v>2850</v>
      </c>
      <c r="E12" s="15"/>
      <c r="F12" s="343"/>
      <c r="G12" s="94" t="s">
        <v>366</v>
      </c>
      <c r="H12" s="28"/>
      <c r="I12" s="68">
        <v>750</v>
      </c>
      <c r="J12" s="16"/>
      <c r="K12" s="343"/>
      <c r="L12" s="94" t="s">
        <v>392</v>
      </c>
      <c r="M12" s="28"/>
      <c r="N12" s="68">
        <v>350</v>
      </c>
      <c r="O12" s="16"/>
      <c r="P12" s="343"/>
      <c r="Q12" s="94" t="s">
        <v>397</v>
      </c>
      <c r="R12" s="28"/>
      <c r="S12" s="68">
        <v>600</v>
      </c>
      <c r="T12" s="16"/>
      <c r="U12" s="436" t="s">
        <v>1359</v>
      </c>
    </row>
    <row r="13" spans="1:22" ht="15" customHeight="1" x14ac:dyDescent="0.2">
      <c r="A13" s="51"/>
      <c r="B13" s="94" t="s">
        <v>369</v>
      </c>
      <c r="C13" s="239" t="s">
        <v>1162</v>
      </c>
      <c r="D13" s="130">
        <v>900</v>
      </c>
      <c r="E13" s="15"/>
      <c r="F13" s="343"/>
      <c r="G13" s="94" t="s">
        <v>374</v>
      </c>
      <c r="H13" s="28" t="s">
        <v>1420</v>
      </c>
      <c r="I13" s="68">
        <v>1200</v>
      </c>
      <c r="J13" s="16"/>
      <c r="K13" s="343"/>
      <c r="L13" s="94"/>
      <c r="M13" s="28"/>
      <c r="N13" s="68">
        <v>0</v>
      </c>
      <c r="O13" s="16"/>
      <c r="P13" s="343"/>
      <c r="Q13" s="94" t="s">
        <v>392</v>
      </c>
      <c r="R13" s="28"/>
      <c r="S13" s="68">
        <v>450</v>
      </c>
      <c r="T13" s="16"/>
      <c r="U13" s="98" t="s">
        <v>399</v>
      </c>
    </row>
    <row r="14" spans="1:22" ht="15" customHeight="1" x14ac:dyDescent="0.2">
      <c r="A14" s="51"/>
      <c r="B14" s="94" t="s">
        <v>370</v>
      </c>
      <c r="C14" s="239" t="s">
        <v>1339</v>
      </c>
      <c r="D14" s="130">
        <v>1250</v>
      </c>
      <c r="E14" s="15"/>
      <c r="F14" s="343"/>
      <c r="G14" s="94" t="s">
        <v>1409</v>
      </c>
      <c r="H14" s="28"/>
      <c r="I14" s="68">
        <v>800</v>
      </c>
      <c r="J14" s="16"/>
      <c r="K14" s="343"/>
      <c r="L14" s="94"/>
      <c r="M14" s="28"/>
      <c r="N14" s="68"/>
      <c r="O14" s="16"/>
      <c r="P14" s="343"/>
      <c r="Q14" s="94"/>
      <c r="R14" s="28"/>
      <c r="S14" s="68"/>
      <c r="T14" s="16"/>
      <c r="U14" s="59"/>
    </row>
    <row r="15" spans="1:22" ht="15" customHeight="1" x14ac:dyDescent="0.2">
      <c r="A15" s="51"/>
      <c r="B15" s="94" t="s">
        <v>371</v>
      </c>
      <c r="C15" s="239" t="s">
        <v>1340</v>
      </c>
      <c r="D15" s="130">
        <v>2100</v>
      </c>
      <c r="E15" s="15"/>
      <c r="F15" s="343"/>
      <c r="G15" s="94" t="s">
        <v>1410</v>
      </c>
      <c r="H15" s="28"/>
      <c r="I15" s="68">
        <v>650</v>
      </c>
      <c r="J15" s="16"/>
      <c r="K15" s="343"/>
      <c r="L15" s="94"/>
      <c r="M15" s="28"/>
      <c r="N15" s="68"/>
      <c r="O15" s="16"/>
      <c r="P15" s="343"/>
      <c r="Q15" s="94"/>
      <c r="R15" s="28"/>
      <c r="S15" s="68"/>
      <c r="T15" s="16"/>
      <c r="U15" s="59"/>
    </row>
    <row r="16" spans="1:22" ht="15" customHeight="1" x14ac:dyDescent="0.2">
      <c r="A16" s="51"/>
      <c r="B16" s="94" t="s">
        <v>372</v>
      </c>
      <c r="C16" s="239" t="s">
        <v>1340</v>
      </c>
      <c r="D16" s="130">
        <v>1500</v>
      </c>
      <c r="E16" s="15"/>
      <c r="F16" s="343"/>
      <c r="G16" s="94" t="s">
        <v>1411</v>
      </c>
      <c r="H16" s="28"/>
      <c r="I16" s="68">
        <v>700</v>
      </c>
      <c r="J16" s="16"/>
      <c r="K16" s="343"/>
      <c r="L16" s="94"/>
      <c r="M16" s="28"/>
      <c r="N16" s="68"/>
      <c r="O16" s="16"/>
      <c r="P16" s="343"/>
      <c r="Q16" s="94"/>
      <c r="R16" s="28"/>
      <c r="S16" s="68"/>
      <c r="T16" s="16"/>
      <c r="U16" s="59"/>
    </row>
    <row r="17" spans="1:21" ht="15" customHeight="1" x14ac:dyDescent="0.2">
      <c r="A17" s="51"/>
      <c r="B17" s="94" t="s">
        <v>373</v>
      </c>
      <c r="C17" s="239" t="s">
        <v>1162</v>
      </c>
      <c r="D17" s="130">
        <v>1150</v>
      </c>
      <c r="E17" s="15"/>
      <c r="F17" s="343"/>
      <c r="G17" s="94" t="s">
        <v>392</v>
      </c>
      <c r="H17" s="28"/>
      <c r="I17" s="68">
        <v>500</v>
      </c>
      <c r="J17" s="16"/>
      <c r="K17" s="343"/>
      <c r="L17" s="94"/>
      <c r="M17" s="28"/>
      <c r="N17" s="68"/>
      <c r="O17" s="16"/>
      <c r="P17" s="343"/>
      <c r="Q17" s="94"/>
      <c r="R17" s="28"/>
      <c r="S17" s="68"/>
      <c r="T17" s="16"/>
      <c r="U17" s="59"/>
    </row>
    <row r="18" spans="1:21" ht="15" customHeight="1" x14ac:dyDescent="0.2">
      <c r="A18" s="51"/>
      <c r="B18" s="94" t="s">
        <v>374</v>
      </c>
      <c r="C18" s="239" t="s">
        <v>1339</v>
      </c>
      <c r="D18" s="130">
        <v>5100</v>
      </c>
      <c r="E18" s="15"/>
      <c r="H18" s="370"/>
      <c r="J18" s="16"/>
      <c r="K18" s="343"/>
      <c r="L18" s="94"/>
      <c r="M18" s="28"/>
      <c r="N18" s="68"/>
      <c r="O18" s="16"/>
      <c r="P18" s="343"/>
      <c r="Q18" s="94"/>
      <c r="R18" s="28"/>
      <c r="S18" s="68"/>
      <c r="T18" s="16"/>
      <c r="U18" s="59"/>
    </row>
    <row r="19" spans="1:21" ht="15" customHeight="1" x14ac:dyDescent="0.2">
      <c r="A19" s="51"/>
      <c r="B19" s="94" t="s">
        <v>375</v>
      </c>
      <c r="C19" s="239" t="s">
        <v>1339</v>
      </c>
      <c r="D19" s="130">
        <v>1850</v>
      </c>
      <c r="E19" s="15"/>
      <c r="F19" s="343"/>
      <c r="G19" s="94"/>
      <c r="H19" s="28"/>
      <c r="I19" s="68"/>
      <c r="J19" s="16"/>
      <c r="K19" s="343"/>
      <c r="L19" s="94"/>
      <c r="M19" s="28"/>
      <c r="N19" s="68"/>
      <c r="O19" s="16"/>
      <c r="P19" s="343"/>
      <c r="Q19" s="94"/>
      <c r="R19" s="28"/>
      <c r="S19" s="68"/>
      <c r="T19" s="16"/>
      <c r="U19" s="59"/>
    </row>
    <row r="20" spans="1:21" ht="15" customHeight="1" x14ac:dyDescent="0.2">
      <c r="A20" s="51"/>
      <c r="B20" s="94" t="s">
        <v>376</v>
      </c>
      <c r="C20" s="239" t="s">
        <v>1340</v>
      </c>
      <c r="D20" s="130">
        <v>2600</v>
      </c>
      <c r="E20" s="15"/>
      <c r="F20" s="343"/>
      <c r="G20" s="94"/>
      <c r="H20" s="28"/>
      <c r="I20" s="68"/>
      <c r="J20" s="16"/>
      <c r="K20" s="343"/>
      <c r="L20" s="94"/>
      <c r="M20" s="28"/>
      <c r="N20" s="68"/>
      <c r="O20" s="16"/>
      <c r="P20" s="343"/>
      <c r="Q20" s="94"/>
      <c r="R20" s="28"/>
      <c r="S20" s="68"/>
      <c r="T20" s="16"/>
      <c r="U20" s="59"/>
    </row>
    <row r="21" spans="1:21" ht="15" customHeight="1" x14ac:dyDescent="0.2">
      <c r="A21" s="51"/>
      <c r="B21" s="94" t="s">
        <v>377</v>
      </c>
      <c r="C21" s="239" t="s">
        <v>1339</v>
      </c>
      <c r="D21" s="130">
        <v>2250</v>
      </c>
      <c r="E21" s="15"/>
      <c r="F21" s="343"/>
      <c r="G21" s="94"/>
      <c r="H21" s="28"/>
      <c r="I21" s="68"/>
      <c r="J21" s="16"/>
      <c r="K21" s="343"/>
      <c r="L21" s="94"/>
      <c r="M21" s="28"/>
      <c r="N21" s="68"/>
      <c r="O21" s="16"/>
      <c r="P21" s="343"/>
      <c r="Q21" s="94"/>
      <c r="R21" s="28"/>
      <c r="S21" s="68"/>
      <c r="T21" s="16"/>
      <c r="U21" s="59"/>
    </row>
    <row r="22" spans="1:21" ht="15" customHeight="1" x14ac:dyDescent="0.2">
      <c r="A22" s="51"/>
      <c r="B22" s="94" t="s">
        <v>378</v>
      </c>
      <c r="C22" s="239" t="s">
        <v>1339</v>
      </c>
      <c r="D22" s="130">
        <v>1850</v>
      </c>
      <c r="E22" s="15"/>
      <c r="F22" s="343"/>
      <c r="G22" s="94"/>
      <c r="H22" s="28"/>
      <c r="I22" s="68"/>
      <c r="J22" s="16"/>
      <c r="K22" s="343"/>
      <c r="L22" s="94"/>
      <c r="M22" s="28"/>
      <c r="N22" s="68"/>
      <c r="O22" s="16"/>
      <c r="P22" s="343"/>
      <c r="Q22" s="94"/>
      <c r="R22" s="28"/>
      <c r="S22" s="68"/>
      <c r="T22" s="16"/>
      <c r="U22" s="59"/>
    </row>
    <row r="23" spans="1:21" ht="15" customHeight="1" x14ac:dyDescent="0.2">
      <c r="A23" s="51"/>
      <c r="B23" s="94" t="s">
        <v>379</v>
      </c>
      <c r="C23" s="239" t="s">
        <v>1339</v>
      </c>
      <c r="D23" s="130">
        <v>1200</v>
      </c>
      <c r="E23" s="15"/>
      <c r="F23" s="343"/>
      <c r="G23" s="94"/>
      <c r="H23" s="28"/>
      <c r="I23" s="68"/>
      <c r="J23" s="16"/>
      <c r="K23" s="343"/>
      <c r="L23" s="94"/>
      <c r="M23" s="28"/>
      <c r="N23" s="68"/>
      <c r="O23" s="16"/>
      <c r="P23" s="343"/>
      <c r="Q23" s="94"/>
      <c r="R23" s="28"/>
      <c r="S23" s="68"/>
      <c r="T23" s="16"/>
      <c r="U23" s="59"/>
    </row>
    <row r="24" spans="1:21" ht="15" customHeight="1" x14ac:dyDescent="0.2">
      <c r="A24" s="51"/>
      <c r="B24" s="94" t="s">
        <v>380</v>
      </c>
      <c r="C24" s="239" t="s">
        <v>1162</v>
      </c>
      <c r="D24" s="130">
        <v>1050</v>
      </c>
      <c r="E24" s="15"/>
      <c r="F24" s="343"/>
      <c r="G24" s="94"/>
      <c r="H24" s="28"/>
      <c r="I24" s="68"/>
      <c r="J24" s="16"/>
      <c r="K24" s="343"/>
      <c r="L24" s="94"/>
      <c r="M24" s="28"/>
      <c r="N24" s="68"/>
      <c r="O24" s="16"/>
      <c r="P24" s="343"/>
      <c r="Q24" s="94"/>
      <c r="R24" s="28"/>
      <c r="S24" s="68"/>
      <c r="T24" s="16"/>
      <c r="U24" s="59"/>
    </row>
    <row r="25" spans="1:21" ht="15" customHeight="1" x14ac:dyDescent="0.2">
      <c r="A25" s="51"/>
      <c r="B25" s="94" t="s">
        <v>381</v>
      </c>
      <c r="C25" s="239" t="s">
        <v>1339</v>
      </c>
      <c r="D25" s="130">
        <v>1050</v>
      </c>
      <c r="E25" s="15"/>
      <c r="F25" s="343"/>
      <c r="G25" s="94"/>
      <c r="H25" s="28"/>
      <c r="I25" s="68"/>
      <c r="J25" s="16"/>
      <c r="K25" s="343"/>
      <c r="L25" s="94"/>
      <c r="M25" s="28"/>
      <c r="N25" s="68"/>
      <c r="O25" s="16"/>
      <c r="P25" s="343"/>
      <c r="Q25" s="94"/>
      <c r="R25" s="28"/>
      <c r="S25" s="68"/>
      <c r="T25" s="16"/>
      <c r="U25" s="97"/>
    </row>
    <row r="26" spans="1:21" ht="15" customHeight="1" x14ac:dyDescent="0.2">
      <c r="A26" s="51"/>
      <c r="B26" s="94" t="s">
        <v>382</v>
      </c>
      <c r="C26" s="239" t="s">
        <v>1339</v>
      </c>
      <c r="D26" s="130">
        <v>2150</v>
      </c>
      <c r="E26" s="15"/>
      <c r="F26" s="343"/>
      <c r="G26" s="94"/>
      <c r="H26" s="28"/>
      <c r="I26" s="68"/>
      <c r="J26" s="16"/>
      <c r="K26" s="343"/>
      <c r="L26" s="94"/>
      <c r="M26" s="28"/>
      <c r="N26" s="68"/>
      <c r="O26" s="16"/>
      <c r="P26" s="343"/>
      <c r="Q26" s="94"/>
      <c r="R26" s="28"/>
      <c r="S26" s="68"/>
      <c r="T26" s="16"/>
      <c r="U26" s="59"/>
    </row>
    <row r="27" spans="1:21" ht="15" customHeight="1" x14ac:dyDescent="0.2">
      <c r="A27" s="51"/>
      <c r="B27" s="94" t="s">
        <v>383</v>
      </c>
      <c r="C27" s="239" t="s">
        <v>1339</v>
      </c>
      <c r="D27" s="130">
        <v>2250</v>
      </c>
      <c r="E27" s="15"/>
      <c r="F27" s="343"/>
      <c r="G27" s="94"/>
      <c r="H27" s="28"/>
      <c r="I27" s="68"/>
      <c r="J27" s="16"/>
      <c r="K27" s="343"/>
      <c r="L27" s="94"/>
      <c r="M27" s="28"/>
      <c r="N27" s="68"/>
      <c r="O27" s="16"/>
      <c r="P27" s="343"/>
      <c r="Q27" s="94"/>
      <c r="R27" s="28"/>
      <c r="S27" s="68"/>
      <c r="T27" s="16"/>
      <c r="U27" s="59"/>
    </row>
    <row r="28" spans="1:21" ht="15" customHeight="1" x14ac:dyDescent="0.2">
      <c r="A28" s="51"/>
      <c r="B28" s="94" t="s">
        <v>384</v>
      </c>
      <c r="C28" s="239" t="s">
        <v>1339</v>
      </c>
      <c r="D28" s="130">
        <v>1550</v>
      </c>
      <c r="E28" s="15"/>
      <c r="F28" s="343"/>
      <c r="G28" s="94"/>
      <c r="H28" s="28"/>
      <c r="I28" s="68"/>
      <c r="J28" s="16"/>
      <c r="K28" s="343"/>
      <c r="L28" s="94"/>
      <c r="M28" s="28"/>
      <c r="N28" s="68"/>
      <c r="O28" s="16"/>
      <c r="P28" s="343"/>
      <c r="Q28" s="94"/>
      <c r="R28" s="28"/>
      <c r="S28" s="68"/>
      <c r="T28" s="16"/>
      <c r="U28" s="59"/>
    </row>
    <row r="29" spans="1:21" ht="15" customHeight="1" x14ac:dyDescent="0.2">
      <c r="A29" s="51"/>
      <c r="B29" s="94" t="s">
        <v>385</v>
      </c>
      <c r="C29" s="239" t="s">
        <v>1160</v>
      </c>
      <c r="D29" s="130">
        <v>2650</v>
      </c>
      <c r="E29" s="15"/>
      <c r="F29" s="343"/>
      <c r="G29" s="94"/>
      <c r="H29" s="28"/>
      <c r="I29" s="68"/>
      <c r="J29" s="16"/>
      <c r="K29" s="343"/>
      <c r="L29" s="94"/>
      <c r="M29" s="28"/>
      <c r="N29" s="68"/>
      <c r="O29" s="16"/>
      <c r="P29" s="343"/>
      <c r="Q29" s="94"/>
      <c r="R29" s="28"/>
      <c r="S29" s="68"/>
      <c r="T29" s="16"/>
      <c r="U29" s="59"/>
    </row>
    <row r="30" spans="1:21" ht="15" customHeight="1" x14ac:dyDescent="0.2">
      <c r="A30" s="51"/>
      <c r="B30" s="94" t="s">
        <v>386</v>
      </c>
      <c r="C30" s="239" t="s">
        <v>1340</v>
      </c>
      <c r="D30" s="130">
        <v>2000</v>
      </c>
      <c r="E30" s="15"/>
      <c r="F30" s="343"/>
      <c r="G30" s="94"/>
      <c r="H30" s="28"/>
      <c r="I30" s="68"/>
      <c r="J30" s="16"/>
      <c r="K30" s="343"/>
      <c r="L30" s="94"/>
      <c r="M30" s="28"/>
      <c r="N30" s="68"/>
      <c r="O30" s="16"/>
      <c r="P30" s="343"/>
      <c r="Q30" s="94"/>
      <c r="R30" s="28"/>
      <c r="S30" s="68"/>
      <c r="T30" s="16"/>
      <c r="U30" s="59"/>
    </row>
    <row r="31" spans="1:21" ht="15" customHeight="1" x14ac:dyDescent="0.2">
      <c r="A31" s="51"/>
      <c r="B31" s="94" t="s">
        <v>1335</v>
      </c>
      <c r="C31" s="239" t="s">
        <v>1339</v>
      </c>
      <c r="D31" s="130">
        <v>4950</v>
      </c>
      <c r="E31" s="15"/>
      <c r="F31" s="343"/>
      <c r="G31" s="94"/>
      <c r="H31" s="28"/>
      <c r="I31" s="68"/>
      <c r="J31" s="16"/>
      <c r="K31" s="343"/>
      <c r="L31" s="94"/>
      <c r="M31" s="28"/>
      <c r="N31" s="68"/>
      <c r="O31" s="16"/>
      <c r="P31" s="343"/>
      <c r="Q31" s="94"/>
      <c r="R31" s="28"/>
      <c r="S31" s="68"/>
      <c r="T31" s="16"/>
      <c r="U31" s="59"/>
    </row>
    <row r="32" spans="1:21" ht="15" customHeight="1" x14ac:dyDescent="0.2">
      <c r="A32" s="51"/>
      <c r="B32" s="94" t="s">
        <v>387</v>
      </c>
      <c r="C32" s="239" t="s">
        <v>1340</v>
      </c>
      <c r="D32" s="130">
        <v>950</v>
      </c>
      <c r="E32" s="15"/>
      <c r="F32" s="343"/>
      <c r="G32" s="94"/>
      <c r="H32" s="28"/>
      <c r="I32" s="68"/>
      <c r="J32" s="16"/>
      <c r="K32" s="343"/>
      <c r="L32" s="94"/>
      <c r="M32" s="28"/>
      <c r="N32" s="68"/>
      <c r="O32" s="16"/>
      <c r="P32" s="343"/>
      <c r="Q32" s="94"/>
      <c r="R32" s="28"/>
      <c r="S32" s="68"/>
      <c r="T32" s="16"/>
      <c r="U32" s="59"/>
    </row>
    <row r="33" spans="1:21" ht="15" customHeight="1" x14ac:dyDescent="0.2">
      <c r="A33" s="51"/>
      <c r="B33" s="289" t="s">
        <v>868</v>
      </c>
      <c r="C33" s="239" t="s">
        <v>1339</v>
      </c>
      <c r="D33" s="130">
        <v>2650</v>
      </c>
      <c r="E33" s="15"/>
      <c r="F33" s="343"/>
      <c r="G33" s="94"/>
      <c r="H33" s="28"/>
      <c r="I33" s="68"/>
      <c r="J33" s="16"/>
      <c r="K33" s="343"/>
      <c r="L33" s="94"/>
      <c r="M33" s="28"/>
      <c r="N33" s="68"/>
      <c r="O33" s="16"/>
      <c r="P33" s="343"/>
      <c r="Q33" s="94"/>
      <c r="R33" s="28"/>
      <c r="S33" s="68"/>
      <c r="T33" s="16"/>
      <c r="U33" s="59"/>
    </row>
    <row r="34" spans="1:21" ht="15" customHeight="1" x14ac:dyDescent="0.2">
      <c r="A34" s="51"/>
      <c r="B34" s="289" t="s">
        <v>388</v>
      </c>
      <c r="C34" s="239" t="s">
        <v>1160</v>
      </c>
      <c r="D34" s="130">
        <v>2950</v>
      </c>
      <c r="E34" s="15"/>
      <c r="F34" s="343"/>
      <c r="G34" s="94"/>
      <c r="H34" s="28"/>
      <c r="I34" s="68"/>
      <c r="J34" s="16"/>
      <c r="K34" s="343"/>
      <c r="L34" s="94"/>
      <c r="M34" s="28"/>
      <c r="N34" s="68"/>
      <c r="O34" s="16"/>
      <c r="P34" s="343"/>
      <c r="Q34" s="94"/>
      <c r="R34" s="28"/>
      <c r="S34" s="68"/>
      <c r="T34" s="16"/>
      <c r="U34" s="59"/>
    </row>
    <row r="35" spans="1:21" ht="15" customHeight="1" x14ac:dyDescent="0.2">
      <c r="A35" s="51"/>
      <c r="B35" s="94" t="s">
        <v>389</v>
      </c>
      <c r="C35" s="239" t="s">
        <v>1339</v>
      </c>
      <c r="D35" s="130">
        <v>1800</v>
      </c>
      <c r="E35" s="15"/>
      <c r="F35" s="343"/>
      <c r="G35" s="94"/>
      <c r="H35" s="28"/>
      <c r="I35" s="68"/>
      <c r="J35" s="16"/>
      <c r="K35" s="343"/>
      <c r="L35" s="94"/>
      <c r="M35" s="28"/>
      <c r="N35" s="68"/>
      <c r="O35" s="16"/>
      <c r="P35" s="343"/>
      <c r="Q35" s="94"/>
      <c r="R35" s="28"/>
      <c r="S35" s="68"/>
      <c r="T35" s="16"/>
      <c r="U35" s="59"/>
    </row>
    <row r="36" spans="1:21" ht="15" customHeight="1" x14ac:dyDescent="0.2">
      <c r="A36" s="51"/>
      <c r="B36" s="94"/>
      <c r="C36" s="239"/>
      <c r="D36" s="130"/>
      <c r="E36" s="15"/>
      <c r="F36" s="343"/>
      <c r="G36" s="94"/>
      <c r="H36" s="28"/>
      <c r="I36" s="68"/>
      <c r="J36" s="16"/>
      <c r="K36" s="343"/>
      <c r="L36" s="94"/>
      <c r="M36" s="28"/>
      <c r="N36" s="68"/>
      <c r="O36" s="16"/>
      <c r="P36" s="343"/>
      <c r="Q36" s="94"/>
      <c r="R36" s="28"/>
      <c r="S36" s="68"/>
      <c r="T36" s="16"/>
      <c r="U36" s="59"/>
    </row>
    <row r="37" spans="1:21" ht="15" customHeight="1" x14ac:dyDescent="0.2">
      <c r="A37" s="51"/>
      <c r="B37" s="289"/>
      <c r="C37" s="239"/>
      <c r="D37" s="130"/>
      <c r="E37" s="15"/>
      <c r="F37" s="343"/>
      <c r="G37" s="94"/>
      <c r="H37" s="28"/>
      <c r="I37" s="68"/>
      <c r="J37" s="16"/>
      <c r="K37" s="343"/>
      <c r="L37" s="94"/>
      <c r="M37" s="28"/>
      <c r="N37" s="68"/>
      <c r="O37" s="16"/>
      <c r="P37" s="343"/>
      <c r="Q37" s="94"/>
      <c r="R37" s="28"/>
      <c r="S37" s="68"/>
      <c r="T37" s="16"/>
      <c r="U37" s="59"/>
    </row>
    <row r="38" spans="1:21" ht="15" customHeight="1" x14ac:dyDescent="0.2">
      <c r="A38" s="51"/>
      <c r="B38" s="94"/>
      <c r="C38" s="239"/>
      <c r="D38" s="130"/>
      <c r="E38" s="15"/>
      <c r="F38" s="343"/>
      <c r="G38" s="94"/>
      <c r="H38" s="28"/>
      <c r="I38" s="68"/>
      <c r="J38" s="16"/>
      <c r="K38" s="343"/>
      <c r="L38" s="94"/>
      <c r="M38" s="28"/>
      <c r="N38" s="68"/>
      <c r="O38" s="16"/>
      <c r="P38" s="343"/>
      <c r="Q38" s="94"/>
      <c r="R38" s="28"/>
      <c r="S38" s="68"/>
      <c r="T38" s="16"/>
      <c r="U38" s="59"/>
    </row>
    <row r="39" spans="1:21" ht="15" customHeight="1" x14ac:dyDescent="0.2">
      <c r="A39" s="51"/>
      <c r="B39" s="94"/>
      <c r="C39" s="239"/>
      <c r="D39" s="130"/>
      <c r="E39" s="15"/>
      <c r="F39" s="343"/>
      <c r="G39" s="94"/>
      <c r="H39" s="28"/>
      <c r="I39" s="68"/>
      <c r="J39" s="16"/>
      <c r="K39" s="343"/>
      <c r="L39" s="94"/>
      <c r="M39" s="28"/>
      <c r="N39" s="68"/>
      <c r="O39" s="16"/>
      <c r="P39" s="343"/>
      <c r="Q39" s="94"/>
      <c r="R39" s="28"/>
      <c r="S39" s="68"/>
      <c r="T39" s="16"/>
      <c r="U39" s="59"/>
    </row>
    <row r="40" spans="1:21" ht="15" customHeight="1" thickBot="1" x14ac:dyDescent="0.25">
      <c r="A40" s="52"/>
      <c r="B40" s="95"/>
      <c r="C40" s="30"/>
      <c r="D40" s="131"/>
      <c r="E40" s="18"/>
      <c r="F40" s="113"/>
      <c r="G40" s="95"/>
      <c r="H40" s="30"/>
      <c r="I40" s="69"/>
      <c r="J40" s="19"/>
      <c r="K40" s="113"/>
      <c r="L40" s="95"/>
      <c r="M40" s="30"/>
      <c r="N40" s="69"/>
      <c r="O40" s="19"/>
      <c r="P40" s="113"/>
      <c r="Q40" s="95"/>
      <c r="R40" s="30"/>
      <c r="S40" s="69"/>
      <c r="T40" s="19"/>
      <c r="U40" s="59"/>
    </row>
    <row r="41" spans="1:21" ht="15" customHeight="1" thickBot="1" x14ac:dyDescent="0.25">
      <c r="A41" s="20"/>
      <c r="B41" s="36" t="s">
        <v>1465</v>
      </c>
      <c r="C41" s="21"/>
      <c r="D41" s="132">
        <f>SUM(D9:D40)</f>
        <v>65550</v>
      </c>
      <c r="E41" s="344">
        <f>SUM(E9:E40)</f>
        <v>0</v>
      </c>
      <c r="F41" s="2"/>
      <c r="G41" s="322" t="s">
        <v>396</v>
      </c>
      <c r="H41" s="24"/>
      <c r="I41" s="70">
        <f>SUM(I9:I40)</f>
        <v>5700</v>
      </c>
      <c r="J41" s="23">
        <f>SUM(J9:J40)</f>
        <v>0</v>
      </c>
      <c r="K41" s="196"/>
      <c r="L41" s="322" t="s">
        <v>38</v>
      </c>
      <c r="M41" s="24"/>
      <c r="N41" s="70">
        <f>SUM(N9:N40)</f>
        <v>1850</v>
      </c>
      <c r="O41" s="23">
        <f>SUM(O9:O40)</f>
        <v>0</v>
      </c>
      <c r="P41" s="333"/>
      <c r="Q41" s="322" t="s">
        <v>31</v>
      </c>
      <c r="R41" s="24"/>
      <c r="S41" s="70">
        <f>SUM(S9:S40)</f>
        <v>3900</v>
      </c>
      <c r="T41" s="23">
        <f>SUM(T9:T40)</f>
        <v>0</v>
      </c>
      <c r="U41" s="60"/>
    </row>
    <row r="42" spans="1:21" ht="13.5" thickTop="1" x14ac:dyDescent="0.2">
      <c r="B42" s="100" t="str">
        <f>尾張地区!B44</f>
        <v>令和5年6月</v>
      </c>
      <c r="F42" s="2"/>
      <c r="Q42" s="2"/>
      <c r="R42" s="2"/>
      <c r="U42" s="100" t="s">
        <v>215</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19685039370078741" right="0.19685039370078741" top="0.23622047244094491" bottom="0.23622047244094491" header="0.19685039370078741" footer="0.1968503937007874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5EB3-D600-4C4F-8CE0-86B4B486E435}">
  <dimension ref="A1:V48"/>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3.90625" customWidth="1"/>
    <col min="5" max="5" width="8.7265625" customWidth="1"/>
    <col min="6" max="6" width="9.7265625" customWidth="1"/>
    <col min="7" max="7" width="1.36328125" customWidth="1"/>
    <col min="8" max="8" width="10.08984375" customWidth="1"/>
    <col min="9" max="9" width="1.453125" customWidth="1"/>
    <col min="10" max="11" width="7.7265625" customWidth="1"/>
    <col min="12" max="12" width="8.90625" customWidth="1"/>
    <col min="13" max="13" width="1" customWidth="1"/>
    <col min="14" max="15" width="6.36328125" customWidth="1"/>
    <col min="16" max="16" width="1.453125" customWidth="1"/>
    <col min="17" max="17" width="9.453125" customWidth="1"/>
    <col min="18" max="18" width="1.6328125" customWidth="1"/>
    <col min="19" max="19" width="6.7265625" customWidth="1"/>
    <col min="20" max="20" width="7" customWidth="1"/>
    <col min="21" max="21" width="21.7265625" customWidth="1"/>
  </cols>
  <sheetData>
    <row r="1" spans="1:22" ht="6.75" customHeight="1" x14ac:dyDescent="0.2">
      <c r="A1" s="517" t="s">
        <v>0</v>
      </c>
      <c r="B1" s="115"/>
      <c r="C1" s="1"/>
      <c r="D1" s="2"/>
      <c r="E1" s="2"/>
      <c r="F1" s="2"/>
      <c r="G1" s="532" t="s">
        <v>1110</v>
      </c>
      <c r="H1" s="533"/>
      <c r="I1" s="526"/>
      <c r="J1" s="526"/>
      <c r="K1" s="526"/>
      <c r="L1" s="526"/>
      <c r="M1" s="526"/>
      <c r="N1" s="527"/>
      <c r="O1" s="532" t="s">
        <v>1</v>
      </c>
      <c r="P1" s="526"/>
      <c r="Q1" s="526"/>
      <c r="R1" s="526"/>
      <c r="S1" s="526"/>
      <c r="T1" s="527"/>
      <c r="U1" s="558" t="s">
        <v>2</v>
      </c>
      <c r="V1" s="4"/>
    </row>
    <row r="2" spans="1:22" ht="6.75" customHeight="1" x14ac:dyDescent="0.2">
      <c r="A2" s="519"/>
      <c r="G2" s="534"/>
      <c r="H2" s="535"/>
      <c r="I2" s="528"/>
      <c r="J2" s="528"/>
      <c r="K2" s="528"/>
      <c r="L2" s="528"/>
      <c r="M2" s="528"/>
      <c r="N2" s="529"/>
      <c r="O2" s="534"/>
      <c r="P2" s="528"/>
      <c r="Q2" s="528"/>
      <c r="R2" s="528"/>
      <c r="S2" s="528"/>
      <c r="T2" s="529"/>
      <c r="U2" s="559"/>
    </row>
    <row r="3" spans="1:22" ht="6.75" customHeight="1" thickBot="1" x14ac:dyDescent="0.25">
      <c r="A3" s="519"/>
      <c r="B3" s="504"/>
      <c r="C3" s="504"/>
      <c r="D3" s="504" t="s">
        <v>1150</v>
      </c>
      <c r="E3" s="504"/>
      <c r="F3" s="506" t="s">
        <v>1151</v>
      </c>
      <c r="G3" s="536"/>
      <c r="H3" s="537"/>
      <c r="I3" s="530"/>
      <c r="J3" s="530"/>
      <c r="K3" s="530"/>
      <c r="L3" s="530"/>
      <c r="M3" s="530"/>
      <c r="N3" s="531"/>
      <c r="O3" s="536"/>
      <c r="P3" s="530"/>
      <c r="Q3" s="530"/>
      <c r="R3" s="530"/>
      <c r="S3" s="530"/>
      <c r="T3" s="531"/>
      <c r="U3" s="559"/>
    </row>
    <row r="4" spans="1:22" ht="6.75" customHeight="1" x14ac:dyDescent="0.2">
      <c r="A4" s="4"/>
      <c r="B4" s="504"/>
      <c r="C4" s="504"/>
      <c r="D4" s="504"/>
      <c r="E4" s="504"/>
      <c r="F4" s="506"/>
      <c r="G4" s="532" t="s">
        <v>1111</v>
      </c>
      <c r="H4" s="533"/>
      <c r="I4" s="526"/>
      <c r="J4" s="526"/>
      <c r="K4" s="526"/>
      <c r="L4" s="526"/>
      <c r="M4" s="526"/>
      <c r="N4" s="527"/>
      <c r="O4" s="532" t="s">
        <v>3</v>
      </c>
      <c r="P4" s="596">
        <f>F16+K16+F23+T23+F34+K34+T34+F47+K47+T47</f>
        <v>0</v>
      </c>
      <c r="Q4" s="597"/>
      <c r="R4" s="597"/>
      <c r="S4" s="597"/>
      <c r="T4" s="538" t="s">
        <v>4</v>
      </c>
      <c r="U4" s="559"/>
    </row>
    <row r="5" spans="1:22" ht="6.75" customHeight="1" x14ac:dyDescent="0.2">
      <c r="A5" s="4"/>
      <c r="D5" s="504" t="s">
        <v>760</v>
      </c>
      <c r="E5" s="504"/>
      <c r="F5" s="506" t="s">
        <v>1152</v>
      </c>
      <c r="G5" s="534"/>
      <c r="H5" s="535"/>
      <c r="I5" s="528"/>
      <c r="J5" s="528"/>
      <c r="K5" s="528"/>
      <c r="L5" s="528"/>
      <c r="M5" s="528"/>
      <c r="N5" s="529"/>
      <c r="O5" s="534"/>
      <c r="P5" s="598"/>
      <c r="Q5" s="598"/>
      <c r="R5" s="598"/>
      <c r="S5" s="598"/>
      <c r="T5" s="539"/>
      <c r="U5" s="559"/>
    </row>
    <row r="6" spans="1:22" ht="6.75" customHeight="1" thickBot="1" x14ac:dyDescent="0.25">
      <c r="A6" s="6"/>
      <c r="B6" s="8"/>
      <c r="C6" s="8"/>
      <c r="D6" s="505"/>
      <c r="E6" s="505"/>
      <c r="F6" s="507"/>
      <c r="G6" s="536"/>
      <c r="H6" s="537"/>
      <c r="I6" s="530"/>
      <c r="J6" s="530"/>
      <c r="K6" s="530"/>
      <c r="L6" s="530"/>
      <c r="M6" s="530"/>
      <c r="N6" s="531"/>
      <c r="O6" s="536"/>
      <c r="P6" s="599"/>
      <c r="Q6" s="599"/>
      <c r="R6" s="599"/>
      <c r="S6" s="599"/>
      <c r="T6" s="540"/>
      <c r="U6" s="560"/>
    </row>
    <row r="7" spans="1:22" ht="17.25" customHeight="1" thickBot="1" x14ac:dyDescent="0.25">
      <c r="C7" s="613" t="s">
        <v>218</v>
      </c>
      <c r="D7" s="613"/>
      <c r="E7" s="613"/>
      <c r="F7" s="608" t="s">
        <v>5</v>
      </c>
      <c r="G7" s="608"/>
      <c r="H7" s="147">
        <f>E16+J16+L16</f>
        <v>12200</v>
      </c>
      <c r="I7" s="146"/>
      <c r="J7" s="146" t="s">
        <v>4</v>
      </c>
    </row>
    <row r="8" spans="1:22" ht="13.5" customHeight="1" thickTop="1" thickBot="1" x14ac:dyDescent="0.25">
      <c r="A8" s="166" t="s">
        <v>428</v>
      </c>
      <c r="B8" s="605" t="s">
        <v>7</v>
      </c>
      <c r="C8" s="606"/>
      <c r="D8" s="606"/>
      <c r="E8" s="607"/>
      <c r="F8" s="148" t="s">
        <v>8</v>
      </c>
      <c r="G8" s="357"/>
      <c r="H8" s="593" t="s">
        <v>9</v>
      </c>
      <c r="I8" s="593"/>
      <c r="J8" s="594"/>
      <c r="K8" s="149" t="s">
        <v>8</v>
      </c>
      <c r="L8" s="593" t="s">
        <v>10</v>
      </c>
      <c r="M8" s="593"/>
      <c r="N8" s="594"/>
      <c r="O8" s="149" t="s">
        <v>8</v>
      </c>
      <c r="P8" s="446"/>
      <c r="Q8" s="593" t="s">
        <v>11</v>
      </c>
      <c r="R8" s="593"/>
      <c r="S8" s="595"/>
      <c r="T8" s="371" t="s">
        <v>8</v>
      </c>
      <c r="U8" s="150" t="s">
        <v>12</v>
      </c>
    </row>
    <row r="9" spans="1:22" ht="13.5" customHeight="1" x14ac:dyDescent="0.2">
      <c r="A9" s="4"/>
      <c r="B9" s="37"/>
      <c r="C9" s="109" t="s">
        <v>429</v>
      </c>
      <c r="D9" s="235" t="s">
        <v>1162</v>
      </c>
      <c r="E9" s="153">
        <v>1700</v>
      </c>
      <c r="F9" s="26"/>
      <c r="G9" s="323"/>
      <c r="H9" s="109" t="s">
        <v>435</v>
      </c>
      <c r="I9" s="54"/>
      <c r="J9" s="67">
        <v>300</v>
      </c>
      <c r="K9" s="27"/>
      <c r="L9" s="109"/>
      <c r="M9" s="54"/>
      <c r="N9" s="67"/>
      <c r="O9" s="442"/>
      <c r="P9" s="308"/>
      <c r="Q9" s="109"/>
      <c r="R9" s="54"/>
      <c r="S9" s="67"/>
      <c r="T9" s="27"/>
      <c r="U9" s="58" t="s">
        <v>438</v>
      </c>
    </row>
    <row r="10" spans="1:22" ht="13.5" customHeight="1" x14ac:dyDescent="0.2">
      <c r="A10" s="136"/>
      <c r="B10" s="51"/>
      <c r="C10" s="94" t="s">
        <v>430</v>
      </c>
      <c r="D10" s="239" t="s">
        <v>1162</v>
      </c>
      <c r="E10" s="154">
        <v>1200</v>
      </c>
      <c r="F10" s="15"/>
      <c r="G10" s="343"/>
      <c r="H10" s="94"/>
      <c r="I10" s="28"/>
      <c r="J10" s="68"/>
      <c r="K10" s="16"/>
      <c r="L10" s="94"/>
      <c r="M10" s="28"/>
      <c r="N10" s="68"/>
      <c r="O10" s="443"/>
      <c r="P10" s="304"/>
      <c r="Q10" s="94"/>
      <c r="R10" s="28"/>
      <c r="S10" s="68"/>
      <c r="T10" s="16"/>
      <c r="U10" s="133" t="s">
        <v>1443</v>
      </c>
    </row>
    <row r="11" spans="1:22" ht="13.5" customHeight="1" x14ac:dyDescent="0.2">
      <c r="A11" s="136"/>
      <c r="B11" s="51"/>
      <c r="C11" s="94" t="s">
        <v>431</v>
      </c>
      <c r="D11" s="240" t="s">
        <v>1351</v>
      </c>
      <c r="E11" s="154">
        <v>2100</v>
      </c>
      <c r="F11" s="15"/>
      <c r="G11" s="343"/>
      <c r="H11" s="94"/>
      <c r="I11" s="28"/>
      <c r="J11" s="68"/>
      <c r="K11" s="16"/>
      <c r="L11" s="94"/>
      <c r="M11" s="28"/>
      <c r="N11" s="68"/>
      <c r="O11" s="443"/>
      <c r="P11" s="304"/>
      <c r="Q11" s="94"/>
      <c r="R11" s="28"/>
      <c r="S11" s="68"/>
      <c r="T11" s="16"/>
      <c r="U11" s="133" t="s">
        <v>1444</v>
      </c>
    </row>
    <row r="12" spans="1:22" ht="13.5" customHeight="1" x14ac:dyDescent="0.2">
      <c r="A12" s="4"/>
      <c r="B12" s="51" t="s">
        <v>24</v>
      </c>
      <c r="C12" s="94" t="s">
        <v>432</v>
      </c>
      <c r="D12" s="239" t="s">
        <v>1340</v>
      </c>
      <c r="E12" s="154">
        <v>4300</v>
      </c>
      <c r="F12" s="15"/>
      <c r="G12" s="343"/>
      <c r="H12" s="94"/>
      <c r="I12" s="28"/>
      <c r="J12" s="68"/>
      <c r="K12" s="16"/>
      <c r="L12" s="94"/>
      <c r="M12" s="28"/>
      <c r="N12" s="68"/>
      <c r="O12" s="443"/>
      <c r="P12" s="304"/>
      <c r="Q12" s="94"/>
      <c r="R12" s="28"/>
      <c r="S12" s="68"/>
      <c r="T12" s="16"/>
      <c r="U12" s="133" t="s">
        <v>1360</v>
      </c>
    </row>
    <row r="13" spans="1:22" ht="13.5" customHeight="1" x14ac:dyDescent="0.2">
      <c r="A13" s="137"/>
      <c r="B13" s="51"/>
      <c r="C13" s="94" t="s">
        <v>433</v>
      </c>
      <c r="D13" s="240" t="s">
        <v>1351</v>
      </c>
      <c r="E13" s="154">
        <v>2600</v>
      </c>
      <c r="F13" s="15"/>
      <c r="G13" s="343"/>
      <c r="H13" s="94"/>
      <c r="I13" s="28"/>
      <c r="J13" s="68"/>
      <c r="K13" s="16"/>
      <c r="L13" s="94"/>
      <c r="M13" s="28"/>
      <c r="N13" s="68"/>
      <c r="O13" s="443"/>
      <c r="P13" s="304"/>
      <c r="Q13" s="94"/>
      <c r="R13" s="28"/>
      <c r="S13" s="68"/>
      <c r="T13" s="16"/>
      <c r="U13" s="98" t="s">
        <v>87</v>
      </c>
    </row>
    <row r="14" spans="1:22" ht="13.5" customHeight="1" x14ac:dyDescent="0.2">
      <c r="A14" s="136"/>
      <c r="B14" s="51"/>
      <c r="C14" s="121"/>
      <c r="D14" s="84"/>
      <c r="E14" s="154"/>
      <c r="F14" s="15"/>
      <c r="G14" s="343"/>
      <c r="H14" s="94"/>
      <c r="I14" s="28"/>
      <c r="J14" s="68"/>
      <c r="K14" s="16"/>
      <c r="L14" s="94"/>
      <c r="M14" s="28"/>
      <c r="N14" s="68"/>
      <c r="O14" s="443"/>
      <c r="P14" s="304"/>
      <c r="Q14" s="94"/>
      <c r="R14" s="28"/>
      <c r="S14" s="68"/>
      <c r="T14" s="16"/>
      <c r="U14" s="59" t="s">
        <v>1445</v>
      </c>
    </row>
    <row r="15" spans="1:22" ht="13.5" customHeight="1" thickBot="1" x14ac:dyDescent="0.25">
      <c r="A15" s="4"/>
      <c r="B15" s="52"/>
      <c r="C15" s="122"/>
      <c r="D15" s="30"/>
      <c r="E15" s="155"/>
      <c r="F15" s="18"/>
      <c r="G15" s="113"/>
      <c r="H15" s="95"/>
      <c r="I15" s="30"/>
      <c r="J15" s="69"/>
      <c r="K15" s="19"/>
      <c r="L15" s="145"/>
      <c r="M15" s="30"/>
      <c r="N15" s="69"/>
      <c r="O15" s="444"/>
      <c r="P15" s="450"/>
      <c r="Q15" s="95"/>
      <c r="R15" s="30"/>
      <c r="S15" s="69"/>
      <c r="T15" s="19"/>
      <c r="U15" s="59" t="s">
        <v>1446</v>
      </c>
    </row>
    <row r="16" spans="1:22" ht="13.5" customHeight="1" thickBot="1" x14ac:dyDescent="0.25">
      <c r="A16" s="160"/>
      <c r="B16" s="143"/>
      <c r="C16" s="152" t="s">
        <v>31</v>
      </c>
      <c r="D16" s="142"/>
      <c r="E16" s="65">
        <f>SUM(E9:E15)</f>
        <v>11900</v>
      </c>
      <c r="F16" s="31">
        <f>SUM(F9:F15)</f>
        <v>0</v>
      </c>
      <c r="G16" s="341"/>
      <c r="H16" s="156" t="s">
        <v>233</v>
      </c>
      <c r="I16" s="102"/>
      <c r="J16" s="72">
        <f>SUM(J9:J15)</f>
        <v>300</v>
      </c>
      <c r="K16" s="32">
        <f>SUM(K9:K15)</f>
        <v>0</v>
      </c>
      <c r="L16" s="144"/>
      <c r="M16" s="102"/>
      <c r="N16" s="72"/>
      <c r="O16" s="445"/>
      <c r="P16" s="449"/>
      <c r="Q16" s="144"/>
      <c r="R16" s="102"/>
      <c r="S16" s="72"/>
      <c r="T16" s="32"/>
      <c r="U16" s="60" t="s">
        <v>1421</v>
      </c>
    </row>
    <row r="17" spans="1:21" ht="18" customHeight="1" thickTop="1" thickBot="1" x14ac:dyDescent="0.25">
      <c r="B17" s="104"/>
      <c r="C17" s="604" t="s">
        <v>437</v>
      </c>
      <c r="D17" s="604"/>
      <c r="E17" s="604"/>
      <c r="F17" s="600" t="s">
        <v>5</v>
      </c>
      <c r="G17" s="600"/>
      <c r="H17" s="164">
        <f>E23+S23</f>
        <v>9500</v>
      </c>
      <c r="I17" s="126"/>
      <c r="J17" s="146" t="s">
        <v>4</v>
      </c>
      <c r="L17" s="107"/>
      <c r="M17" s="105"/>
      <c r="N17" s="106"/>
      <c r="Q17" s="107"/>
      <c r="R17" s="105"/>
      <c r="S17" s="106"/>
      <c r="U17" s="108"/>
    </row>
    <row r="18" spans="1:21" ht="13.5" customHeight="1" thickTop="1" thickBot="1" x14ac:dyDescent="0.25">
      <c r="A18" s="166" t="s">
        <v>428</v>
      </c>
      <c r="B18" s="605" t="s">
        <v>7</v>
      </c>
      <c r="C18" s="606"/>
      <c r="D18" s="606"/>
      <c r="E18" s="607"/>
      <c r="F18" s="148" t="s">
        <v>8</v>
      </c>
      <c r="G18" s="357"/>
      <c r="H18" s="593" t="s">
        <v>9</v>
      </c>
      <c r="I18" s="593"/>
      <c r="J18" s="594"/>
      <c r="K18" s="149" t="s">
        <v>8</v>
      </c>
      <c r="L18" s="593" t="s">
        <v>10</v>
      </c>
      <c r="M18" s="593"/>
      <c r="N18" s="594"/>
      <c r="O18" s="149" t="s">
        <v>8</v>
      </c>
      <c r="P18" s="349"/>
      <c r="Q18" s="593" t="s">
        <v>11</v>
      </c>
      <c r="R18" s="593"/>
      <c r="S18" s="595"/>
      <c r="T18" s="149" t="s">
        <v>8</v>
      </c>
      <c r="U18" s="150" t="s">
        <v>12</v>
      </c>
    </row>
    <row r="19" spans="1:21" ht="13.5" customHeight="1" x14ac:dyDescent="0.2">
      <c r="A19" s="139"/>
      <c r="B19" s="51"/>
      <c r="C19" s="94" t="s">
        <v>1476</v>
      </c>
      <c r="D19" s="240" t="s">
        <v>1351</v>
      </c>
      <c r="E19" s="154">
        <v>5200</v>
      </c>
      <c r="F19" s="15"/>
      <c r="G19" s="343"/>
      <c r="H19" s="94"/>
      <c r="I19" s="28"/>
      <c r="J19" s="68"/>
      <c r="K19" s="16"/>
      <c r="L19" s="94"/>
      <c r="M19" s="28"/>
      <c r="N19" s="68"/>
      <c r="O19" s="16"/>
      <c r="P19" s="343"/>
      <c r="Q19" s="288" t="s">
        <v>869</v>
      </c>
      <c r="R19" s="28"/>
      <c r="S19" s="68">
        <v>450</v>
      </c>
      <c r="T19" s="16"/>
      <c r="U19" s="59" t="s">
        <v>443</v>
      </c>
    </row>
    <row r="20" spans="1:21" ht="13.5" customHeight="1" thickBot="1" x14ac:dyDescent="0.25">
      <c r="A20" s="6"/>
      <c r="B20" s="52"/>
      <c r="C20" s="95" t="s">
        <v>1472</v>
      </c>
      <c r="D20" s="441" t="s">
        <v>1351</v>
      </c>
      <c r="E20" s="155">
        <v>2400</v>
      </c>
      <c r="F20" s="18"/>
      <c r="G20" s="113"/>
      <c r="H20" s="95"/>
      <c r="I20" s="30"/>
      <c r="J20" s="69"/>
      <c r="K20" s="19"/>
      <c r="L20" s="95"/>
      <c r="M20" s="30"/>
      <c r="N20" s="69"/>
      <c r="O20" s="19"/>
      <c r="P20" s="113"/>
      <c r="Q20" s="95" t="s">
        <v>439</v>
      </c>
      <c r="R20" s="30"/>
      <c r="S20" s="69">
        <v>350</v>
      </c>
      <c r="T20" s="19"/>
      <c r="U20" s="133" t="s">
        <v>1447</v>
      </c>
    </row>
    <row r="21" spans="1:21" ht="13.5" customHeight="1" x14ac:dyDescent="0.2">
      <c r="A21" s="165"/>
      <c r="B21" s="83"/>
      <c r="C21" s="93" t="s">
        <v>440</v>
      </c>
      <c r="D21" s="240" t="s">
        <v>1361</v>
      </c>
      <c r="E21" s="162">
        <v>1100</v>
      </c>
      <c r="F21" s="13"/>
      <c r="G21" s="324"/>
      <c r="H21" s="93"/>
      <c r="I21" s="84"/>
      <c r="J21" s="71"/>
      <c r="K21" s="14"/>
      <c r="L21" s="93"/>
      <c r="M21" s="84"/>
      <c r="N21" s="71"/>
      <c r="O21" s="14"/>
      <c r="P21" s="324"/>
      <c r="Q21" s="93"/>
      <c r="R21" s="84"/>
      <c r="S21" s="71"/>
      <c r="T21" s="14"/>
      <c r="U21" s="98" t="s">
        <v>87</v>
      </c>
    </row>
    <row r="22" spans="1:21" ht="13.5" customHeight="1" thickBot="1" x14ac:dyDescent="0.25">
      <c r="A22" s="138"/>
      <c r="B22" s="52"/>
      <c r="C22" s="95"/>
      <c r="D22" s="30"/>
      <c r="E22" s="155"/>
      <c r="F22" s="18"/>
      <c r="G22" s="113"/>
      <c r="H22" s="95"/>
      <c r="I22" s="30"/>
      <c r="J22" s="69"/>
      <c r="K22" s="19"/>
      <c r="L22" s="95"/>
      <c r="M22" s="30"/>
      <c r="N22" s="69"/>
      <c r="O22" s="19"/>
      <c r="P22" s="113"/>
      <c r="Q22" s="95"/>
      <c r="R22" s="30"/>
      <c r="S22" s="69"/>
      <c r="T22" s="19"/>
      <c r="U22" s="59" t="s">
        <v>444</v>
      </c>
    </row>
    <row r="23" spans="1:21" ht="13.5" customHeight="1" thickBot="1" x14ac:dyDescent="0.25">
      <c r="A23" s="6"/>
      <c r="B23" s="143"/>
      <c r="C23" s="152" t="s">
        <v>60</v>
      </c>
      <c r="D23" s="142"/>
      <c r="E23" s="163">
        <f>SUM(E19:E22)</f>
        <v>8700</v>
      </c>
      <c r="F23" s="22">
        <f>SUM(F19:F22)</f>
        <v>0</v>
      </c>
      <c r="G23" s="341"/>
      <c r="H23" s="168"/>
      <c r="I23" s="169"/>
      <c r="J23" s="70"/>
      <c r="K23" s="23"/>
      <c r="L23" s="144"/>
      <c r="M23" s="102"/>
      <c r="N23" s="72"/>
      <c r="O23" s="32"/>
      <c r="P23" s="8"/>
      <c r="Q23" s="156" t="s">
        <v>83</v>
      </c>
      <c r="R23" s="102"/>
      <c r="S23" s="72">
        <f>SUM(S19:S22)</f>
        <v>800</v>
      </c>
      <c r="T23" s="32">
        <f>SUM(T19:T22)</f>
        <v>0</v>
      </c>
      <c r="U23" s="60"/>
    </row>
    <row r="24" spans="1:21" ht="17.25" customHeight="1" thickTop="1" thickBot="1" x14ac:dyDescent="0.25">
      <c r="B24" s="104"/>
      <c r="C24" s="604" t="s">
        <v>442</v>
      </c>
      <c r="D24" s="604"/>
      <c r="E24" s="604"/>
      <c r="F24" s="600" t="s">
        <v>5</v>
      </c>
      <c r="G24" s="600"/>
      <c r="H24" s="164">
        <f>E34+J34+S34</f>
        <v>16350</v>
      </c>
      <c r="I24" s="126"/>
      <c r="J24" s="146" t="s">
        <v>4</v>
      </c>
      <c r="L24" s="107"/>
      <c r="M24" s="105"/>
      <c r="N24" s="106"/>
      <c r="Q24" s="107"/>
      <c r="R24" s="105"/>
      <c r="S24" s="106"/>
      <c r="U24" s="108"/>
    </row>
    <row r="25" spans="1:21" ht="13.5" customHeight="1" thickTop="1" thickBot="1" x14ac:dyDescent="0.25">
      <c r="A25" s="166" t="s">
        <v>428</v>
      </c>
      <c r="B25" s="605" t="s">
        <v>7</v>
      </c>
      <c r="C25" s="606"/>
      <c r="D25" s="606"/>
      <c r="E25" s="607"/>
      <c r="F25" s="148" t="s">
        <v>8</v>
      </c>
      <c r="G25" s="357"/>
      <c r="H25" s="593" t="s">
        <v>9</v>
      </c>
      <c r="I25" s="593"/>
      <c r="J25" s="594"/>
      <c r="K25" s="149" t="s">
        <v>8</v>
      </c>
      <c r="L25" s="593" t="s">
        <v>10</v>
      </c>
      <c r="M25" s="593"/>
      <c r="N25" s="594"/>
      <c r="O25" s="149" t="s">
        <v>8</v>
      </c>
      <c r="P25" s="349"/>
      <c r="Q25" s="593" t="s">
        <v>11</v>
      </c>
      <c r="R25" s="593"/>
      <c r="S25" s="595"/>
      <c r="T25" s="149" t="s">
        <v>8</v>
      </c>
      <c r="U25" s="150" t="s">
        <v>12</v>
      </c>
    </row>
    <row r="26" spans="1:21" ht="13.5" customHeight="1" x14ac:dyDescent="0.2">
      <c r="A26" s="4"/>
      <c r="B26" s="51"/>
      <c r="C26" s="94" t="s">
        <v>446</v>
      </c>
      <c r="D26" s="239" t="s">
        <v>1340</v>
      </c>
      <c r="E26" s="154">
        <v>2700</v>
      </c>
      <c r="F26" s="15"/>
      <c r="G26" s="343"/>
      <c r="H26" s="94" t="s">
        <v>446</v>
      </c>
      <c r="I26" s="28"/>
      <c r="J26" s="68">
        <v>450</v>
      </c>
      <c r="K26" s="16"/>
      <c r="L26" s="94"/>
      <c r="M26" s="28"/>
      <c r="N26" s="68"/>
      <c r="O26" s="16"/>
      <c r="P26" s="343"/>
      <c r="Q26" s="94" t="s">
        <v>453</v>
      </c>
      <c r="R26" s="28"/>
      <c r="S26" s="68">
        <v>650</v>
      </c>
      <c r="T26" s="16"/>
      <c r="U26" s="59" t="s">
        <v>454</v>
      </c>
    </row>
    <row r="27" spans="1:21" ht="13.5" customHeight="1" x14ac:dyDescent="0.2">
      <c r="A27" s="609"/>
      <c r="B27" s="51"/>
      <c r="C27" s="94" t="s">
        <v>447</v>
      </c>
      <c r="D27" s="236" t="s">
        <v>1407</v>
      </c>
      <c r="E27" s="154">
        <v>1400</v>
      </c>
      <c r="F27" s="15"/>
      <c r="G27" s="343"/>
      <c r="H27" s="94"/>
      <c r="I27" s="28"/>
      <c r="J27" s="68"/>
      <c r="K27" s="16"/>
      <c r="L27" s="94"/>
      <c r="M27" s="28"/>
      <c r="N27" s="68"/>
      <c r="O27" s="16"/>
      <c r="P27" s="343"/>
      <c r="Q27" s="94"/>
      <c r="R27" s="28"/>
      <c r="S27" s="68"/>
      <c r="T27" s="16"/>
      <c r="U27" s="61" t="s">
        <v>1362</v>
      </c>
    </row>
    <row r="28" spans="1:21" ht="13.5" customHeight="1" x14ac:dyDescent="0.2">
      <c r="A28" s="610"/>
      <c r="B28" s="51"/>
      <c r="C28" s="94" t="s">
        <v>448</v>
      </c>
      <c r="D28" s="236" t="s">
        <v>1340</v>
      </c>
      <c r="E28" s="154">
        <v>1600</v>
      </c>
      <c r="F28" s="15"/>
      <c r="G28" s="343"/>
      <c r="H28" s="94"/>
      <c r="I28" s="28"/>
      <c r="J28" s="68"/>
      <c r="K28" s="16"/>
      <c r="L28" s="94"/>
      <c r="M28" s="28"/>
      <c r="N28" s="68"/>
      <c r="O28" s="16"/>
      <c r="P28" s="343"/>
      <c r="Q28" s="94"/>
      <c r="R28" s="28"/>
      <c r="S28" s="68"/>
      <c r="T28" s="16"/>
      <c r="U28" s="97" t="s">
        <v>1448</v>
      </c>
    </row>
    <row r="29" spans="1:21" ht="13.5" customHeight="1" thickBot="1" x14ac:dyDescent="0.25">
      <c r="A29" s="6"/>
      <c r="B29" s="372"/>
      <c r="C29" s="144"/>
      <c r="D29" s="239"/>
      <c r="E29" s="155"/>
      <c r="F29" s="18"/>
      <c r="G29" s="113"/>
      <c r="H29" s="95"/>
      <c r="I29" s="30"/>
      <c r="J29" s="69"/>
      <c r="K29" s="19"/>
      <c r="L29" s="95"/>
      <c r="M29" s="30"/>
      <c r="N29" s="69"/>
      <c r="O29" s="19"/>
      <c r="P29" s="113"/>
      <c r="Q29" s="95"/>
      <c r="R29" s="30"/>
      <c r="S29" s="69"/>
      <c r="T29" s="19"/>
      <c r="U29" s="59" t="s">
        <v>1274</v>
      </c>
    </row>
    <row r="30" spans="1:21" ht="13.5" customHeight="1" thickBot="1" x14ac:dyDescent="0.25">
      <c r="A30" s="171"/>
      <c r="B30" s="167"/>
      <c r="C30" s="168" t="s">
        <v>449</v>
      </c>
      <c r="D30" s="242" t="s">
        <v>1340</v>
      </c>
      <c r="E30" s="172">
        <v>4000</v>
      </c>
      <c r="F30" s="170"/>
      <c r="G30" s="196"/>
      <c r="H30" s="168" t="s">
        <v>449</v>
      </c>
      <c r="I30" s="169"/>
      <c r="J30" s="70">
        <v>150</v>
      </c>
      <c r="K30" s="23"/>
      <c r="L30" s="168"/>
      <c r="M30" s="169"/>
      <c r="N30" s="70"/>
      <c r="O30" s="23"/>
      <c r="P30" s="196"/>
      <c r="Q30" s="168" t="s">
        <v>449</v>
      </c>
      <c r="R30" s="169"/>
      <c r="S30" s="70">
        <v>200</v>
      </c>
      <c r="T30" s="23"/>
      <c r="U30" s="59"/>
    </row>
    <row r="31" spans="1:21" ht="13.5" customHeight="1" x14ac:dyDescent="0.2">
      <c r="A31" s="611"/>
      <c r="B31" s="83"/>
      <c r="C31" s="93" t="s">
        <v>450</v>
      </c>
      <c r="D31" s="239" t="s">
        <v>1407</v>
      </c>
      <c r="E31" s="162">
        <v>2400</v>
      </c>
      <c r="F31" s="13"/>
      <c r="G31" s="324"/>
      <c r="H31" s="93"/>
      <c r="I31" s="84"/>
      <c r="J31" s="71"/>
      <c r="K31" s="14"/>
      <c r="L31" s="93"/>
      <c r="M31" s="84"/>
      <c r="N31" s="71"/>
      <c r="O31" s="14"/>
      <c r="P31" s="324"/>
      <c r="Q31" s="93" t="s">
        <v>452</v>
      </c>
      <c r="R31" s="84"/>
      <c r="S31" s="71">
        <v>500</v>
      </c>
      <c r="T31" s="14"/>
      <c r="U31" s="59"/>
    </row>
    <row r="32" spans="1:21" ht="13.5" customHeight="1" x14ac:dyDescent="0.2">
      <c r="A32" s="612"/>
      <c r="B32" s="51"/>
      <c r="C32" s="94" t="s">
        <v>451</v>
      </c>
      <c r="D32" s="239" t="s">
        <v>1407</v>
      </c>
      <c r="E32" s="154">
        <v>2300</v>
      </c>
      <c r="F32" s="15"/>
      <c r="G32" s="343"/>
      <c r="H32" s="94"/>
      <c r="I32" s="28"/>
      <c r="J32" s="68"/>
      <c r="K32" s="16"/>
      <c r="L32" s="94"/>
      <c r="M32" s="28"/>
      <c r="N32" s="68"/>
      <c r="O32" s="16"/>
      <c r="P32" s="343"/>
      <c r="Q32" s="94"/>
      <c r="R32" s="28"/>
      <c r="S32" s="68"/>
      <c r="T32" s="16"/>
      <c r="U32" s="59"/>
    </row>
    <row r="33" spans="1:21" ht="13.5" customHeight="1" thickBot="1" x14ac:dyDescent="0.25">
      <c r="A33" s="4"/>
      <c r="B33" s="52"/>
      <c r="C33" s="95"/>
      <c r="D33" s="30"/>
      <c r="E33" s="155"/>
      <c r="F33" s="18"/>
      <c r="G33" s="113"/>
      <c r="H33" s="95"/>
      <c r="I33" s="30"/>
      <c r="J33" s="69"/>
      <c r="K33" s="19"/>
      <c r="L33" s="95"/>
      <c r="M33" s="30"/>
      <c r="N33" s="69"/>
      <c r="O33" s="19"/>
      <c r="P33" s="113"/>
      <c r="Q33" s="95"/>
      <c r="R33" s="30"/>
      <c r="S33" s="69"/>
      <c r="T33" s="19"/>
      <c r="U33" s="59"/>
    </row>
    <row r="34" spans="1:21" ht="13.5" customHeight="1" thickBot="1" x14ac:dyDescent="0.25">
      <c r="A34" s="160"/>
      <c r="B34" s="143"/>
      <c r="C34" s="152" t="s">
        <v>178</v>
      </c>
      <c r="D34" s="142"/>
      <c r="E34" s="163">
        <f>SUM(E26:E33)</f>
        <v>14400</v>
      </c>
      <c r="F34" s="31">
        <f>SUM(F26:F33)</f>
        <v>0</v>
      </c>
      <c r="G34" s="341"/>
      <c r="H34" s="156" t="s">
        <v>83</v>
      </c>
      <c r="I34" s="102"/>
      <c r="J34" s="72">
        <f>SUM(J26:J33)</f>
        <v>600</v>
      </c>
      <c r="K34" s="32">
        <f>SUM(K26:K33)</f>
        <v>0</v>
      </c>
      <c r="L34" s="144"/>
      <c r="M34" s="102"/>
      <c r="N34" s="72"/>
      <c r="O34" s="32"/>
      <c r="P34" s="8"/>
      <c r="Q34" s="156" t="s">
        <v>60</v>
      </c>
      <c r="R34" s="102"/>
      <c r="S34" s="72">
        <f>SUM(S26:S33)</f>
        <v>1350</v>
      </c>
      <c r="T34" s="32">
        <f>SUM(T26:T33)</f>
        <v>0</v>
      </c>
      <c r="U34" s="60"/>
    </row>
    <row r="35" spans="1:21" ht="17.25" customHeight="1" thickTop="1" thickBot="1" x14ac:dyDescent="0.25">
      <c r="B35" s="104"/>
      <c r="C35" s="604" t="s">
        <v>467</v>
      </c>
      <c r="D35" s="604"/>
      <c r="E35" s="604"/>
      <c r="F35" s="600" t="s">
        <v>5</v>
      </c>
      <c r="G35" s="600"/>
      <c r="H35" s="164">
        <f>E47+J47+S47</f>
        <v>13650</v>
      </c>
      <c r="I35" s="126"/>
      <c r="J35" s="146" t="s">
        <v>4</v>
      </c>
      <c r="L35" s="107"/>
      <c r="M35" s="105"/>
      <c r="N35" s="106"/>
      <c r="Q35" s="107"/>
      <c r="R35" s="105"/>
      <c r="S35" s="106"/>
      <c r="U35" s="108"/>
    </row>
    <row r="36" spans="1:21" ht="13.5" customHeight="1" thickTop="1" thickBot="1" x14ac:dyDescent="0.25">
      <c r="A36" s="166" t="s">
        <v>428</v>
      </c>
      <c r="B36" s="605" t="s">
        <v>7</v>
      </c>
      <c r="C36" s="606"/>
      <c r="D36" s="606"/>
      <c r="E36" s="607"/>
      <c r="F36" s="148" t="s">
        <v>8</v>
      </c>
      <c r="G36" s="357"/>
      <c r="H36" s="593" t="s">
        <v>9</v>
      </c>
      <c r="I36" s="593"/>
      <c r="J36" s="594"/>
      <c r="K36" s="149" t="s">
        <v>8</v>
      </c>
      <c r="L36" s="593" t="s">
        <v>10</v>
      </c>
      <c r="M36" s="593"/>
      <c r="N36" s="594"/>
      <c r="O36" s="149" t="s">
        <v>8</v>
      </c>
      <c r="P36" s="349"/>
      <c r="Q36" s="593" t="s">
        <v>11</v>
      </c>
      <c r="R36" s="593"/>
      <c r="S36" s="595"/>
      <c r="T36" s="149" t="s">
        <v>8</v>
      </c>
      <c r="U36" s="150" t="s">
        <v>12</v>
      </c>
    </row>
    <row r="37" spans="1:21" ht="13.5" customHeight="1" x14ac:dyDescent="0.2">
      <c r="A37" s="4"/>
      <c r="B37" s="51"/>
      <c r="C37" s="94" t="s">
        <v>455</v>
      </c>
      <c r="D37" s="236" t="s">
        <v>1340</v>
      </c>
      <c r="E37" s="154">
        <v>2300</v>
      </c>
      <c r="F37" s="15"/>
      <c r="G37" s="343"/>
      <c r="H37" s="94" t="s">
        <v>455</v>
      </c>
      <c r="I37" s="28"/>
      <c r="J37" s="68">
        <v>650</v>
      </c>
      <c r="K37" s="16"/>
      <c r="L37" s="94"/>
      <c r="M37" s="28"/>
      <c r="N37" s="68"/>
      <c r="O37" s="16"/>
      <c r="P37" s="343"/>
      <c r="Q37" s="94" t="s">
        <v>455</v>
      </c>
      <c r="R37" s="28"/>
      <c r="S37" s="68">
        <v>350</v>
      </c>
      <c r="T37" s="375"/>
      <c r="U37" s="59" t="s">
        <v>1178</v>
      </c>
    </row>
    <row r="38" spans="1:21" ht="13.5" customHeight="1" x14ac:dyDescent="0.2">
      <c r="A38" s="601" t="s">
        <v>464</v>
      </c>
      <c r="B38" s="51"/>
      <c r="C38" s="94" t="s">
        <v>456</v>
      </c>
      <c r="D38" s="236" t="s">
        <v>1162</v>
      </c>
      <c r="E38" s="154">
        <v>1300</v>
      </c>
      <c r="F38" s="15"/>
      <c r="G38" s="343"/>
      <c r="H38" s="94"/>
      <c r="I38" s="28"/>
      <c r="J38" s="68"/>
      <c r="K38" s="16"/>
      <c r="L38" s="94"/>
      <c r="M38" s="28"/>
      <c r="N38" s="68"/>
      <c r="O38" s="16"/>
      <c r="P38" s="343"/>
      <c r="Q38" s="94"/>
      <c r="R38" s="28"/>
      <c r="S38" s="68"/>
      <c r="T38" s="375"/>
      <c r="U38" s="61" t="s">
        <v>1422</v>
      </c>
    </row>
    <row r="39" spans="1:21" ht="13.5" customHeight="1" x14ac:dyDescent="0.2">
      <c r="A39" s="602"/>
      <c r="B39" s="51"/>
      <c r="C39" s="94" t="s">
        <v>457</v>
      </c>
      <c r="D39" s="241" t="s">
        <v>1169</v>
      </c>
      <c r="E39" s="154">
        <v>950</v>
      </c>
      <c r="F39" s="15"/>
      <c r="G39" s="343"/>
      <c r="H39" s="94"/>
      <c r="I39" s="28"/>
      <c r="J39" s="68"/>
      <c r="K39" s="16"/>
      <c r="L39" s="94"/>
      <c r="M39" s="28"/>
      <c r="N39" s="68"/>
      <c r="O39" s="16"/>
      <c r="P39" s="343"/>
      <c r="Q39" s="94"/>
      <c r="R39" s="28"/>
      <c r="S39" s="68"/>
      <c r="T39" s="375">
        <f t="shared" ref="T39:T46" si="0">SUM(S39)</f>
        <v>0</v>
      </c>
      <c r="U39" s="61" t="s">
        <v>1390</v>
      </c>
    </row>
    <row r="40" spans="1:21" ht="13.5" customHeight="1" thickBot="1" x14ac:dyDescent="0.25">
      <c r="A40" s="6"/>
      <c r="B40" s="52"/>
      <c r="C40" s="95" t="s">
        <v>458</v>
      </c>
      <c r="D40" s="238" t="s">
        <v>1340</v>
      </c>
      <c r="E40" s="155">
        <v>1800</v>
      </c>
      <c r="F40" s="18"/>
      <c r="G40" s="113"/>
      <c r="H40" s="95"/>
      <c r="I40" s="30"/>
      <c r="J40" s="69"/>
      <c r="K40" s="19"/>
      <c r="L40" s="95"/>
      <c r="M40" s="30"/>
      <c r="N40" s="69"/>
      <c r="O40" s="19"/>
      <c r="P40" s="113"/>
      <c r="Q40" s="95"/>
      <c r="R40" s="30"/>
      <c r="S40" s="69"/>
      <c r="T40" s="376">
        <f t="shared" si="0"/>
        <v>0</v>
      </c>
      <c r="U40" s="98" t="s">
        <v>87</v>
      </c>
    </row>
    <row r="41" spans="1:21" ht="13.5" customHeight="1" thickBot="1" x14ac:dyDescent="0.25">
      <c r="A41" s="173" t="s">
        <v>465</v>
      </c>
      <c r="B41" s="167"/>
      <c r="C41" s="168" t="s">
        <v>459</v>
      </c>
      <c r="D41" s="369" t="s">
        <v>1351</v>
      </c>
      <c r="E41" s="172">
        <v>1300</v>
      </c>
      <c r="F41" s="170"/>
      <c r="G41" s="196"/>
      <c r="H41" s="168"/>
      <c r="I41" s="169"/>
      <c r="J41" s="70"/>
      <c r="K41" s="23"/>
      <c r="L41" s="168"/>
      <c r="M41" s="169"/>
      <c r="N41" s="70"/>
      <c r="O41" s="23"/>
      <c r="P41" s="196"/>
      <c r="Q41" s="168"/>
      <c r="R41" s="169"/>
      <c r="S41" s="70"/>
      <c r="T41" s="377">
        <f t="shared" si="0"/>
        <v>0</v>
      </c>
      <c r="U41" s="59"/>
    </row>
    <row r="42" spans="1:21" ht="13.5" customHeight="1" x14ac:dyDescent="0.2">
      <c r="A42" s="4"/>
      <c r="B42" s="83"/>
      <c r="C42" s="93" t="s">
        <v>460</v>
      </c>
      <c r="D42" s="239" t="s">
        <v>1449</v>
      </c>
      <c r="E42" s="162">
        <v>1650</v>
      </c>
      <c r="F42" s="13"/>
      <c r="G42" s="324"/>
      <c r="H42" s="93"/>
      <c r="I42" s="84"/>
      <c r="J42" s="71"/>
      <c r="K42" s="14"/>
      <c r="L42" s="93"/>
      <c r="M42" s="84"/>
      <c r="N42" s="71"/>
      <c r="O42" s="14"/>
      <c r="P42" s="324"/>
      <c r="Q42" s="93"/>
      <c r="R42" s="84"/>
      <c r="S42" s="71"/>
      <c r="T42" s="378">
        <f t="shared" si="0"/>
        <v>0</v>
      </c>
      <c r="U42" s="59"/>
    </row>
    <row r="43" spans="1:21" ht="13.5" customHeight="1" x14ac:dyDescent="0.2">
      <c r="A43" s="601" t="s">
        <v>466</v>
      </c>
      <c r="B43" s="51"/>
      <c r="C43" s="94" t="s">
        <v>461</v>
      </c>
      <c r="D43" s="236" t="s">
        <v>1407</v>
      </c>
      <c r="E43" s="154">
        <v>1500</v>
      </c>
      <c r="F43" s="15"/>
      <c r="G43" s="343"/>
      <c r="H43" s="94"/>
      <c r="I43" s="28"/>
      <c r="J43" s="68"/>
      <c r="K43" s="16"/>
      <c r="L43" s="94"/>
      <c r="M43" s="28"/>
      <c r="N43" s="68"/>
      <c r="O43" s="16"/>
      <c r="P43" s="343"/>
      <c r="Q43" s="94"/>
      <c r="R43" s="28"/>
      <c r="S43" s="68"/>
      <c r="T43" s="375">
        <f t="shared" si="0"/>
        <v>0</v>
      </c>
      <c r="U43" s="59"/>
    </row>
    <row r="44" spans="1:21" ht="13.5" customHeight="1" x14ac:dyDescent="0.2">
      <c r="A44" s="602"/>
      <c r="B44" s="51"/>
      <c r="C44" s="94" t="s">
        <v>462</v>
      </c>
      <c r="D44" s="236" t="s">
        <v>1449</v>
      </c>
      <c r="E44" s="154">
        <v>1000</v>
      </c>
      <c r="F44" s="15"/>
      <c r="G44" s="343"/>
      <c r="H44" s="94"/>
      <c r="I44" s="28"/>
      <c r="J44" s="68"/>
      <c r="K44" s="16"/>
      <c r="L44" s="94"/>
      <c r="M44" s="28"/>
      <c r="N44" s="68"/>
      <c r="O44" s="16"/>
      <c r="P44" s="343"/>
      <c r="Q44" s="94"/>
      <c r="R44" s="28"/>
      <c r="S44" s="68"/>
      <c r="T44" s="375">
        <f t="shared" si="0"/>
        <v>0</v>
      </c>
      <c r="U44" s="59"/>
    </row>
    <row r="45" spans="1:21" ht="13.5" customHeight="1" x14ac:dyDescent="0.2">
      <c r="A45" s="4"/>
      <c r="B45" s="51" t="s">
        <v>24</v>
      </c>
      <c r="C45" s="94" t="s">
        <v>463</v>
      </c>
      <c r="D45" s="236" t="s">
        <v>1449</v>
      </c>
      <c r="E45" s="154">
        <v>850</v>
      </c>
      <c r="F45" s="15"/>
      <c r="G45" s="343"/>
      <c r="H45" s="94"/>
      <c r="I45" s="28"/>
      <c r="J45" s="68"/>
      <c r="K45" s="16"/>
      <c r="L45" s="94"/>
      <c r="M45" s="28"/>
      <c r="N45" s="68"/>
      <c r="O45" s="16"/>
      <c r="P45" s="343"/>
      <c r="Q45" s="94"/>
      <c r="R45" s="28"/>
      <c r="S45" s="68"/>
      <c r="T45" s="375">
        <f t="shared" si="0"/>
        <v>0</v>
      </c>
      <c r="U45" s="59" t="s">
        <v>468</v>
      </c>
    </row>
    <row r="46" spans="1:21" ht="13.5" customHeight="1" thickBot="1" x14ac:dyDescent="0.25">
      <c r="A46" s="4"/>
      <c r="B46" s="52"/>
      <c r="C46" s="95"/>
      <c r="D46" s="30"/>
      <c r="E46" s="155"/>
      <c r="F46" s="18"/>
      <c r="G46" s="113"/>
      <c r="H46" s="95"/>
      <c r="I46" s="30"/>
      <c r="J46" s="69"/>
      <c r="K46" s="19"/>
      <c r="L46" s="95"/>
      <c r="M46" s="30"/>
      <c r="N46" s="69"/>
      <c r="O46" s="19"/>
      <c r="P46" s="113"/>
      <c r="Q46" s="95"/>
      <c r="R46" s="30"/>
      <c r="S46" s="69"/>
      <c r="T46" s="376">
        <f t="shared" si="0"/>
        <v>0</v>
      </c>
      <c r="U46" s="98" t="s">
        <v>1391</v>
      </c>
    </row>
    <row r="47" spans="1:21" ht="13.5" customHeight="1" thickBot="1" x14ac:dyDescent="0.25">
      <c r="A47" s="160"/>
      <c r="B47" s="20"/>
      <c r="C47" s="36" t="s">
        <v>396</v>
      </c>
      <c r="D47" s="21"/>
      <c r="E47" s="163">
        <f>SUM(E37:E46)</f>
        <v>12650</v>
      </c>
      <c r="F47" s="31">
        <f>SUM(F37:F46)</f>
        <v>0</v>
      </c>
      <c r="H47" s="322" t="s">
        <v>233</v>
      </c>
      <c r="I47" s="24"/>
      <c r="J47" s="70">
        <f>SUM(J37:J46)</f>
        <v>650</v>
      </c>
      <c r="K47" s="23">
        <f>SUM(K37:K46)</f>
        <v>0</v>
      </c>
      <c r="L47" s="96"/>
      <c r="M47" s="24"/>
      <c r="N47" s="70"/>
      <c r="O47" s="23"/>
      <c r="P47" s="196"/>
      <c r="Q47" s="322" t="s">
        <v>233</v>
      </c>
      <c r="R47" s="24"/>
      <c r="S47" s="70">
        <f>SUM(S37:S46)</f>
        <v>350</v>
      </c>
      <c r="T47" s="377">
        <f>SUM(T37:T46)</f>
        <v>0</v>
      </c>
      <c r="U47" s="60"/>
    </row>
    <row r="48" spans="1:21" x14ac:dyDescent="0.2">
      <c r="A48" s="603" t="str">
        <f>稲沢市・津島市!A41</f>
        <v>令和5年6月</v>
      </c>
      <c r="B48" s="603"/>
      <c r="C48" s="100"/>
      <c r="G48" s="2"/>
      <c r="U48" s="100" t="s">
        <v>169</v>
      </c>
    </row>
  </sheetData>
  <mergeCells count="47">
    <mergeCell ref="H25:J25"/>
    <mergeCell ref="H36:J36"/>
    <mergeCell ref="A1:A3"/>
    <mergeCell ref="F7:G7"/>
    <mergeCell ref="A27:A28"/>
    <mergeCell ref="A31:A32"/>
    <mergeCell ref="C17:E17"/>
    <mergeCell ref="C7:E7"/>
    <mergeCell ref="B8:E8"/>
    <mergeCell ref="F24:G24"/>
    <mergeCell ref="F35:G35"/>
    <mergeCell ref="B3:C4"/>
    <mergeCell ref="D3:D4"/>
    <mergeCell ref="E3:E4"/>
    <mergeCell ref="F3:F4"/>
    <mergeCell ref="F5:F6"/>
    <mergeCell ref="F17:G17"/>
    <mergeCell ref="A43:A44"/>
    <mergeCell ref="A48:B48"/>
    <mergeCell ref="C24:E24"/>
    <mergeCell ref="C35:E35"/>
    <mergeCell ref="B18:E18"/>
    <mergeCell ref="B25:E25"/>
    <mergeCell ref="B36:E36"/>
    <mergeCell ref="A38:A39"/>
    <mergeCell ref="L18:N18"/>
    <mergeCell ref="L25:N25"/>
    <mergeCell ref="L36:N36"/>
    <mergeCell ref="H18:J18"/>
    <mergeCell ref="U1:U6"/>
    <mergeCell ref="Q8:S8"/>
    <mergeCell ref="T4:T6"/>
    <mergeCell ref="L8:N8"/>
    <mergeCell ref="O4:O6"/>
    <mergeCell ref="O1:O3"/>
    <mergeCell ref="P1:T3"/>
    <mergeCell ref="P4:S6"/>
    <mergeCell ref="Q36:S36"/>
    <mergeCell ref="Q18:S18"/>
    <mergeCell ref="Q25:S25"/>
    <mergeCell ref="H8:J8"/>
    <mergeCell ref="D5:D6"/>
    <mergeCell ref="G1:H3"/>
    <mergeCell ref="I1:N3"/>
    <mergeCell ref="G4:H6"/>
    <mergeCell ref="I4:N6"/>
    <mergeCell ref="E5:E6"/>
  </mergeCells>
  <phoneticPr fontId="2"/>
  <pageMargins left="0.19685039370078741" right="0.19685039370078741" top="3.937007874015748E-2" bottom="3.937007874015748E-2" header="0.19685039370078741" footer="0.19685039370078741"/>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41"/>
  <sheetViews>
    <sheetView showZeros="0" zoomScaleNormal="100" workbookViewId="0">
      <selection activeCell="B3" sqref="B3:C4"/>
    </sheetView>
  </sheetViews>
  <sheetFormatPr defaultRowHeight="13" x14ac:dyDescent="0.2"/>
  <cols>
    <col min="1" max="1" width="8.90625" customWidth="1"/>
    <col min="2" max="2" width="1.90625" customWidth="1"/>
    <col min="3" max="3" width="11.08984375" customWidth="1"/>
    <col min="4" max="4" width="2.6328125" customWidth="1"/>
    <col min="5" max="5" width="8.7265625" customWidth="1"/>
    <col min="6" max="6" width="9.7265625" customWidth="1"/>
    <col min="7" max="7" width="1.26953125" customWidth="1"/>
    <col min="8" max="8" width="9.90625" customWidth="1"/>
    <col min="9" max="9" width="1.08984375" customWidth="1"/>
    <col min="10" max="11" width="7.08984375" customWidth="1"/>
    <col min="12" max="12" width="1.26953125" customWidth="1"/>
    <col min="13" max="13" width="9.453125" customWidth="1"/>
    <col min="14" max="14" width="1" customWidth="1"/>
    <col min="15" max="16" width="6.7265625" customWidth="1"/>
    <col min="17" max="17" width="1.08984375" customWidth="1"/>
    <col min="18" max="18" width="9.36328125" customWidth="1"/>
    <col min="19" max="19" width="0.7265625" customWidth="1"/>
    <col min="20" max="21" width="6.6328125" customWidth="1"/>
    <col min="22" max="22" width="21.90625" customWidth="1"/>
  </cols>
  <sheetData>
    <row r="1" spans="1:22" ht="10.5" customHeight="1" x14ac:dyDescent="0.2">
      <c r="A1" s="517" t="s">
        <v>0</v>
      </c>
      <c r="B1" s="115"/>
      <c r="C1" s="1"/>
      <c r="D1" s="2"/>
      <c r="E1" s="2"/>
      <c r="F1" s="2"/>
      <c r="G1" s="532" t="s">
        <v>1130</v>
      </c>
      <c r="H1" s="533"/>
      <c r="I1" s="526"/>
      <c r="J1" s="526"/>
      <c r="K1" s="526"/>
      <c r="L1" s="526"/>
      <c r="M1" s="526"/>
      <c r="N1" s="526"/>
      <c r="O1" s="527"/>
      <c r="P1" s="532" t="s">
        <v>1132</v>
      </c>
      <c r="Q1" s="526"/>
      <c r="R1" s="526"/>
      <c r="S1" s="526"/>
      <c r="T1" s="526"/>
      <c r="U1" s="527"/>
      <c r="V1" s="508" t="s">
        <v>2</v>
      </c>
    </row>
    <row r="2" spans="1:22" ht="10.5" customHeight="1" x14ac:dyDescent="0.2">
      <c r="A2" s="617"/>
      <c r="G2" s="534"/>
      <c r="H2" s="535"/>
      <c r="I2" s="528"/>
      <c r="J2" s="528"/>
      <c r="K2" s="528"/>
      <c r="L2" s="528"/>
      <c r="M2" s="528"/>
      <c r="N2" s="528"/>
      <c r="O2" s="529"/>
      <c r="P2" s="534"/>
      <c r="Q2" s="528"/>
      <c r="R2" s="528"/>
      <c r="S2" s="528"/>
      <c r="T2" s="528"/>
      <c r="U2" s="529"/>
      <c r="V2" s="509"/>
    </row>
    <row r="3" spans="1:22" ht="10.5" customHeight="1" thickBot="1" x14ac:dyDescent="0.25">
      <c r="A3" s="4"/>
      <c r="B3" s="504"/>
      <c r="C3" s="504"/>
      <c r="D3" s="504" t="s">
        <v>1155</v>
      </c>
      <c r="E3" s="504"/>
      <c r="F3" s="506" t="s">
        <v>1156</v>
      </c>
      <c r="G3" s="536"/>
      <c r="H3" s="537"/>
      <c r="I3" s="530"/>
      <c r="J3" s="530"/>
      <c r="K3" s="530"/>
      <c r="L3" s="530"/>
      <c r="M3" s="530"/>
      <c r="N3" s="530"/>
      <c r="O3" s="531"/>
      <c r="P3" s="536"/>
      <c r="Q3" s="530"/>
      <c r="R3" s="530"/>
      <c r="S3" s="530"/>
      <c r="T3" s="530"/>
      <c r="U3" s="531"/>
      <c r="V3" s="510"/>
    </row>
    <row r="4" spans="1:22" ht="10.5" customHeight="1" x14ac:dyDescent="0.2">
      <c r="A4" s="4"/>
      <c r="B4" s="504"/>
      <c r="C4" s="504"/>
      <c r="D4" s="504"/>
      <c r="E4" s="504"/>
      <c r="F4" s="506"/>
      <c r="G4" s="532" t="s">
        <v>1131</v>
      </c>
      <c r="H4" s="533"/>
      <c r="I4" s="526"/>
      <c r="J4" s="526"/>
      <c r="K4" s="526"/>
      <c r="L4" s="526"/>
      <c r="M4" s="526"/>
      <c r="N4" s="526"/>
      <c r="O4" s="527"/>
      <c r="P4" s="532" t="s">
        <v>3</v>
      </c>
      <c r="Q4" s="521">
        <f>F29+K29+P29+U29+F40+K40+P40+U40</f>
        <v>0</v>
      </c>
      <c r="R4" s="521"/>
      <c r="S4" s="521"/>
      <c r="T4" s="521"/>
      <c r="U4" s="538" t="s">
        <v>4</v>
      </c>
      <c r="V4" s="510"/>
    </row>
    <row r="5" spans="1:22" ht="10.5" customHeight="1" x14ac:dyDescent="0.2">
      <c r="A5" s="4"/>
      <c r="D5" s="504" t="s">
        <v>1157</v>
      </c>
      <c r="E5" s="504"/>
      <c r="F5" s="506" t="s">
        <v>1158</v>
      </c>
      <c r="G5" s="534"/>
      <c r="H5" s="535"/>
      <c r="I5" s="528"/>
      <c r="J5" s="528"/>
      <c r="K5" s="528"/>
      <c r="L5" s="528"/>
      <c r="M5" s="528"/>
      <c r="N5" s="528"/>
      <c r="O5" s="529"/>
      <c r="P5" s="534"/>
      <c r="Q5" s="522"/>
      <c r="R5" s="522"/>
      <c r="S5" s="522"/>
      <c r="T5" s="522"/>
      <c r="U5" s="539"/>
      <c r="V5" s="510"/>
    </row>
    <row r="6" spans="1:22" ht="10.5" customHeight="1" thickBot="1" x14ac:dyDescent="0.25">
      <c r="A6" s="6"/>
      <c r="B6" s="8"/>
      <c r="C6" s="8"/>
      <c r="D6" s="505"/>
      <c r="E6" s="505"/>
      <c r="F6" s="507"/>
      <c r="G6" s="536"/>
      <c r="H6" s="537"/>
      <c r="I6" s="530"/>
      <c r="J6" s="530"/>
      <c r="K6" s="530"/>
      <c r="L6" s="530"/>
      <c r="M6" s="530"/>
      <c r="N6" s="530"/>
      <c r="O6" s="531"/>
      <c r="P6" s="536"/>
      <c r="Q6" s="523"/>
      <c r="R6" s="523"/>
      <c r="S6" s="523"/>
      <c r="T6" s="523"/>
      <c r="U6" s="540"/>
      <c r="V6" s="511"/>
    </row>
    <row r="7" spans="1:22" ht="27" customHeight="1" thickBot="1" x14ac:dyDescent="0.25">
      <c r="C7" s="614" t="s">
        <v>216</v>
      </c>
      <c r="D7" s="614"/>
      <c r="E7" s="614"/>
      <c r="F7" s="541" t="s">
        <v>1133</v>
      </c>
      <c r="G7" s="541"/>
      <c r="H7" s="53">
        <f>E29+J29+O29+T29</f>
        <v>31900</v>
      </c>
      <c r="I7" s="25"/>
      <c r="J7" s="25" t="s">
        <v>4</v>
      </c>
    </row>
    <row r="8" spans="1:22" ht="16.5" customHeight="1" thickTop="1" thickBot="1" x14ac:dyDescent="0.25">
      <c r="A8" s="134" t="s">
        <v>428</v>
      </c>
      <c r="B8" s="545" t="s">
        <v>7</v>
      </c>
      <c r="C8" s="545"/>
      <c r="D8" s="545"/>
      <c r="E8" s="546"/>
      <c r="F8" s="10" t="s">
        <v>8</v>
      </c>
      <c r="G8" s="329"/>
      <c r="H8" s="547" t="s">
        <v>9</v>
      </c>
      <c r="I8" s="547"/>
      <c r="J8" s="548"/>
      <c r="K8" s="40" t="s">
        <v>8</v>
      </c>
      <c r="L8" s="347"/>
      <c r="M8" s="547" t="s">
        <v>10</v>
      </c>
      <c r="N8" s="547"/>
      <c r="O8" s="548"/>
      <c r="P8" s="11" t="s">
        <v>8</v>
      </c>
      <c r="Q8" s="322"/>
      <c r="R8" s="547" t="s">
        <v>11</v>
      </c>
      <c r="S8" s="547"/>
      <c r="T8" s="549"/>
      <c r="U8" s="11" t="s">
        <v>8</v>
      </c>
      <c r="V8" s="12" t="s">
        <v>12</v>
      </c>
    </row>
    <row r="9" spans="1:22" ht="15" customHeight="1" x14ac:dyDescent="0.2">
      <c r="A9" s="135"/>
      <c r="B9" s="110"/>
      <c r="C9" s="215" t="s">
        <v>1328</v>
      </c>
      <c r="D9" s="235" t="s">
        <v>1339</v>
      </c>
      <c r="E9" s="153">
        <v>2800</v>
      </c>
      <c r="F9" s="86"/>
      <c r="G9" s="323"/>
      <c r="H9" s="326" t="s">
        <v>412</v>
      </c>
      <c r="I9" s="41"/>
      <c r="J9" s="67">
        <v>500</v>
      </c>
      <c r="K9" s="27"/>
      <c r="L9" s="342"/>
      <c r="M9" s="326" t="s">
        <v>414</v>
      </c>
      <c r="N9" s="41"/>
      <c r="O9" s="71">
        <v>1000</v>
      </c>
      <c r="P9" s="14"/>
      <c r="Q9" s="342"/>
      <c r="R9" s="326" t="s">
        <v>412</v>
      </c>
      <c r="S9" s="41"/>
      <c r="T9" s="71">
        <v>400</v>
      </c>
      <c r="U9" s="14"/>
      <c r="V9" s="58"/>
    </row>
    <row r="10" spans="1:22" ht="15" customHeight="1" x14ac:dyDescent="0.2">
      <c r="A10" s="136"/>
      <c r="B10" s="111"/>
      <c r="C10" s="216" t="s">
        <v>400</v>
      </c>
      <c r="D10" s="236" t="s">
        <v>1160</v>
      </c>
      <c r="E10" s="154">
        <v>1300</v>
      </c>
      <c r="F10" s="87"/>
      <c r="G10" s="324"/>
      <c r="H10" s="233" t="s">
        <v>407</v>
      </c>
      <c r="I10" s="39"/>
      <c r="J10" s="68">
        <v>1100</v>
      </c>
      <c r="K10" s="16"/>
      <c r="L10" s="332"/>
      <c r="M10" s="327" t="s">
        <v>407</v>
      </c>
      <c r="N10" s="39"/>
      <c r="O10" s="68">
        <v>250</v>
      </c>
      <c r="P10" s="16"/>
      <c r="Q10" s="332"/>
      <c r="R10" s="335" t="s">
        <v>416</v>
      </c>
      <c r="S10" s="39"/>
      <c r="T10" s="68">
        <v>350</v>
      </c>
      <c r="U10" s="16"/>
      <c r="V10" s="61"/>
    </row>
    <row r="11" spans="1:22" ht="15" customHeight="1" x14ac:dyDescent="0.2">
      <c r="A11" s="140"/>
      <c r="B11" s="111" t="s">
        <v>24</v>
      </c>
      <c r="C11" s="216" t="s">
        <v>401</v>
      </c>
      <c r="D11" s="236" t="s">
        <v>1339</v>
      </c>
      <c r="E11" s="154">
        <v>1900</v>
      </c>
      <c r="F11" s="87"/>
      <c r="G11" s="324"/>
      <c r="H11" s="233" t="s">
        <v>404</v>
      </c>
      <c r="I11" s="39"/>
      <c r="J11" s="68">
        <v>600</v>
      </c>
      <c r="K11" s="16"/>
      <c r="L11" s="332"/>
      <c r="M11" s="327" t="s">
        <v>401</v>
      </c>
      <c r="N11" s="39"/>
      <c r="O11" s="68">
        <v>100</v>
      </c>
      <c r="P11" s="16"/>
      <c r="Q11" s="332"/>
      <c r="R11" s="335"/>
      <c r="S11" s="39"/>
      <c r="T11" s="68"/>
      <c r="U11" s="16"/>
      <c r="V11" s="61" t="s">
        <v>1365</v>
      </c>
    </row>
    <row r="12" spans="1:22" ht="15" customHeight="1" x14ac:dyDescent="0.2">
      <c r="A12" s="374"/>
      <c r="B12" s="111" t="s">
        <v>25</v>
      </c>
      <c r="C12" s="216" t="s">
        <v>402</v>
      </c>
      <c r="D12" s="236" t="s">
        <v>1160</v>
      </c>
      <c r="E12" s="154">
        <v>1350</v>
      </c>
      <c r="F12" s="87"/>
      <c r="G12" s="337"/>
      <c r="H12" s="327" t="s">
        <v>409</v>
      </c>
      <c r="I12" s="56"/>
      <c r="J12" s="68">
        <v>350</v>
      </c>
      <c r="K12" s="16"/>
      <c r="L12" s="332"/>
      <c r="M12" s="327" t="s">
        <v>415</v>
      </c>
      <c r="N12" s="39"/>
      <c r="O12" s="68">
        <v>50</v>
      </c>
      <c r="P12" s="16"/>
      <c r="Q12" s="332"/>
      <c r="R12" s="335"/>
      <c r="S12" s="39"/>
      <c r="T12" s="68"/>
      <c r="U12" s="16"/>
      <c r="V12" s="133" t="s">
        <v>1497</v>
      </c>
    </row>
    <row r="13" spans="1:22" ht="15" customHeight="1" x14ac:dyDescent="0.2">
      <c r="A13" s="141"/>
      <c r="B13" s="111"/>
      <c r="C13" s="216" t="s">
        <v>403</v>
      </c>
      <c r="D13" s="236" t="s">
        <v>1340</v>
      </c>
      <c r="E13" s="154">
        <v>1800</v>
      </c>
      <c r="F13" s="87"/>
      <c r="G13" s="339"/>
      <c r="H13" s="327" t="s">
        <v>413</v>
      </c>
      <c r="I13" s="39"/>
      <c r="J13" s="68">
        <v>300</v>
      </c>
      <c r="K13" s="16"/>
      <c r="L13" s="331"/>
      <c r="M13" s="327"/>
      <c r="N13" s="39"/>
      <c r="O13" s="68"/>
      <c r="P13" s="16"/>
      <c r="Q13" s="332"/>
      <c r="R13" s="335"/>
      <c r="S13" s="39"/>
      <c r="T13" s="68"/>
      <c r="U13" s="16"/>
      <c r="V13" s="59"/>
    </row>
    <row r="14" spans="1:22" ht="15" customHeight="1" x14ac:dyDescent="0.2">
      <c r="A14" s="137"/>
      <c r="B14" s="111"/>
      <c r="C14" s="216" t="s">
        <v>404</v>
      </c>
      <c r="D14" s="236" t="s">
        <v>1339</v>
      </c>
      <c r="E14" s="154">
        <v>2850</v>
      </c>
      <c r="F14" s="87"/>
      <c r="G14" s="339"/>
      <c r="H14" s="327"/>
      <c r="I14" s="39"/>
      <c r="J14" s="68"/>
      <c r="K14" s="16"/>
      <c r="L14" s="332"/>
      <c r="M14" s="327"/>
      <c r="N14" s="39"/>
      <c r="O14" s="68"/>
      <c r="P14" s="16"/>
      <c r="Q14" s="332"/>
      <c r="R14" s="335"/>
      <c r="S14" s="39"/>
      <c r="T14" s="68"/>
      <c r="U14" s="16"/>
      <c r="V14" s="59" t="s">
        <v>1450</v>
      </c>
    </row>
    <row r="15" spans="1:22" ht="15" customHeight="1" x14ac:dyDescent="0.2">
      <c r="A15" s="137"/>
      <c r="B15" s="111"/>
      <c r="C15" s="216" t="s">
        <v>405</v>
      </c>
      <c r="D15" s="236" t="s">
        <v>1339</v>
      </c>
      <c r="E15" s="154">
        <v>3550</v>
      </c>
      <c r="F15" s="87"/>
      <c r="G15" s="339"/>
      <c r="H15" s="327"/>
      <c r="I15" s="39"/>
      <c r="J15" s="68"/>
      <c r="K15" s="16"/>
      <c r="L15" s="332"/>
      <c r="M15" s="327"/>
      <c r="N15" s="39"/>
      <c r="O15" s="68"/>
      <c r="P15" s="16"/>
      <c r="Q15" s="332"/>
      <c r="R15" s="335"/>
      <c r="S15" s="39"/>
      <c r="T15" s="68"/>
      <c r="U15" s="16"/>
      <c r="V15" s="120" t="s">
        <v>1423</v>
      </c>
    </row>
    <row r="16" spans="1:22" ht="15" customHeight="1" x14ac:dyDescent="0.2">
      <c r="A16" s="136"/>
      <c r="B16" s="111"/>
      <c r="C16" s="216" t="s">
        <v>406</v>
      </c>
      <c r="D16" s="236" t="s">
        <v>1160</v>
      </c>
      <c r="E16" s="154">
        <v>1650</v>
      </c>
      <c r="F16" s="87"/>
      <c r="G16" s="339"/>
      <c r="H16" s="327"/>
      <c r="I16" s="39"/>
      <c r="J16" s="68"/>
      <c r="K16" s="16"/>
      <c r="L16" s="332"/>
      <c r="M16" s="327"/>
      <c r="N16" s="39"/>
      <c r="O16" s="68"/>
      <c r="P16" s="16"/>
      <c r="Q16" s="332"/>
      <c r="R16" s="335"/>
      <c r="S16" s="39"/>
      <c r="T16" s="68"/>
      <c r="U16" s="16"/>
      <c r="V16" s="59" t="s">
        <v>1363</v>
      </c>
    </row>
    <row r="17" spans="1:22" ht="15" customHeight="1" x14ac:dyDescent="0.2">
      <c r="A17" s="136"/>
      <c r="B17" s="111"/>
      <c r="C17" s="216" t="s">
        <v>407</v>
      </c>
      <c r="D17" s="236" t="s">
        <v>1160</v>
      </c>
      <c r="E17" s="154">
        <v>1800</v>
      </c>
      <c r="F17" s="87"/>
      <c r="G17" s="339"/>
      <c r="H17" s="233"/>
      <c r="I17" s="39"/>
      <c r="J17" s="68"/>
      <c r="K17" s="16"/>
      <c r="L17" s="332"/>
      <c r="M17" s="327"/>
      <c r="N17" s="39"/>
      <c r="O17" s="68"/>
      <c r="P17" s="16"/>
      <c r="Q17" s="332"/>
      <c r="R17" s="335"/>
      <c r="S17" s="39"/>
      <c r="T17" s="68"/>
      <c r="U17" s="16"/>
      <c r="V17" s="59"/>
    </row>
    <row r="18" spans="1:22" ht="15" customHeight="1" x14ac:dyDescent="0.2">
      <c r="A18" s="135"/>
      <c r="B18" s="111"/>
      <c r="C18" s="216" t="s">
        <v>408</v>
      </c>
      <c r="D18" s="236" t="s">
        <v>1162</v>
      </c>
      <c r="E18" s="154">
        <v>1500</v>
      </c>
      <c r="F18" s="87"/>
      <c r="G18" s="339"/>
      <c r="H18" s="327"/>
      <c r="I18" s="39"/>
      <c r="J18" s="68"/>
      <c r="K18" s="16"/>
      <c r="L18" s="332"/>
      <c r="M18" s="327"/>
      <c r="N18" s="39"/>
      <c r="O18" s="68"/>
      <c r="P18" s="16"/>
      <c r="Q18" s="332"/>
      <c r="R18" s="335"/>
      <c r="S18" s="39"/>
      <c r="T18" s="68"/>
      <c r="U18" s="16"/>
      <c r="V18" s="59"/>
    </row>
    <row r="19" spans="1:22" ht="15" customHeight="1" x14ac:dyDescent="0.2">
      <c r="A19" s="136"/>
      <c r="B19" s="111"/>
      <c r="C19" s="216" t="s">
        <v>409</v>
      </c>
      <c r="D19" s="236" t="s">
        <v>1207</v>
      </c>
      <c r="E19" s="154">
        <v>1850</v>
      </c>
      <c r="F19" s="87"/>
      <c r="G19" s="339"/>
      <c r="H19" s="327"/>
      <c r="I19" s="39"/>
      <c r="J19" s="68"/>
      <c r="K19" s="16"/>
      <c r="L19" s="332"/>
      <c r="M19" s="327"/>
      <c r="N19" s="39"/>
      <c r="O19" s="68"/>
      <c r="P19" s="16"/>
      <c r="Q19" s="332"/>
      <c r="R19" s="335"/>
      <c r="S19" s="39"/>
      <c r="T19" s="68"/>
      <c r="U19" s="16"/>
      <c r="V19" s="59"/>
    </row>
    <row r="20" spans="1:22" ht="15" customHeight="1" x14ac:dyDescent="0.2">
      <c r="A20" s="136"/>
      <c r="B20" s="111" t="s">
        <v>26</v>
      </c>
      <c r="C20" s="216" t="s">
        <v>410</v>
      </c>
      <c r="D20" s="236" t="s">
        <v>1340</v>
      </c>
      <c r="E20" s="154">
        <v>1550</v>
      </c>
      <c r="F20" s="87"/>
      <c r="G20" s="339"/>
      <c r="H20" s="327"/>
      <c r="I20" s="39"/>
      <c r="J20" s="68"/>
      <c r="K20" s="16"/>
      <c r="L20" s="332"/>
      <c r="M20" s="327"/>
      <c r="N20" s="39"/>
      <c r="O20" s="68"/>
      <c r="P20" s="16"/>
      <c r="Q20" s="332"/>
      <c r="R20" s="335"/>
      <c r="S20" s="39"/>
      <c r="T20" s="68"/>
      <c r="U20" s="16"/>
      <c r="V20" s="59"/>
    </row>
    <row r="21" spans="1:22" ht="15" customHeight="1" x14ac:dyDescent="0.2">
      <c r="A21" s="135"/>
      <c r="B21" s="111"/>
      <c r="C21" s="216" t="s">
        <v>413</v>
      </c>
      <c r="D21" s="236" t="s">
        <v>1340</v>
      </c>
      <c r="E21" s="154">
        <v>3000</v>
      </c>
      <c r="F21" s="87"/>
      <c r="G21" s="339"/>
      <c r="H21" s="327"/>
      <c r="I21" s="39"/>
      <c r="J21" s="68"/>
      <c r="K21" s="16"/>
      <c r="L21" s="332"/>
      <c r="M21" s="327"/>
      <c r="N21" s="39"/>
      <c r="O21" s="68"/>
      <c r="P21" s="16"/>
      <c r="Q21" s="332"/>
      <c r="R21" s="335"/>
      <c r="S21" s="39"/>
      <c r="T21" s="68"/>
      <c r="U21" s="16"/>
      <c r="V21" s="59"/>
    </row>
    <row r="22" spans="1:22" ht="15" customHeight="1" x14ac:dyDescent="0.2">
      <c r="A22" s="136"/>
      <c r="B22" s="111"/>
      <c r="C22" s="216"/>
      <c r="D22" s="236"/>
      <c r="E22" s="154"/>
      <c r="F22" s="87"/>
      <c r="G22" s="339"/>
      <c r="H22" s="327"/>
      <c r="I22" s="39"/>
      <c r="J22" s="68"/>
      <c r="K22" s="16"/>
      <c r="L22" s="332"/>
      <c r="M22" s="327"/>
      <c r="N22" s="39"/>
      <c r="O22" s="68"/>
      <c r="P22" s="16"/>
      <c r="Q22" s="332"/>
      <c r="R22" s="335"/>
      <c r="S22" s="39"/>
      <c r="T22" s="68"/>
      <c r="U22" s="16"/>
      <c r="V22" s="120" t="s">
        <v>1364</v>
      </c>
    </row>
    <row r="23" spans="1:22" ht="15" customHeight="1" x14ac:dyDescent="0.2">
      <c r="A23" s="136"/>
      <c r="B23" s="111"/>
      <c r="C23" s="219"/>
      <c r="D23" s="237"/>
      <c r="E23" s="221"/>
      <c r="F23" s="87"/>
      <c r="G23" s="339"/>
      <c r="H23" s="327"/>
      <c r="I23" s="39"/>
      <c r="J23" s="68"/>
      <c r="K23" s="16"/>
      <c r="L23" s="332"/>
      <c r="M23" s="327"/>
      <c r="N23" s="39"/>
      <c r="O23" s="68"/>
      <c r="P23" s="16"/>
      <c r="Q23" s="332"/>
      <c r="R23" s="335"/>
      <c r="S23" s="39"/>
      <c r="T23" s="68"/>
      <c r="U23" s="16"/>
      <c r="V23" s="59"/>
    </row>
    <row r="24" spans="1:22" ht="15" customHeight="1" x14ac:dyDescent="0.2">
      <c r="A24" s="136"/>
      <c r="B24" s="112"/>
      <c r="C24" s="219"/>
      <c r="D24" s="237"/>
      <c r="E24" s="221"/>
      <c r="F24" s="88"/>
      <c r="G24" s="351"/>
      <c r="H24" s="327"/>
      <c r="I24" s="39"/>
      <c r="J24" s="77"/>
      <c r="K24" s="78"/>
      <c r="L24" s="4"/>
      <c r="M24" s="327"/>
      <c r="N24" s="39"/>
      <c r="O24" s="77"/>
      <c r="P24" s="78"/>
      <c r="Q24" s="4"/>
      <c r="R24" s="335"/>
      <c r="S24" s="39"/>
      <c r="T24" s="77"/>
      <c r="U24" s="78"/>
      <c r="V24" s="59"/>
    </row>
    <row r="25" spans="1:22" ht="15" customHeight="1" x14ac:dyDescent="0.2">
      <c r="A25" s="136"/>
      <c r="B25" s="112"/>
      <c r="C25" s="219"/>
      <c r="D25" s="75"/>
      <c r="E25" s="221"/>
      <c r="F25" s="88"/>
      <c r="G25" s="351"/>
      <c r="H25" s="327"/>
      <c r="I25" s="39"/>
      <c r="J25" s="77"/>
      <c r="K25" s="78"/>
      <c r="L25" s="331"/>
      <c r="M25" s="327"/>
      <c r="N25" s="39"/>
      <c r="O25" s="77"/>
      <c r="P25" s="78"/>
      <c r="Q25" s="353"/>
      <c r="R25" s="335"/>
      <c r="S25" s="39"/>
      <c r="T25" s="77"/>
      <c r="U25" s="78"/>
      <c r="V25" s="59"/>
    </row>
    <row r="26" spans="1:22" ht="15" customHeight="1" x14ac:dyDescent="0.2">
      <c r="A26" s="135"/>
      <c r="B26" s="112"/>
      <c r="C26" s="219"/>
      <c r="D26" s="75"/>
      <c r="E26" s="221"/>
      <c r="F26" s="88"/>
      <c r="G26" s="351"/>
      <c r="H26" s="327"/>
      <c r="I26" s="39"/>
      <c r="J26" s="77"/>
      <c r="K26" s="78"/>
      <c r="L26" s="331"/>
      <c r="M26" s="327"/>
      <c r="N26" s="39"/>
      <c r="O26" s="77"/>
      <c r="P26" s="78"/>
      <c r="Q26" s="353"/>
      <c r="R26" s="335"/>
      <c r="S26" s="39"/>
      <c r="T26" s="77"/>
      <c r="U26" s="78"/>
      <c r="V26" s="59"/>
    </row>
    <row r="27" spans="1:22" ht="15" customHeight="1" x14ac:dyDescent="0.2">
      <c r="A27" s="136"/>
      <c r="B27" s="112"/>
      <c r="C27" s="219"/>
      <c r="D27" s="75"/>
      <c r="E27" s="221"/>
      <c r="F27" s="88"/>
      <c r="G27" s="351"/>
      <c r="H27" s="327"/>
      <c r="I27" s="39"/>
      <c r="J27" s="77"/>
      <c r="K27" s="78"/>
      <c r="L27" s="331"/>
      <c r="M27" s="327"/>
      <c r="N27" s="39"/>
      <c r="O27" s="77"/>
      <c r="P27" s="78"/>
      <c r="Q27" s="353"/>
      <c r="R27" s="335"/>
      <c r="S27" s="39"/>
      <c r="T27" s="77"/>
      <c r="U27" s="78"/>
      <c r="V27" s="59"/>
    </row>
    <row r="28" spans="1:22" ht="15" customHeight="1" thickBot="1" x14ac:dyDescent="0.25">
      <c r="A28" s="136"/>
      <c r="B28" s="113"/>
      <c r="C28" s="220"/>
      <c r="D28" s="30"/>
      <c r="E28" s="222"/>
      <c r="F28" s="89"/>
      <c r="G28" s="17"/>
      <c r="H28" s="328"/>
      <c r="I28" s="42"/>
      <c r="J28" s="69"/>
      <c r="K28" s="19"/>
      <c r="L28" s="6"/>
      <c r="M28" s="328"/>
      <c r="N28" s="42"/>
      <c r="O28" s="69"/>
      <c r="P28" s="19"/>
      <c r="Q28" s="334"/>
      <c r="R28" s="336"/>
      <c r="S28" s="42"/>
      <c r="T28" s="69"/>
      <c r="U28" s="19"/>
      <c r="V28" s="59"/>
    </row>
    <row r="29" spans="1:22" ht="15" customHeight="1" thickBot="1" x14ac:dyDescent="0.25">
      <c r="A29" s="138"/>
      <c r="B29" s="114"/>
      <c r="C29" s="225" t="s">
        <v>671</v>
      </c>
      <c r="D29" s="21"/>
      <c r="E29" s="224">
        <f>SUM(E9:E28)</f>
        <v>26900</v>
      </c>
      <c r="F29" s="368">
        <f>SUM(F9:F28)</f>
        <v>0</v>
      </c>
      <c r="G29" s="341"/>
      <c r="H29" s="322" t="s">
        <v>31</v>
      </c>
      <c r="I29" s="24"/>
      <c r="J29" s="70">
        <f>SUM(J9:J28)</f>
        <v>2850</v>
      </c>
      <c r="K29" s="23">
        <f>SUM(K9:K28)</f>
        <v>0</v>
      </c>
      <c r="L29" s="196"/>
      <c r="M29" s="322" t="s">
        <v>38</v>
      </c>
      <c r="N29" s="24"/>
      <c r="O29" s="72">
        <f>SUM(O9:O28)</f>
        <v>1400</v>
      </c>
      <c r="P29" s="32">
        <f>SUM(P9:P28)</f>
        <v>0</v>
      </c>
      <c r="Q29" s="333"/>
      <c r="R29" s="322" t="s">
        <v>83</v>
      </c>
      <c r="S29" s="24"/>
      <c r="T29" s="72">
        <f>SUM(T9:T28)</f>
        <v>750</v>
      </c>
      <c r="U29" s="32">
        <f>SUM(U9:U28)</f>
        <v>0</v>
      </c>
      <c r="V29" s="60"/>
    </row>
    <row r="30" spans="1:22" ht="27" customHeight="1" thickTop="1" thickBot="1" x14ac:dyDescent="0.25">
      <c r="C30" s="615" t="s">
        <v>217</v>
      </c>
      <c r="D30" s="615"/>
      <c r="E30" s="615"/>
      <c r="F30" s="616" t="s">
        <v>1133</v>
      </c>
      <c r="G30" s="561"/>
      <c r="H30" s="53">
        <f>E40+J40+O40+T40</f>
        <v>15300</v>
      </c>
      <c r="I30" s="25"/>
      <c r="J30" s="25" t="s">
        <v>4</v>
      </c>
    </row>
    <row r="31" spans="1:22" ht="16.5" customHeight="1" thickTop="1" thickBot="1" x14ac:dyDescent="0.25">
      <c r="A31" s="134" t="s">
        <v>428</v>
      </c>
      <c r="B31" s="545" t="s">
        <v>7</v>
      </c>
      <c r="C31" s="545"/>
      <c r="D31" s="545"/>
      <c r="E31" s="546"/>
      <c r="F31" s="10" t="s">
        <v>8</v>
      </c>
      <c r="G31" s="329"/>
      <c r="H31" s="547" t="s">
        <v>9</v>
      </c>
      <c r="I31" s="547"/>
      <c r="J31" s="548"/>
      <c r="K31" s="11" t="s">
        <v>8</v>
      </c>
      <c r="L31" s="322"/>
      <c r="M31" s="547" t="s">
        <v>10</v>
      </c>
      <c r="N31" s="547"/>
      <c r="O31" s="548"/>
      <c r="P31" s="11" t="s">
        <v>8</v>
      </c>
      <c r="Q31" s="322"/>
      <c r="R31" s="547" t="s">
        <v>11</v>
      </c>
      <c r="S31" s="547"/>
      <c r="T31" s="549"/>
      <c r="U31" s="11" t="s">
        <v>8</v>
      </c>
      <c r="V31" s="12" t="s">
        <v>12</v>
      </c>
    </row>
    <row r="32" spans="1:22" ht="15" customHeight="1" x14ac:dyDescent="0.2">
      <c r="A32" s="139"/>
      <c r="B32" s="110"/>
      <c r="C32" s="215" t="s">
        <v>418</v>
      </c>
      <c r="D32" s="235" t="s">
        <v>1168</v>
      </c>
      <c r="E32" s="153">
        <v>5350</v>
      </c>
      <c r="F32" s="26"/>
      <c r="G32" s="338"/>
      <c r="H32" s="326" t="s">
        <v>425</v>
      </c>
      <c r="I32" s="41"/>
      <c r="J32" s="71">
        <v>1350</v>
      </c>
      <c r="K32" s="14"/>
      <c r="L32" s="342"/>
      <c r="M32" s="326"/>
      <c r="N32" s="55"/>
      <c r="O32" s="71"/>
      <c r="P32" s="14"/>
      <c r="Q32" s="342"/>
      <c r="R32" s="434" t="s">
        <v>1424</v>
      </c>
      <c r="S32" s="41"/>
      <c r="T32" s="71">
        <v>850</v>
      </c>
      <c r="U32" s="14"/>
      <c r="V32" s="58" t="s">
        <v>427</v>
      </c>
    </row>
    <row r="33" spans="1:22" ht="15" customHeight="1" x14ac:dyDescent="0.2">
      <c r="A33" s="140"/>
      <c r="B33" s="116" t="s">
        <v>423</v>
      </c>
      <c r="C33" s="216" t="s">
        <v>419</v>
      </c>
      <c r="D33" s="236" t="s">
        <v>1355</v>
      </c>
      <c r="E33" s="154">
        <v>1500</v>
      </c>
      <c r="F33" s="15"/>
      <c r="G33" s="339"/>
      <c r="H33" s="327"/>
      <c r="I33" s="39"/>
      <c r="J33" s="68"/>
      <c r="K33" s="16"/>
      <c r="L33" s="332"/>
      <c r="M33" s="327"/>
      <c r="N33" s="56"/>
      <c r="O33" s="68"/>
      <c r="P33" s="16"/>
      <c r="Q33" s="332"/>
      <c r="R33" s="327" t="s">
        <v>426</v>
      </c>
      <c r="S33" s="39"/>
      <c r="T33" s="68">
        <v>50</v>
      </c>
      <c r="U33" s="16"/>
      <c r="V33" s="61" t="s">
        <v>1451</v>
      </c>
    </row>
    <row r="34" spans="1:22" ht="15" customHeight="1" x14ac:dyDescent="0.2">
      <c r="A34" s="141"/>
      <c r="B34" s="116" t="s">
        <v>424</v>
      </c>
      <c r="C34" s="216" t="s">
        <v>420</v>
      </c>
      <c r="D34" s="236" t="s">
        <v>1355</v>
      </c>
      <c r="E34" s="154">
        <v>2150</v>
      </c>
      <c r="F34" s="15"/>
      <c r="G34" s="339"/>
      <c r="H34" s="327"/>
      <c r="I34" s="39"/>
      <c r="J34" s="68"/>
      <c r="K34" s="16"/>
      <c r="L34" s="332"/>
      <c r="M34" s="327"/>
      <c r="N34" s="56"/>
      <c r="O34" s="68"/>
      <c r="P34" s="16"/>
      <c r="Q34" s="332"/>
      <c r="R34" s="327"/>
      <c r="S34" s="39"/>
      <c r="T34" s="68"/>
      <c r="U34" s="16"/>
      <c r="V34" s="98" t="s">
        <v>417</v>
      </c>
    </row>
    <row r="35" spans="1:22" ht="15" customHeight="1" x14ac:dyDescent="0.2">
      <c r="A35" s="136"/>
      <c r="B35" s="116"/>
      <c r="C35" s="216" t="s">
        <v>421</v>
      </c>
      <c r="D35" s="236" t="s">
        <v>1355</v>
      </c>
      <c r="E35" s="154">
        <v>2900</v>
      </c>
      <c r="F35" s="15"/>
      <c r="G35" s="339"/>
      <c r="H35" s="327"/>
      <c r="I35" s="39"/>
      <c r="J35" s="68"/>
      <c r="K35" s="16"/>
      <c r="L35" s="332"/>
      <c r="M35" s="327"/>
      <c r="N35" s="56"/>
      <c r="O35" s="68"/>
      <c r="P35" s="16"/>
      <c r="Q35" s="332"/>
      <c r="R35" s="327"/>
      <c r="S35" s="39"/>
      <c r="T35" s="68"/>
      <c r="U35" s="16"/>
      <c r="V35" s="59"/>
    </row>
    <row r="36" spans="1:22" ht="15" customHeight="1" x14ac:dyDescent="0.2">
      <c r="A36" s="136"/>
      <c r="B36" s="116" t="s">
        <v>411</v>
      </c>
      <c r="C36" s="216" t="s">
        <v>422</v>
      </c>
      <c r="D36" s="236" t="s">
        <v>1168</v>
      </c>
      <c r="E36" s="154">
        <v>1150</v>
      </c>
      <c r="F36" s="15"/>
      <c r="G36" s="339"/>
      <c r="H36" s="327"/>
      <c r="I36" s="39"/>
      <c r="J36" s="68"/>
      <c r="K36" s="16"/>
      <c r="L36" s="332"/>
      <c r="M36" s="327"/>
      <c r="N36" s="56"/>
      <c r="O36" s="68"/>
      <c r="P36" s="16"/>
      <c r="Q36" s="332"/>
      <c r="R36" s="327"/>
      <c r="S36" s="39"/>
      <c r="T36" s="68"/>
      <c r="U36" s="16"/>
      <c r="V36" s="59" t="s">
        <v>1452</v>
      </c>
    </row>
    <row r="37" spans="1:22" ht="15" customHeight="1" x14ac:dyDescent="0.2">
      <c r="A37" s="135"/>
      <c r="B37" s="116"/>
      <c r="C37" s="216"/>
      <c r="D37" s="28"/>
      <c r="E37" s="154"/>
      <c r="F37" s="15"/>
      <c r="G37" s="339"/>
      <c r="H37" s="327"/>
      <c r="I37" s="39"/>
      <c r="J37" s="68"/>
      <c r="K37" s="16"/>
      <c r="L37" s="332"/>
      <c r="M37" s="327"/>
      <c r="N37" s="56"/>
      <c r="O37" s="68"/>
      <c r="P37" s="16"/>
      <c r="Q37" s="332"/>
      <c r="R37" s="327"/>
      <c r="S37" s="39"/>
      <c r="T37" s="68"/>
      <c r="U37" s="16"/>
      <c r="V37" s="97" t="s">
        <v>1453</v>
      </c>
    </row>
    <row r="38" spans="1:22" ht="15" customHeight="1" x14ac:dyDescent="0.2">
      <c r="A38" s="137"/>
      <c r="B38" s="116"/>
      <c r="C38" s="216"/>
      <c r="D38" s="28"/>
      <c r="E38" s="154"/>
      <c r="F38" s="15"/>
      <c r="G38" s="339"/>
      <c r="H38" s="327"/>
      <c r="I38" s="39"/>
      <c r="J38" s="68"/>
      <c r="K38" s="16"/>
      <c r="L38" s="332"/>
      <c r="M38" s="327"/>
      <c r="N38" s="56"/>
      <c r="O38" s="68"/>
      <c r="P38" s="16"/>
      <c r="Q38" s="332"/>
      <c r="R38" s="327"/>
      <c r="S38" s="39"/>
      <c r="T38" s="68"/>
      <c r="U38" s="16"/>
      <c r="V38" s="59" t="s">
        <v>1366</v>
      </c>
    </row>
    <row r="39" spans="1:22" ht="15" customHeight="1" thickBot="1" x14ac:dyDescent="0.25">
      <c r="A39" s="136"/>
      <c r="B39" s="117"/>
      <c r="C39" s="217"/>
      <c r="D39" s="30"/>
      <c r="E39" s="155"/>
      <c r="F39" s="18"/>
      <c r="G39" s="340"/>
      <c r="H39" s="328"/>
      <c r="I39" s="42"/>
      <c r="J39" s="69"/>
      <c r="K39" s="19"/>
      <c r="L39" s="334"/>
      <c r="M39" s="328"/>
      <c r="N39" s="57"/>
      <c r="O39" s="69"/>
      <c r="P39" s="19"/>
      <c r="Q39" s="6"/>
      <c r="R39" s="328"/>
      <c r="S39" s="42"/>
      <c r="T39" s="69"/>
      <c r="U39" s="19"/>
      <c r="V39" s="59"/>
    </row>
    <row r="40" spans="1:22" ht="15" customHeight="1" thickBot="1" x14ac:dyDescent="0.25">
      <c r="A40" s="138"/>
      <c r="B40" s="114"/>
      <c r="C40" s="225" t="s">
        <v>31</v>
      </c>
      <c r="D40" s="21"/>
      <c r="E40" s="163">
        <f>SUM(E32:E39)</f>
        <v>13050</v>
      </c>
      <c r="F40" s="31">
        <f>SUM(F32:F39)</f>
        <v>0</v>
      </c>
      <c r="G40" s="341"/>
      <c r="H40" s="322" t="s">
        <v>233</v>
      </c>
      <c r="I40" s="24"/>
      <c r="J40" s="72">
        <f>SUM(J32:J39)</f>
        <v>1350</v>
      </c>
      <c r="K40" s="32">
        <f>SUM(K32:K39)</f>
        <v>0</v>
      </c>
      <c r="L40" s="8"/>
      <c r="M40" s="322"/>
      <c r="N40" s="24"/>
      <c r="O40" s="72">
        <f>SUM(O32:O39)</f>
        <v>0</v>
      </c>
      <c r="P40" s="32">
        <f>SUM(P32:P39)</f>
        <v>0</v>
      </c>
      <c r="Q40" s="8"/>
      <c r="R40" s="322" t="s">
        <v>83</v>
      </c>
      <c r="S40" s="24"/>
      <c r="T40" s="72">
        <f>SUM(T32:T39)</f>
        <v>900</v>
      </c>
      <c r="U40" s="32">
        <f>SUM(U32:U39)</f>
        <v>0</v>
      </c>
      <c r="V40" s="60"/>
    </row>
    <row r="41" spans="1:22" x14ac:dyDescent="0.2">
      <c r="A41" s="603" t="str">
        <f>一宮市!B42</f>
        <v>令和5年6月</v>
      </c>
      <c r="B41" s="603"/>
      <c r="C41" s="100"/>
      <c r="V41" s="100" t="s">
        <v>215</v>
      </c>
    </row>
  </sheetData>
  <mergeCells count="32">
    <mergeCell ref="V1:V2"/>
    <mergeCell ref="V3:V6"/>
    <mergeCell ref="R31:T31"/>
    <mergeCell ref="A41:B41"/>
    <mergeCell ref="C7:E7"/>
    <mergeCell ref="B8:E8"/>
    <mergeCell ref="H8:J8"/>
    <mergeCell ref="M8:O8"/>
    <mergeCell ref="C30:E30"/>
    <mergeCell ref="B31:E31"/>
    <mergeCell ref="H31:J31"/>
    <mergeCell ref="M31:O31"/>
    <mergeCell ref="F30:G30"/>
    <mergeCell ref="U4:U6"/>
    <mergeCell ref="A1:A2"/>
    <mergeCell ref="R8:T8"/>
    <mergeCell ref="B3:C4"/>
    <mergeCell ref="D3:D4"/>
    <mergeCell ref="E3:E4"/>
    <mergeCell ref="F3:F4"/>
    <mergeCell ref="F5:F6"/>
    <mergeCell ref="E5:E6"/>
    <mergeCell ref="D5:D6"/>
    <mergeCell ref="F7:G7"/>
    <mergeCell ref="P4:P6"/>
    <mergeCell ref="Q4:T6"/>
    <mergeCell ref="G1:H3"/>
    <mergeCell ref="I1:O3"/>
    <mergeCell ref="G4:H6"/>
    <mergeCell ref="I4:O6"/>
    <mergeCell ref="P1:P3"/>
    <mergeCell ref="Q1:U3"/>
  </mergeCells>
  <phoneticPr fontId="2"/>
  <pageMargins left="0.22" right="0.19" top="0.23" bottom="0.23" header="0.2" footer="0.2"/>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42"/>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2.90625" customWidth="1"/>
    <col min="5" max="5" width="8.7265625" customWidth="1"/>
    <col min="6" max="6" width="9.6328125" customWidth="1"/>
    <col min="7" max="7" width="1.26953125" customWidth="1"/>
    <col min="8" max="8" width="10.08984375" customWidth="1"/>
    <col min="9" max="9" width="1.453125" customWidth="1"/>
    <col min="10" max="11" width="7.7265625" customWidth="1"/>
    <col min="12" max="12" width="1.26953125" customWidth="1"/>
    <col min="13" max="13" width="8.90625" customWidth="1"/>
    <col min="14" max="14" width="1" customWidth="1"/>
    <col min="15" max="16" width="6.36328125" customWidth="1"/>
    <col min="17" max="17" width="1.08984375" customWidth="1"/>
    <col min="18" max="18" width="9.453125" customWidth="1"/>
    <col min="19" max="19" width="1.6328125" customWidth="1"/>
    <col min="20" max="20" width="6.7265625" customWidth="1"/>
    <col min="21" max="21" width="7" customWidth="1"/>
    <col min="22" max="22" width="22" customWidth="1"/>
  </cols>
  <sheetData>
    <row r="1" spans="1:23" ht="9" customHeight="1" x14ac:dyDescent="0.2">
      <c r="A1" s="618" t="s">
        <v>0</v>
      </c>
      <c r="B1" s="115"/>
      <c r="C1" s="1"/>
      <c r="D1" s="2"/>
      <c r="E1" s="2"/>
      <c r="F1" s="2"/>
      <c r="G1" s="532" t="s">
        <v>1130</v>
      </c>
      <c r="H1" s="533"/>
      <c r="I1" s="526"/>
      <c r="J1" s="526"/>
      <c r="K1" s="526"/>
      <c r="L1" s="526"/>
      <c r="M1" s="526"/>
      <c r="N1" s="526"/>
      <c r="O1" s="527"/>
      <c r="P1" s="532" t="s">
        <v>1132</v>
      </c>
      <c r="Q1" s="526"/>
      <c r="R1" s="526"/>
      <c r="S1" s="526"/>
      <c r="T1" s="526"/>
      <c r="U1" s="527"/>
      <c r="V1" s="558" t="s">
        <v>2</v>
      </c>
      <c r="W1" s="4"/>
    </row>
    <row r="2" spans="1:23" ht="9" customHeight="1" x14ac:dyDescent="0.2">
      <c r="A2" s="619"/>
      <c r="G2" s="534"/>
      <c r="H2" s="535"/>
      <c r="I2" s="528"/>
      <c r="J2" s="528"/>
      <c r="K2" s="528"/>
      <c r="L2" s="528"/>
      <c r="M2" s="528"/>
      <c r="N2" s="528"/>
      <c r="O2" s="529"/>
      <c r="P2" s="534"/>
      <c r="Q2" s="528"/>
      <c r="R2" s="528"/>
      <c r="S2" s="528"/>
      <c r="T2" s="528"/>
      <c r="U2" s="529"/>
      <c r="V2" s="559"/>
    </row>
    <row r="3" spans="1:23" ht="9" customHeight="1" thickBot="1" x14ac:dyDescent="0.25">
      <c r="A3" s="619"/>
      <c r="B3" s="504"/>
      <c r="C3" s="504"/>
      <c r="D3" s="504" t="s">
        <v>1155</v>
      </c>
      <c r="E3" s="504"/>
      <c r="F3" s="506" t="s">
        <v>1156</v>
      </c>
      <c r="G3" s="536"/>
      <c r="H3" s="537"/>
      <c r="I3" s="530"/>
      <c r="J3" s="530"/>
      <c r="K3" s="530"/>
      <c r="L3" s="530"/>
      <c r="M3" s="530"/>
      <c r="N3" s="530"/>
      <c r="O3" s="531"/>
      <c r="P3" s="536"/>
      <c r="Q3" s="530"/>
      <c r="R3" s="530"/>
      <c r="S3" s="530"/>
      <c r="T3" s="530"/>
      <c r="U3" s="531"/>
      <c r="V3" s="510"/>
    </row>
    <row r="4" spans="1:23" ht="9" customHeight="1" x14ac:dyDescent="0.2">
      <c r="A4" s="4"/>
      <c r="B4" s="504"/>
      <c r="C4" s="504"/>
      <c r="D4" s="504"/>
      <c r="E4" s="504"/>
      <c r="F4" s="506"/>
      <c r="G4" s="532" t="s">
        <v>1131</v>
      </c>
      <c r="H4" s="533"/>
      <c r="I4" s="526"/>
      <c r="J4" s="526"/>
      <c r="K4" s="526"/>
      <c r="L4" s="526"/>
      <c r="M4" s="526"/>
      <c r="N4" s="526"/>
      <c r="O4" s="527"/>
      <c r="P4" s="532" t="s">
        <v>3</v>
      </c>
      <c r="Q4" s="597">
        <f>F18+K18+P18+U18+F25+K25+U25+F32+F41+K41+U41</f>
        <v>0</v>
      </c>
      <c r="R4" s="597"/>
      <c r="S4" s="597"/>
      <c r="T4" s="597"/>
      <c r="U4" s="538" t="s">
        <v>4</v>
      </c>
      <c r="V4" s="510"/>
    </row>
    <row r="5" spans="1:23" ht="9" customHeight="1" x14ac:dyDescent="0.2">
      <c r="A5" s="4"/>
      <c r="D5" s="504" t="s">
        <v>1157</v>
      </c>
      <c r="E5" s="504"/>
      <c r="F5" s="506" t="s">
        <v>1158</v>
      </c>
      <c r="G5" s="534"/>
      <c r="H5" s="535"/>
      <c r="I5" s="528"/>
      <c r="J5" s="528"/>
      <c r="K5" s="528"/>
      <c r="L5" s="528"/>
      <c r="M5" s="528"/>
      <c r="N5" s="528"/>
      <c r="O5" s="529"/>
      <c r="P5" s="534"/>
      <c r="Q5" s="598"/>
      <c r="R5" s="598"/>
      <c r="S5" s="598"/>
      <c r="T5" s="598"/>
      <c r="U5" s="539"/>
      <c r="V5" s="510"/>
    </row>
    <row r="6" spans="1:23" ht="9" customHeight="1" thickBot="1" x14ac:dyDescent="0.25">
      <c r="A6" s="6"/>
      <c r="B6" s="8"/>
      <c r="C6" s="8"/>
      <c r="D6" s="505"/>
      <c r="E6" s="505"/>
      <c r="F6" s="507"/>
      <c r="G6" s="536"/>
      <c r="H6" s="537"/>
      <c r="I6" s="530"/>
      <c r="J6" s="530"/>
      <c r="K6" s="530"/>
      <c r="L6" s="530"/>
      <c r="M6" s="530"/>
      <c r="N6" s="530"/>
      <c r="O6" s="531"/>
      <c r="P6" s="536"/>
      <c r="Q6" s="599"/>
      <c r="R6" s="599"/>
      <c r="S6" s="599"/>
      <c r="T6" s="599"/>
      <c r="U6" s="540"/>
      <c r="V6" s="511"/>
    </row>
    <row r="7" spans="1:23" ht="21" customHeight="1" thickBot="1" x14ac:dyDescent="0.25">
      <c r="C7" s="613" t="s">
        <v>469</v>
      </c>
      <c r="D7" s="613"/>
      <c r="E7" s="613"/>
      <c r="F7" s="608" t="s">
        <v>1133</v>
      </c>
      <c r="G7" s="608"/>
      <c r="H7" s="147">
        <f>E18+J18+O18+T18</f>
        <v>14250</v>
      </c>
      <c r="I7" s="146"/>
      <c r="J7" s="146" t="s">
        <v>4</v>
      </c>
    </row>
    <row r="8" spans="1:23" ht="16.5" customHeight="1" thickTop="1" thickBot="1" x14ac:dyDescent="0.25">
      <c r="A8" s="166" t="s">
        <v>445</v>
      </c>
      <c r="B8" s="605" t="s">
        <v>7</v>
      </c>
      <c r="C8" s="606"/>
      <c r="D8" s="606"/>
      <c r="E8" s="607"/>
      <c r="F8" s="148" t="s">
        <v>8</v>
      </c>
      <c r="G8" s="357"/>
      <c r="H8" s="593" t="s">
        <v>9</v>
      </c>
      <c r="I8" s="593"/>
      <c r="J8" s="594"/>
      <c r="K8" s="149" t="s">
        <v>8</v>
      </c>
      <c r="L8" s="349"/>
      <c r="M8" s="593" t="s">
        <v>10</v>
      </c>
      <c r="N8" s="593"/>
      <c r="O8" s="594"/>
      <c r="P8" s="149" t="s">
        <v>8</v>
      </c>
      <c r="Q8" s="349"/>
      <c r="R8" s="593" t="s">
        <v>11</v>
      </c>
      <c r="S8" s="593"/>
      <c r="T8" s="595"/>
      <c r="U8" s="149" t="s">
        <v>8</v>
      </c>
      <c r="V8" s="150" t="s">
        <v>12</v>
      </c>
    </row>
    <row r="9" spans="1:23" ht="15" customHeight="1" x14ac:dyDescent="0.2">
      <c r="A9" s="4"/>
      <c r="B9" s="51" t="s">
        <v>24</v>
      </c>
      <c r="C9" s="109" t="s">
        <v>1331</v>
      </c>
      <c r="D9" s="235" t="s">
        <v>1339</v>
      </c>
      <c r="E9" s="153">
        <v>3500</v>
      </c>
      <c r="F9" s="26"/>
      <c r="G9" s="323"/>
      <c r="H9" s="109" t="s">
        <v>474</v>
      </c>
      <c r="I9" s="54"/>
      <c r="J9" s="67">
        <v>500</v>
      </c>
      <c r="K9" s="27"/>
      <c r="L9" s="323"/>
      <c r="M9" s="109" t="s">
        <v>475</v>
      </c>
      <c r="N9" s="54"/>
      <c r="O9" s="67">
        <v>750</v>
      </c>
      <c r="P9" s="27"/>
      <c r="Q9" s="342"/>
      <c r="R9" s="109" t="s">
        <v>476</v>
      </c>
      <c r="S9" s="177"/>
      <c r="T9" s="177">
        <v>450</v>
      </c>
      <c r="U9" s="174"/>
      <c r="V9" s="58" t="s">
        <v>482</v>
      </c>
    </row>
    <row r="10" spans="1:23" ht="15" customHeight="1" x14ac:dyDescent="0.2">
      <c r="A10" s="136"/>
      <c r="B10" s="51" t="s">
        <v>25</v>
      </c>
      <c r="C10" s="94" t="s">
        <v>1275</v>
      </c>
      <c r="D10" s="240" t="s">
        <v>1340</v>
      </c>
      <c r="E10" s="154">
        <v>2650</v>
      </c>
      <c r="F10" s="15"/>
      <c r="G10" s="343"/>
      <c r="H10" s="94"/>
      <c r="I10" s="28"/>
      <c r="J10" s="68"/>
      <c r="K10" s="16"/>
      <c r="L10" s="343"/>
      <c r="M10" s="94"/>
      <c r="N10" s="28"/>
      <c r="O10" s="68"/>
      <c r="P10" s="16"/>
      <c r="Q10" s="331"/>
      <c r="R10" s="277"/>
      <c r="S10" s="178"/>
      <c r="T10" s="178"/>
      <c r="U10" s="175"/>
      <c r="V10" s="437" t="s">
        <v>1307</v>
      </c>
    </row>
    <row r="11" spans="1:23" ht="15" customHeight="1" x14ac:dyDescent="0.2">
      <c r="A11" s="136"/>
      <c r="B11" s="51"/>
      <c r="C11" s="94" t="s">
        <v>470</v>
      </c>
      <c r="D11" s="239" t="s">
        <v>1340</v>
      </c>
      <c r="E11" s="154">
        <v>2500</v>
      </c>
      <c r="F11" s="15"/>
      <c r="G11" s="343"/>
      <c r="H11" s="94"/>
      <c r="I11" s="28"/>
      <c r="J11" s="68"/>
      <c r="K11" s="16"/>
      <c r="L11" s="343"/>
      <c r="M11" s="94"/>
      <c r="N11" s="28"/>
      <c r="O11" s="68"/>
      <c r="P11" s="16"/>
      <c r="Q11" s="331"/>
      <c r="R11" s="277"/>
      <c r="S11" s="178"/>
      <c r="T11" s="178"/>
      <c r="U11" s="175"/>
      <c r="V11" s="437" t="s">
        <v>1454</v>
      </c>
    </row>
    <row r="12" spans="1:23" ht="15" customHeight="1" x14ac:dyDescent="0.2">
      <c r="A12" s="4"/>
      <c r="B12" s="51"/>
      <c r="C12" s="94" t="s">
        <v>471</v>
      </c>
      <c r="D12" s="240" t="s">
        <v>1162</v>
      </c>
      <c r="E12" s="154">
        <v>1100</v>
      </c>
      <c r="F12" s="15"/>
      <c r="G12" s="343"/>
      <c r="H12" s="94"/>
      <c r="I12" s="28"/>
      <c r="J12" s="68"/>
      <c r="K12" s="16"/>
      <c r="L12" s="343"/>
      <c r="M12" s="94"/>
      <c r="N12" s="28"/>
      <c r="O12" s="68"/>
      <c r="P12" s="16"/>
      <c r="Q12" s="331"/>
      <c r="R12" s="277"/>
      <c r="S12" s="178"/>
      <c r="T12" s="178"/>
      <c r="U12" s="175"/>
      <c r="V12" s="437" t="s">
        <v>1308</v>
      </c>
    </row>
    <row r="13" spans="1:23" ht="15" customHeight="1" x14ac:dyDescent="0.2">
      <c r="A13" s="137"/>
      <c r="B13" s="51"/>
      <c r="C13" s="290" t="s">
        <v>472</v>
      </c>
      <c r="D13" s="240" t="s">
        <v>1339</v>
      </c>
      <c r="E13" s="154">
        <v>1250</v>
      </c>
      <c r="F13" s="15"/>
      <c r="G13" s="343"/>
      <c r="H13" s="94"/>
      <c r="I13" s="28"/>
      <c r="J13" s="68"/>
      <c r="K13" s="16"/>
      <c r="L13" s="343"/>
      <c r="M13" s="94"/>
      <c r="N13" s="28"/>
      <c r="O13" s="68"/>
      <c r="P13" s="16"/>
      <c r="Q13" s="331"/>
      <c r="R13" s="277"/>
      <c r="S13" s="178"/>
      <c r="T13" s="178"/>
      <c r="U13" s="175"/>
      <c r="V13" s="98" t="s">
        <v>87</v>
      </c>
    </row>
    <row r="14" spans="1:23" ht="15" customHeight="1" x14ac:dyDescent="0.2">
      <c r="A14" s="137"/>
      <c r="B14" s="51"/>
      <c r="C14" s="290" t="s">
        <v>473</v>
      </c>
      <c r="D14" s="240" t="s">
        <v>1160</v>
      </c>
      <c r="E14" s="154">
        <v>1550</v>
      </c>
      <c r="F14" s="15"/>
      <c r="G14" s="343"/>
      <c r="H14" s="94"/>
      <c r="I14" s="28"/>
      <c r="J14" s="68"/>
      <c r="K14" s="16"/>
      <c r="L14" s="343"/>
      <c r="M14" s="94"/>
      <c r="N14" s="28"/>
      <c r="O14" s="68"/>
      <c r="P14" s="16"/>
      <c r="Q14" s="331"/>
      <c r="R14" s="278"/>
      <c r="S14" s="179"/>
      <c r="T14" s="179"/>
      <c r="U14" s="176"/>
      <c r="V14" s="98"/>
    </row>
    <row r="15" spans="1:23" ht="15" customHeight="1" x14ac:dyDescent="0.2">
      <c r="A15" s="137"/>
      <c r="B15" s="51"/>
      <c r="C15" s="290"/>
      <c r="D15" s="240"/>
      <c r="E15" s="154"/>
      <c r="F15" s="15"/>
      <c r="G15" s="343"/>
      <c r="H15" s="94"/>
      <c r="I15" s="28"/>
      <c r="J15" s="68"/>
      <c r="K15" s="16"/>
      <c r="L15" s="343"/>
      <c r="M15" s="94"/>
      <c r="N15" s="28"/>
      <c r="O15" s="68"/>
      <c r="P15" s="16"/>
      <c r="Q15" s="331"/>
      <c r="R15" s="278"/>
      <c r="S15" s="179"/>
      <c r="T15" s="179"/>
      <c r="U15" s="176"/>
      <c r="V15" s="120" t="s">
        <v>1498</v>
      </c>
    </row>
    <row r="16" spans="1:23" ht="15" customHeight="1" x14ac:dyDescent="0.2">
      <c r="A16" s="136"/>
      <c r="B16" s="51"/>
      <c r="C16" s="94"/>
      <c r="D16" s="84"/>
      <c r="E16" s="154"/>
      <c r="F16" s="15"/>
      <c r="G16" s="343"/>
      <c r="H16" s="94"/>
      <c r="I16" s="28"/>
      <c r="J16" s="68"/>
      <c r="K16" s="16"/>
      <c r="L16" s="343"/>
      <c r="M16" s="94"/>
      <c r="N16" s="28"/>
      <c r="O16" s="68"/>
      <c r="P16" s="16"/>
      <c r="Q16" s="331"/>
      <c r="R16" s="94"/>
      <c r="S16" s="28"/>
      <c r="T16" s="92"/>
      <c r="U16" s="157"/>
      <c r="V16" s="120" t="s">
        <v>1455</v>
      </c>
    </row>
    <row r="17" spans="1:22" ht="15" customHeight="1" thickBot="1" x14ac:dyDescent="0.25">
      <c r="A17" s="4"/>
      <c r="B17" s="52"/>
      <c r="C17" s="95"/>
      <c r="D17" s="30"/>
      <c r="E17" s="155"/>
      <c r="F17" s="18"/>
      <c r="G17" s="113"/>
      <c r="H17" s="95"/>
      <c r="I17" s="30"/>
      <c r="J17" s="69"/>
      <c r="K17" s="19"/>
      <c r="L17" s="113"/>
      <c r="M17" s="95"/>
      <c r="N17" s="30"/>
      <c r="O17" s="69"/>
      <c r="P17" s="19"/>
      <c r="Q17" s="334"/>
      <c r="R17" s="95"/>
      <c r="S17" s="30"/>
      <c r="T17" s="103"/>
      <c r="U17" s="158"/>
      <c r="V17" s="120"/>
    </row>
    <row r="18" spans="1:22" ht="15" customHeight="1" thickBot="1" x14ac:dyDescent="0.25">
      <c r="A18" s="160"/>
      <c r="B18" s="143"/>
      <c r="C18" s="152" t="s">
        <v>178</v>
      </c>
      <c r="D18" s="142"/>
      <c r="E18" s="65">
        <f>SUM(E9:E17)</f>
        <v>12550</v>
      </c>
      <c r="F18" s="31">
        <f>SUM(F9:F17)</f>
        <v>0</v>
      </c>
      <c r="G18" s="341"/>
      <c r="H18" s="156" t="s">
        <v>436</v>
      </c>
      <c r="I18" s="102"/>
      <c r="J18" s="72">
        <f>SUM(J9:J17)</f>
        <v>500</v>
      </c>
      <c r="K18" s="32">
        <f>SUM(K9:K17)</f>
        <v>0</v>
      </c>
      <c r="L18" s="8"/>
      <c r="M18" s="156" t="s">
        <v>233</v>
      </c>
      <c r="N18" s="102"/>
      <c r="O18" s="72">
        <f>SUM(O9:O17)</f>
        <v>750</v>
      </c>
      <c r="P18" s="32">
        <f>SUM(P9:P17)</f>
        <v>0</v>
      </c>
      <c r="Q18" s="8"/>
      <c r="R18" s="358" t="s">
        <v>233</v>
      </c>
      <c r="S18" s="102"/>
      <c r="T18" s="159">
        <f>SUM(T9:T17)</f>
        <v>450</v>
      </c>
      <c r="U18" s="32">
        <f>SUM(U9:U17)</f>
        <v>0</v>
      </c>
      <c r="V18" s="60"/>
    </row>
    <row r="19" spans="1:22" ht="21" customHeight="1" thickTop="1" thickBot="1" x14ac:dyDescent="0.25">
      <c r="B19" s="104"/>
      <c r="C19" s="604" t="s">
        <v>477</v>
      </c>
      <c r="D19" s="604"/>
      <c r="E19" s="604"/>
      <c r="F19" s="600" t="s">
        <v>1133</v>
      </c>
      <c r="G19" s="600"/>
      <c r="H19" s="164">
        <f>E25+J25+T25</f>
        <v>17300</v>
      </c>
      <c r="I19" s="126"/>
      <c r="J19" s="146" t="s">
        <v>4</v>
      </c>
      <c r="M19" s="107"/>
      <c r="N19" s="105"/>
      <c r="O19" s="106"/>
      <c r="R19" s="107"/>
      <c r="S19" s="105"/>
      <c r="T19" s="106"/>
      <c r="V19" s="108"/>
    </row>
    <row r="20" spans="1:22" ht="16.5" customHeight="1" thickTop="1" thickBot="1" x14ac:dyDescent="0.25">
      <c r="A20" s="166" t="s">
        <v>445</v>
      </c>
      <c r="B20" s="605" t="s">
        <v>7</v>
      </c>
      <c r="C20" s="606"/>
      <c r="D20" s="606"/>
      <c r="E20" s="607"/>
      <c r="F20" s="148" t="s">
        <v>8</v>
      </c>
      <c r="G20" s="357"/>
      <c r="H20" s="593" t="s">
        <v>9</v>
      </c>
      <c r="I20" s="593"/>
      <c r="J20" s="594"/>
      <c r="K20" s="149" t="s">
        <v>8</v>
      </c>
      <c r="L20" s="349"/>
      <c r="M20" s="593" t="s">
        <v>10</v>
      </c>
      <c r="N20" s="593"/>
      <c r="O20" s="594"/>
      <c r="P20" s="149" t="s">
        <v>8</v>
      </c>
      <c r="Q20" s="349"/>
      <c r="R20" s="593" t="s">
        <v>11</v>
      </c>
      <c r="S20" s="593"/>
      <c r="T20" s="595"/>
      <c r="U20" s="149" t="s">
        <v>8</v>
      </c>
      <c r="V20" s="150" t="s">
        <v>12</v>
      </c>
    </row>
    <row r="21" spans="1:22" ht="15" customHeight="1" x14ac:dyDescent="0.2">
      <c r="A21" s="183"/>
      <c r="B21" s="51" t="s">
        <v>24</v>
      </c>
      <c r="C21" s="94" t="s">
        <v>478</v>
      </c>
      <c r="D21" s="240" t="s">
        <v>1340</v>
      </c>
      <c r="E21" s="154">
        <v>14700</v>
      </c>
      <c r="F21" s="15"/>
      <c r="G21" s="343"/>
      <c r="H21" s="94" t="s">
        <v>479</v>
      </c>
      <c r="I21" s="28"/>
      <c r="J21" s="68">
        <v>650</v>
      </c>
      <c r="K21" s="16"/>
      <c r="L21" s="343"/>
      <c r="M21" s="94"/>
      <c r="N21" s="28"/>
      <c r="O21" s="68"/>
      <c r="P21" s="16"/>
      <c r="Q21" s="343"/>
      <c r="R21" s="94" t="s">
        <v>479</v>
      </c>
      <c r="S21" s="28"/>
      <c r="T21" s="68">
        <v>600</v>
      </c>
      <c r="U21" s="16"/>
      <c r="V21" s="59" t="s">
        <v>1179</v>
      </c>
    </row>
    <row r="22" spans="1:22" ht="15" customHeight="1" x14ac:dyDescent="0.2">
      <c r="A22" s="184"/>
      <c r="B22" s="51"/>
      <c r="C22" s="94"/>
      <c r="D22" s="151"/>
      <c r="E22" s="154"/>
      <c r="F22" s="15"/>
      <c r="G22" s="343"/>
      <c r="H22" s="94" t="s">
        <v>480</v>
      </c>
      <c r="I22" s="28"/>
      <c r="J22" s="68">
        <v>550</v>
      </c>
      <c r="K22" s="16"/>
      <c r="L22" s="343"/>
      <c r="M22" s="94"/>
      <c r="N22" s="28"/>
      <c r="O22" s="68"/>
      <c r="P22" s="16"/>
      <c r="Q22" s="343"/>
      <c r="R22" s="94" t="s">
        <v>481</v>
      </c>
      <c r="S22" s="28"/>
      <c r="T22" s="68">
        <v>800</v>
      </c>
      <c r="U22" s="16"/>
      <c r="V22" s="133"/>
    </row>
    <row r="23" spans="1:22" ht="15" customHeight="1" x14ac:dyDescent="0.2">
      <c r="A23" s="180"/>
      <c r="B23" s="83"/>
      <c r="C23" s="93"/>
      <c r="D23" s="151"/>
      <c r="E23" s="162"/>
      <c r="F23" s="13"/>
      <c r="G23" s="324"/>
      <c r="H23" s="93"/>
      <c r="I23" s="84"/>
      <c r="J23" s="71"/>
      <c r="K23" s="14"/>
      <c r="L23" s="324"/>
      <c r="M23" s="93"/>
      <c r="N23" s="84"/>
      <c r="O23" s="71"/>
      <c r="P23" s="14"/>
      <c r="Q23" s="324"/>
      <c r="R23" s="93"/>
      <c r="S23" s="84"/>
      <c r="T23" s="71"/>
      <c r="U23" s="14"/>
      <c r="V23" s="98"/>
    </row>
    <row r="24" spans="1:22" ht="15" customHeight="1" thickBot="1" x14ac:dyDescent="0.25">
      <c r="A24" s="138"/>
      <c r="B24" s="52"/>
      <c r="C24" s="95"/>
      <c r="D24" s="30"/>
      <c r="E24" s="155"/>
      <c r="F24" s="18"/>
      <c r="G24" s="113"/>
      <c r="H24" s="95"/>
      <c r="I24" s="30"/>
      <c r="J24" s="69"/>
      <c r="K24" s="19"/>
      <c r="L24" s="113"/>
      <c r="M24" s="95"/>
      <c r="N24" s="30"/>
      <c r="O24" s="69"/>
      <c r="P24" s="19"/>
      <c r="Q24" s="113"/>
      <c r="R24" s="95"/>
      <c r="S24" s="30"/>
      <c r="T24" s="69"/>
      <c r="U24" s="19"/>
      <c r="V24" s="59"/>
    </row>
    <row r="25" spans="1:22" ht="15" customHeight="1" thickBot="1" x14ac:dyDescent="0.25">
      <c r="A25" s="6"/>
      <c r="B25" s="143"/>
      <c r="C25" s="152" t="s">
        <v>436</v>
      </c>
      <c r="D25" s="142"/>
      <c r="E25" s="163">
        <f>SUM(E21:E24)</f>
        <v>14700</v>
      </c>
      <c r="F25" s="31">
        <f>SUM(F21:F24)</f>
        <v>0</v>
      </c>
      <c r="G25" s="341"/>
      <c r="H25" s="156" t="s">
        <v>83</v>
      </c>
      <c r="I25" s="102"/>
      <c r="J25" s="72">
        <f>SUM(J21:J24)</f>
        <v>1200</v>
      </c>
      <c r="K25" s="32">
        <f>SUM(K21:K24)</f>
        <v>0</v>
      </c>
      <c r="L25" s="8"/>
      <c r="M25" s="144"/>
      <c r="N25" s="102"/>
      <c r="O25" s="72"/>
      <c r="P25" s="32"/>
      <c r="Q25" s="8"/>
      <c r="R25" s="156" t="s">
        <v>441</v>
      </c>
      <c r="S25" s="102"/>
      <c r="T25" s="72">
        <f>SUM(T21:T24)</f>
        <v>1400</v>
      </c>
      <c r="U25" s="32">
        <f>SUM(U21:U24)</f>
        <v>0</v>
      </c>
      <c r="V25" s="60"/>
    </row>
    <row r="26" spans="1:22" ht="21" customHeight="1" thickTop="1" thickBot="1" x14ac:dyDescent="0.25">
      <c r="B26" s="104"/>
      <c r="C26" s="604" t="s">
        <v>483</v>
      </c>
      <c r="D26" s="604"/>
      <c r="E26" s="604"/>
      <c r="F26" s="600" t="s">
        <v>1133</v>
      </c>
      <c r="G26" s="600"/>
      <c r="H26" s="164">
        <f>E32</f>
        <v>2450</v>
      </c>
      <c r="I26" s="126"/>
      <c r="J26" s="146" t="s">
        <v>4</v>
      </c>
      <c r="M26" s="107"/>
      <c r="N26" s="105"/>
      <c r="O26" s="106"/>
      <c r="R26" s="107"/>
      <c r="S26" s="105"/>
      <c r="T26" s="106"/>
      <c r="V26" s="108"/>
    </row>
    <row r="27" spans="1:22" ht="16.5" customHeight="1" thickTop="1" thickBot="1" x14ac:dyDescent="0.25">
      <c r="A27" s="166" t="s">
        <v>445</v>
      </c>
      <c r="B27" s="605" t="s">
        <v>7</v>
      </c>
      <c r="C27" s="606"/>
      <c r="D27" s="606"/>
      <c r="E27" s="607"/>
      <c r="F27" s="148" t="s">
        <v>8</v>
      </c>
      <c r="G27" s="357"/>
      <c r="H27" s="593" t="s">
        <v>9</v>
      </c>
      <c r="I27" s="593"/>
      <c r="J27" s="594"/>
      <c r="K27" s="149" t="s">
        <v>8</v>
      </c>
      <c r="L27" s="349"/>
      <c r="M27" s="593" t="s">
        <v>10</v>
      </c>
      <c r="N27" s="593"/>
      <c r="O27" s="594"/>
      <c r="P27" s="149" t="s">
        <v>8</v>
      </c>
      <c r="Q27" s="349"/>
      <c r="R27" s="593" t="s">
        <v>11</v>
      </c>
      <c r="S27" s="593"/>
      <c r="T27" s="595"/>
      <c r="U27" s="149" t="s">
        <v>8</v>
      </c>
      <c r="V27" s="150" t="s">
        <v>12</v>
      </c>
    </row>
    <row r="28" spans="1:22" ht="15" customHeight="1" x14ac:dyDescent="0.2">
      <c r="A28" s="620"/>
      <c r="B28" s="51"/>
      <c r="C28" s="94" t="s">
        <v>484</v>
      </c>
      <c r="D28" s="239" t="s">
        <v>1340</v>
      </c>
      <c r="E28" s="154">
        <v>1050</v>
      </c>
      <c r="F28" s="15"/>
      <c r="G28" s="343"/>
      <c r="H28" s="94"/>
      <c r="I28" s="28"/>
      <c r="J28" s="68"/>
      <c r="K28" s="16"/>
      <c r="L28" s="343"/>
      <c r="M28" s="94"/>
      <c r="N28" s="28"/>
      <c r="O28" s="68"/>
      <c r="P28" s="16"/>
      <c r="Q28" s="343"/>
      <c r="R28" s="94"/>
      <c r="S28" s="28"/>
      <c r="T28" s="68"/>
      <c r="U28" s="16"/>
      <c r="V28" s="59" t="s">
        <v>485</v>
      </c>
    </row>
    <row r="29" spans="1:22" ht="15" customHeight="1" x14ac:dyDescent="0.2">
      <c r="A29" s="602"/>
      <c r="B29" s="51"/>
      <c r="C29" s="94" t="s">
        <v>1174</v>
      </c>
      <c r="D29" s="236" t="s">
        <v>1170</v>
      </c>
      <c r="E29" s="154">
        <v>1400</v>
      </c>
      <c r="F29" s="15"/>
      <c r="G29" s="343"/>
      <c r="H29" s="94"/>
      <c r="I29" s="28"/>
      <c r="J29" s="68"/>
      <c r="K29" s="16"/>
      <c r="L29" s="343"/>
      <c r="M29" s="94"/>
      <c r="N29" s="28"/>
      <c r="O29" s="68"/>
      <c r="P29" s="16"/>
      <c r="Q29" s="343"/>
      <c r="R29" s="94"/>
      <c r="S29" s="28"/>
      <c r="T29" s="68"/>
      <c r="U29" s="16"/>
      <c r="V29" s="61" t="s">
        <v>1392</v>
      </c>
    </row>
    <row r="30" spans="1:22" ht="15" customHeight="1" x14ac:dyDescent="0.2">
      <c r="A30" s="185"/>
      <c r="B30" s="51"/>
      <c r="C30" s="94"/>
      <c r="D30" s="28"/>
      <c r="E30" s="154"/>
      <c r="F30" s="15"/>
      <c r="G30" s="343"/>
      <c r="H30" s="94"/>
      <c r="I30" s="28"/>
      <c r="J30" s="68"/>
      <c r="K30" s="16"/>
      <c r="L30" s="343"/>
      <c r="M30" s="94"/>
      <c r="N30" s="28"/>
      <c r="O30" s="68"/>
      <c r="P30" s="16"/>
      <c r="Q30" s="343"/>
      <c r="R30" s="94"/>
      <c r="S30" s="28"/>
      <c r="T30" s="68"/>
      <c r="U30" s="16"/>
      <c r="V30" s="98" t="s">
        <v>87</v>
      </c>
    </row>
    <row r="31" spans="1:22" ht="15" customHeight="1" thickBot="1" x14ac:dyDescent="0.25">
      <c r="A31" s="6"/>
      <c r="B31" s="52"/>
      <c r="C31" s="95"/>
      <c r="D31" s="30"/>
      <c r="E31" s="155"/>
      <c r="F31" s="18"/>
      <c r="G31" s="113"/>
      <c r="H31" s="95"/>
      <c r="I31" s="30"/>
      <c r="J31" s="69"/>
      <c r="K31" s="19"/>
      <c r="L31" s="113"/>
      <c r="M31" s="95"/>
      <c r="N31" s="30"/>
      <c r="O31" s="69"/>
      <c r="P31" s="19"/>
      <c r="Q31" s="113"/>
      <c r="R31" s="95"/>
      <c r="S31" s="30"/>
      <c r="T31" s="69"/>
      <c r="U31" s="19"/>
      <c r="V31" s="59"/>
    </row>
    <row r="32" spans="1:22" ht="15" customHeight="1" thickBot="1" x14ac:dyDescent="0.25">
      <c r="A32" s="160"/>
      <c r="B32" s="143"/>
      <c r="C32" s="152" t="s">
        <v>441</v>
      </c>
      <c r="D32" s="142"/>
      <c r="E32" s="163">
        <f>SUM(E28:E31)</f>
        <v>2450</v>
      </c>
      <c r="F32" s="31">
        <f>SUM(F28:F31)</f>
        <v>0</v>
      </c>
      <c r="G32" s="341"/>
      <c r="H32" s="156"/>
      <c r="I32" s="102"/>
      <c r="J32" s="72"/>
      <c r="K32" s="32"/>
      <c r="L32" s="8"/>
      <c r="M32" s="144"/>
      <c r="N32" s="102"/>
      <c r="O32" s="72"/>
      <c r="P32" s="32"/>
      <c r="Q32" s="8"/>
      <c r="R32" s="156"/>
      <c r="S32" s="102"/>
      <c r="T32" s="72"/>
      <c r="U32" s="32"/>
      <c r="V32" s="60"/>
    </row>
    <row r="33" spans="1:22" ht="21" customHeight="1" thickTop="1" thickBot="1" x14ac:dyDescent="0.25">
      <c r="B33" s="104"/>
      <c r="C33" s="604" t="s">
        <v>870</v>
      </c>
      <c r="D33" s="604"/>
      <c r="E33" s="604"/>
      <c r="F33" s="600" t="s">
        <v>1133</v>
      </c>
      <c r="G33" s="600"/>
      <c r="H33" s="164">
        <f>E41+J41+T41</f>
        <v>9250</v>
      </c>
      <c r="I33" s="126"/>
      <c r="J33" s="146" t="s">
        <v>4</v>
      </c>
      <c r="M33" s="107"/>
      <c r="N33" s="105"/>
      <c r="O33" s="106"/>
      <c r="R33" s="107"/>
      <c r="S33" s="105"/>
      <c r="T33" s="106"/>
      <c r="V33" s="108"/>
    </row>
    <row r="34" spans="1:22" ht="16.5" customHeight="1" thickTop="1" thickBot="1" x14ac:dyDescent="0.25">
      <c r="A34" s="166" t="s">
        <v>428</v>
      </c>
      <c r="B34" s="605" t="s">
        <v>7</v>
      </c>
      <c r="C34" s="606"/>
      <c r="D34" s="606"/>
      <c r="E34" s="607"/>
      <c r="F34" s="148" t="s">
        <v>8</v>
      </c>
      <c r="G34" s="357"/>
      <c r="H34" s="593" t="s">
        <v>9</v>
      </c>
      <c r="I34" s="593"/>
      <c r="J34" s="594"/>
      <c r="K34" s="149" t="s">
        <v>8</v>
      </c>
      <c r="L34" s="349"/>
      <c r="M34" s="593" t="s">
        <v>10</v>
      </c>
      <c r="N34" s="593"/>
      <c r="O34" s="594"/>
      <c r="P34" s="149" t="s">
        <v>8</v>
      </c>
      <c r="Q34" s="349"/>
      <c r="R34" s="593" t="s">
        <v>11</v>
      </c>
      <c r="S34" s="593"/>
      <c r="T34" s="595"/>
      <c r="U34" s="149" t="s">
        <v>8</v>
      </c>
      <c r="V34" s="150" t="s">
        <v>12</v>
      </c>
    </row>
    <row r="35" spans="1:22" ht="15" customHeight="1" x14ac:dyDescent="0.2">
      <c r="A35" s="139"/>
      <c r="B35" s="51"/>
      <c r="C35" s="94" t="s">
        <v>486</v>
      </c>
      <c r="D35" s="236" t="s">
        <v>1340</v>
      </c>
      <c r="E35" s="154">
        <v>4250</v>
      </c>
      <c r="F35" s="15"/>
      <c r="G35" s="343"/>
      <c r="H35" s="94" t="s">
        <v>486</v>
      </c>
      <c r="I35" s="28"/>
      <c r="J35" s="68">
        <v>950</v>
      </c>
      <c r="K35" s="16"/>
      <c r="L35" s="343"/>
      <c r="M35" s="94"/>
      <c r="N35" s="28"/>
      <c r="O35" s="68"/>
      <c r="P35" s="16"/>
      <c r="Q35" s="343"/>
      <c r="R35" s="94" t="s">
        <v>488</v>
      </c>
      <c r="S35" s="28"/>
      <c r="T35" s="68">
        <v>950</v>
      </c>
      <c r="U35" s="16"/>
      <c r="V35" s="59" t="s">
        <v>489</v>
      </c>
    </row>
    <row r="36" spans="1:22" ht="15" customHeight="1" x14ac:dyDescent="0.2">
      <c r="A36" s="186"/>
      <c r="B36" s="51"/>
      <c r="C36" s="94" t="s">
        <v>1210</v>
      </c>
      <c r="D36" s="236" t="s">
        <v>1340</v>
      </c>
      <c r="E36" s="154">
        <v>1900</v>
      </c>
      <c r="F36" s="15"/>
      <c r="G36" s="343"/>
      <c r="H36" s="94"/>
      <c r="I36" s="28"/>
      <c r="J36" s="68"/>
      <c r="K36" s="16"/>
      <c r="L36" s="343"/>
      <c r="M36" s="94"/>
      <c r="N36" s="28"/>
      <c r="O36" s="68"/>
      <c r="P36" s="16"/>
      <c r="Q36" s="343"/>
      <c r="R36" s="94"/>
      <c r="S36" s="28"/>
      <c r="T36" s="68"/>
      <c r="U36" s="16"/>
      <c r="V36" s="133" t="s">
        <v>1309</v>
      </c>
    </row>
    <row r="37" spans="1:22" ht="15" customHeight="1" x14ac:dyDescent="0.2">
      <c r="A37" s="187"/>
      <c r="B37" s="51"/>
      <c r="C37" s="94" t="s">
        <v>487</v>
      </c>
      <c r="D37" s="236" t="s">
        <v>1340</v>
      </c>
      <c r="E37" s="154">
        <v>1200</v>
      </c>
      <c r="F37" s="15"/>
      <c r="G37" s="343"/>
      <c r="H37" s="94"/>
      <c r="I37" s="28"/>
      <c r="J37" s="68"/>
      <c r="K37" s="16"/>
      <c r="L37" s="343"/>
      <c r="M37" s="94"/>
      <c r="N37" s="28"/>
      <c r="O37" s="68"/>
      <c r="P37" s="16"/>
      <c r="Q37" s="343"/>
      <c r="R37" s="94"/>
      <c r="S37" s="28"/>
      <c r="T37" s="68"/>
      <c r="U37" s="16"/>
      <c r="V37" s="98" t="s">
        <v>87</v>
      </c>
    </row>
    <row r="38" spans="1:22" ht="15" customHeight="1" x14ac:dyDescent="0.2">
      <c r="A38" s="188"/>
      <c r="B38" s="51"/>
      <c r="C38" s="94"/>
      <c r="D38" s="236"/>
      <c r="E38" s="154"/>
      <c r="F38" s="15"/>
      <c r="G38" s="343"/>
      <c r="H38" s="94"/>
      <c r="I38" s="28"/>
      <c r="J38" s="68"/>
      <c r="K38" s="16"/>
      <c r="L38" s="343"/>
      <c r="M38" s="94"/>
      <c r="N38" s="28"/>
      <c r="O38" s="68"/>
      <c r="P38" s="16"/>
      <c r="Q38" s="343"/>
      <c r="R38" s="94"/>
      <c r="S38" s="28"/>
      <c r="T38" s="68"/>
      <c r="U38" s="16"/>
      <c r="V38" s="59"/>
    </row>
    <row r="39" spans="1:22" ht="15" customHeight="1" x14ac:dyDescent="0.2">
      <c r="A39" s="136"/>
      <c r="B39" s="51"/>
      <c r="C39" s="94"/>
      <c r="D39" s="28"/>
      <c r="E39" s="154"/>
      <c r="F39" s="15"/>
      <c r="G39" s="343"/>
      <c r="H39" s="94"/>
      <c r="I39" s="28"/>
      <c r="J39" s="68"/>
      <c r="K39" s="16"/>
      <c r="L39" s="343"/>
      <c r="M39" s="94"/>
      <c r="N39" s="28"/>
      <c r="O39" s="68"/>
      <c r="P39" s="16"/>
      <c r="Q39" s="343"/>
      <c r="R39" s="94"/>
      <c r="S39" s="28"/>
      <c r="T39" s="68"/>
      <c r="U39" s="16"/>
      <c r="V39" s="59"/>
    </row>
    <row r="40" spans="1:22" ht="15" customHeight="1" thickBot="1" x14ac:dyDescent="0.25">
      <c r="A40" s="4"/>
      <c r="B40" s="52"/>
      <c r="C40" s="95"/>
      <c r="D40" s="30"/>
      <c r="E40" s="155"/>
      <c r="F40" s="18"/>
      <c r="G40" s="113"/>
      <c r="H40" s="95"/>
      <c r="I40" s="30"/>
      <c r="J40" s="69"/>
      <c r="K40" s="19"/>
      <c r="L40" s="113"/>
      <c r="M40" s="95"/>
      <c r="N40" s="30"/>
      <c r="O40" s="69"/>
      <c r="P40" s="19"/>
      <c r="Q40" s="113"/>
      <c r="R40" s="95"/>
      <c r="S40" s="30"/>
      <c r="T40" s="69"/>
      <c r="U40" s="19"/>
      <c r="V40" s="98"/>
    </row>
    <row r="41" spans="1:22" ht="15" customHeight="1" thickBot="1" x14ac:dyDescent="0.25">
      <c r="A41" s="160"/>
      <c r="B41" s="20"/>
      <c r="C41" s="36" t="s">
        <v>60</v>
      </c>
      <c r="D41" s="21"/>
      <c r="E41" s="163">
        <f>SUM(E35:E40)</f>
        <v>7350</v>
      </c>
      <c r="F41" s="31">
        <f>SUM(F35:F40)</f>
        <v>0</v>
      </c>
      <c r="G41" s="341"/>
      <c r="H41" s="322" t="s">
        <v>233</v>
      </c>
      <c r="I41" s="24"/>
      <c r="J41" s="70">
        <f>SUM(J35:J40)</f>
        <v>950</v>
      </c>
      <c r="K41" s="23">
        <f>SUM(K35:K40)</f>
        <v>0</v>
      </c>
      <c r="L41" s="196"/>
      <c r="M41" s="322"/>
      <c r="N41" s="24"/>
      <c r="O41" s="70"/>
      <c r="P41" s="23"/>
      <c r="Q41" s="196"/>
      <c r="R41" s="322" t="s">
        <v>233</v>
      </c>
      <c r="S41" s="24"/>
      <c r="T41" s="70">
        <f>SUM(T35:T40)</f>
        <v>950</v>
      </c>
      <c r="U41" s="23">
        <f>SUM(U35:U40)</f>
        <v>0</v>
      </c>
      <c r="V41" s="60"/>
    </row>
    <row r="42" spans="1:22" x14ac:dyDescent="0.2">
      <c r="A42" s="603" t="str">
        <f>愛西市・弥富市・あま市・海部郡!A48</f>
        <v>令和5年6月</v>
      </c>
      <c r="B42" s="603"/>
      <c r="C42" s="100"/>
      <c r="V42" s="100" t="s">
        <v>169</v>
      </c>
    </row>
  </sheetData>
  <mergeCells count="45">
    <mergeCell ref="R34:T34"/>
    <mergeCell ref="A42:B42"/>
    <mergeCell ref="A28:A29"/>
    <mergeCell ref="C33:E33"/>
    <mergeCell ref="B34:E34"/>
    <mergeCell ref="H34:J34"/>
    <mergeCell ref="M34:O34"/>
    <mergeCell ref="F33:G33"/>
    <mergeCell ref="R27:T27"/>
    <mergeCell ref="C19:E19"/>
    <mergeCell ref="B20:E20"/>
    <mergeCell ref="H20:J20"/>
    <mergeCell ref="M20:O20"/>
    <mergeCell ref="R20:T20"/>
    <mergeCell ref="C26:E26"/>
    <mergeCell ref="F19:G19"/>
    <mergeCell ref="F26:G26"/>
    <mergeCell ref="A1:A3"/>
    <mergeCell ref="F7:G7"/>
    <mergeCell ref="B27:E27"/>
    <mergeCell ref="H27:J27"/>
    <mergeCell ref="M27:O27"/>
    <mergeCell ref="G4:H6"/>
    <mergeCell ref="I4:O6"/>
    <mergeCell ref="B8:E8"/>
    <mergeCell ref="H8:J8"/>
    <mergeCell ref="M8:O8"/>
    <mergeCell ref="F5:F6"/>
    <mergeCell ref="E5:E6"/>
    <mergeCell ref="D5:D6"/>
    <mergeCell ref="V1:V2"/>
    <mergeCell ref="V3:V6"/>
    <mergeCell ref="C7:E7"/>
    <mergeCell ref="U4:U6"/>
    <mergeCell ref="R8:T8"/>
    <mergeCell ref="P4:P6"/>
    <mergeCell ref="Q4:T6"/>
    <mergeCell ref="G1:H3"/>
    <mergeCell ref="I1:O3"/>
    <mergeCell ref="P1:P3"/>
    <mergeCell ref="Q1:U3"/>
    <mergeCell ref="B3:C4"/>
    <mergeCell ref="D3:D4"/>
    <mergeCell ref="E3:E4"/>
    <mergeCell ref="F3:F4"/>
  </mergeCells>
  <phoneticPr fontId="2"/>
  <pageMargins left="0.19685039370078741" right="0.19685039370078741" top="3.937007874015748E-2" bottom="3.937007874015748E-2" header="0.19685039370078741" footer="0.19685039370078741"/>
  <pageSetup paperSize="9" scale="9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41"/>
  <sheetViews>
    <sheetView showZeros="0" zoomScaleNormal="100" workbookViewId="0">
      <selection activeCell="E15" sqref="E15"/>
    </sheetView>
  </sheetViews>
  <sheetFormatPr defaultRowHeight="13" x14ac:dyDescent="0.2"/>
  <cols>
    <col min="1" max="1" width="8.08984375" customWidth="1"/>
    <col min="2" max="2" width="1.90625" customWidth="1"/>
    <col min="3" max="3" width="11.08984375" customWidth="1"/>
    <col min="4" max="4" width="2.90625" customWidth="1"/>
    <col min="5" max="5" width="8.7265625" customWidth="1"/>
    <col min="6" max="6" width="9.36328125" customWidth="1"/>
    <col min="7" max="7" width="1.6328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453125" customWidth="1"/>
    <col min="17" max="17" width="9.36328125" customWidth="1"/>
    <col min="18" max="18" width="0.7265625" customWidth="1"/>
    <col min="19" max="20" width="6.6328125" customWidth="1"/>
    <col min="21" max="21" width="21.90625" customWidth="1"/>
  </cols>
  <sheetData>
    <row r="1" spans="1:21" ht="10.5" customHeight="1" x14ac:dyDescent="0.2">
      <c r="A1" s="517" t="s">
        <v>0</v>
      </c>
      <c r="B1" s="115"/>
      <c r="C1" s="1"/>
      <c r="D1" s="2"/>
      <c r="E1" s="2"/>
      <c r="F1" s="2"/>
      <c r="G1" s="532" t="s">
        <v>1130</v>
      </c>
      <c r="H1" s="533"/>
      <c r="I1" s="526"/>
      <c r="J1" s="526"/>
      <c r="K1" s="526"/>
      <c r="L1" s="526"/>
      <c r="M1" s="526"/>
      <c r="N1" s="527"/>
      <c r="O1" s="532" t="s">
        <v>1132</v>
      </c>
      <c r="P1" s="526"/>
      <c r="Q1" s="526"/>
      <c r="R1" s="526"/>
      <c r="S1" s="526"/>
      <c r="T1" s="527"/>
      <c r="U1" s="508" t="s">
        <v>2</v>
      </c>
    </row>
    <row r="2" spans="1:21" ht="10.5" customHeight="1" x14ac:dyDescent="0.2">
      <c r="A2" s="617"/>
      <c r="G2" s="534"/>
      <c r="H2" s="535"/>
      <c r="I2" s="528"/>
      <c r="J2" s="528"/>
      <c r="K2" s="528"/>
      <c r="L2" s="528"/>
      <c r="M2" s="528"/>
      <c r="N2" s="529"/>
      <c r="O2" s="534"/>
      <c r="P2" s="528"/>
      <c r="Q2" s="528"/>
      <c r="R2" s="528"/>
      <c r="S2" s="528"/>
      <c r="T2" s="529"/>
      <c r="U2" s="509"/>
    </row>
    <row r="3" spans="1:21" ht="10.5" customHeight="1" thickBot="1" x14ac:dyDescent="0.25">
      <c r="A3" s="4"/>
      <c r="B3" s="504"/>
      <c r="C3" s="504"/>
      <c r="D3" s="504" t="s">
        <v>1155</v>
      </c>
      <c r="E3" s="504"/>
      <c r="F3" s="506" t="s">
        <v>1156</v>
      </c>
      <c r="G3" s="536"/>
      <c r="H3" s="537"/>
      <c r="I3" s="530"/>
      <c r="J3" s="530"/>
      <c r="K3" s="530"/>
      <c r="L3" s="530"/>
      <c r="M3" s="530"/>
      <c r="N3" s="531"/>
      <c r="O3" s="536"/>
      <c r="P3" s="530"/>
      <c r="Q3" s="530"/>
      <c r="R3" s="530"/>
      <c r="S3" s="530"/>
      <c r="T3" s="531"/>
      <c r="U3" s="510"/>
    </row>
    <row r="4" spans="1:21" ht="10.5" customHeight="1" x14ac:dyDescent="0.2">
      <c r="A4" s="4"/>
      <c r="B4" s="504"/>
      <c r="C4" s="504"/>
      <c r="D4" s="504"/>
      <c r="E4" s="504"/>
      <c r="F4" s="506"/>
      <c r="G4" s="532" t="s">
        <v>1131</v>
      </c>
      <c r="H4" s="533"/>
      <c r="I4" s="526"/>
      <c r="J4" s="526"/>
      <c r="K4" s="526"/>
      <c r="L4" s="526"/>
      <c r="M4" s="526"/>
      <c r="N4" s="527"/>
      <c r="O4" s="532" t="s">
        <v>3</v>
      </c>
      <c r="P4" s="521">
        <f>F27+K27+O27+T27+F40+K40+O40+T40</f>
        <v>0</v>
      </c>
      <c r="Q4" s="521"/>
      <c r="R4" s="521"/>
      <c r="S4" s="521"/>
      <c r="T4" s="538" t="s">
        <v>4</v>
      </c>
      <c r="U4" s="510"/>
    </row>
    <row r="5" spans="1:21" ht="10.5" customHeight="1" x14ac:dyDescent="0.2">
      <c r="A5" s="4"/>
      <c r="D5" s="504" t="s">
        <v>1157</v>
      </c>
      <c r="E5" s="504"/>
      <c r="F5" s="506" t="s">
        <v>1158</v>
      </c>
      <c r="G5" s="534"/>
      <c r="H5" s="535"/>
      <c r="I5" s="528"/>
      <c r="J5" s="528"/>
      <c r="K5" s="528"/>
      <c r="L5" s="528"/>
      <c r="M5" s="528"/>
      <c r="N5" s="529"/>
      <c r="O5" s="534"/>
      <c r="P5" s="522"/>
      <c r="Q5" s="522"/>
      <c r="R5" s="522"/>
      <c r="S5" s="522"/>
      <c r="T5" s="539"/>
      <c r="U5" s="510"/>
    </row>
    <row r="6" spans="1:21" ht="10.5" customHeight="1" thickBot="1" x14ac:dyDescent="0.25">
      <c r="A6" s="6"/>
      <c r="B6" s="8"/>
      <c r="C6" s="8"/>
      <c r="D6" s="505"/>
      <c r="E6" s="505"/>
      <c r="F6" s="507"/>
      <c r="G6" s="536"/>
      <c r="H6" s="537"/>
      <c r="I6" s="530"/>
      <c r="J6" s="530"/>
      <c r="K6" s="530"/>
      <c r="L6" s="530"/>
      <c r="M6" s="530"/>
      <c r="N6" s="531"/>
      <c r="O6" s="536"/>
      <c r="P6" s="523"/>
      <c r="Q6" s="523"/>
      <c r="R6" s="523"/>
      <c r="S6" s="523"/>
      <c r="T6" s="540"/>
      <c r="U6" s="511"/>
    </row>
    <row r="7" spans="1:21" ht="27" customHeight="1" thickBot="1" x14ac:dyDescent="0.25">
      <c r="C7" s="614" t="s">
        <v>351</v>
      </c>
      <c r="D7" s="614"/>
      <c r="E7" s="614"/>
      <c r="F7" s="541" t="s">
        <v>1133</v>
      </c>
      <c r="G7" s="541"/>
      <c r="H7" s="53">
        <f>E27+J27+N27+S27</f>
        <v>21200</v>
      </c>
      <c r="I7" s="25"/>
      <c r="J7" s="25" t="s">
        <v>4</v>
      </c>
    </row>
    <row r="8" spans="1:21" ht="16.5" customHeight="1" thickTop="1" thickBot="1" x14ac:dyDescent="0.25">
      <c r="A8" s="134" t="s">
        <v>490</v>
      </c>
      <c r="B8" s="545" t="s">
        <v>7</v>
      </c>
      <c r="C8" s="545"/>
      <c r="D8" s="545"/>
      <c r="E8" s="546"/>
      <c r="F8" s="10" t="s">
        <v>8</v>
      </c>
      <c r="G8" s="329"/>
      <c r="H8" s="547" t="s">
        <v>9</v>
      </c>
      <c r="I8" s="547"/>
      <c r="J8" s="548"/>
      <c r="K8" s="40" t="s">
        <v>8</v>
      </c>
      <c r="L8" s="621" t="s">
        <v>10</v>
      </c>
      <c r="M8" s="547"/>
      <c r="N8" s="548"/>
      <c r="O8" s="11" t="s">
        <v>8</v>
      </c>
      <c r="P8" s="322"/>
      <c r="Q8" s="547" t="s">
        <v>11</v>
      </c>
      <c r="R8" s="547"/>
      <c r="S8" s="549"/>
      <c r="T8" s="11" t="s">
        <v>8</v>
      </c>
      <c r="U8" s="12" t="s">
        <v>12</v>
      </c>
    </row>
    <row r="9" spans="1:21" ht="15" customHeight="1" x14ac:dyDescent="0.2">
      <c r="A9" s="135"/>
      <c r="B9" s="110"/>
      <c r="C9" s="215" t="s">
        <v>494</v>
      </c>
      <c r="D9" s="235" t="s">
        <v>1340</v>
      </c>
      <c r="E9" s="153">
        <v>2500</v>
      </c>
      <c r="F9" s="86"/>
      <c r="G9" s="338"/>
      <c r="H9" s="326" t="s">
        <v>504</v>
      </c>
      <c r="I9" s="41"/>
      <c r="J9" s="67">
        <v>600</v>
      </c>
      <c r="K9" s="27"/>
      <c r="L9" s="45"/>
      <c r="M9" s="41"/>
      <c r="N9" s="71"/>
      <c r="O9" s="14"/>
      <c r="P9" s="342"/>
      <c r="Q9" s="326" t="s">
        <v>499</v>
      </c>
      <c r="R9" s="41"/>
      <c r="S9" s="71">
        <v>600</v>
      </c>
      <c r="T9" s="14"/>
      <c r="U9" s="58" t="s">
        <v>507</v>
      </c>
    </row>
    <row r="10" spans="1:21" ht="15" customHeight="1" x14ac:dyDescent="0.2">
      <c r="A10" s="137"/>
      <c r="B10" s="111"/>
      <c r="C10" s="216" t="s">
        <v>495</v>
      </c>
      <c r="D10" s="236" t="s">
        <v>1340</v>
      </c>
      <c r="E10" s="154">
        <v>1450</v>
      </c>
      <c r="F10" s="87"/>
      <c r="G10" s="339"/>
      <c r="H10" s="327" t="s">
        <v>505</v>
      </c>
      <c r="I10" s="39"/>
      <c r="J10" s="68">
        <v>950</v>
      </c>
      <c r="K10" s="16"/>
      <c r="L10" s="46"/>
      <c r="M10" s="39"/>
      <c r="N10" s="68"/>
      <c r="O10" s="16"/>
      <c r="P10" s="332"/>
      <c r="Q10" s="335" t="s">
        <v>504</v>
      </c>
      <c r="R10" s="39"/>
      <c r="S10" s="68">
        <v>450</v>
      </c>
      <c r="T10" s="16"/>
      <c r="U10" s="120" t="s">
        <v>1367</v>
      </c>
    </row>
    <row r="11" spans="1:21" ht="15" customHeight="1" x14ac:dyDescent="0.2">
      <c r="A11" s="137"/>
      <c r="B11" s="111"/>
      <c r="C11" s="216" t="s">
        <v>496</v>
      </c>
      <c r="D11" s="236" t="s">
        <v>1340</v>
      </c>
      <c r="E11" s="154">
        <v>1150</v>
      </c>
      <c r="F11" s="87"/>
      <c r="G11" s="339"/>
      <c r="H11" s="327" t="s">
        <v>506</v>
      </c>
      <c r="I11" s="39"/>
      <c r="J11" s="68">
        <v>450</v>
      </c>
      <c r="K11" s="16"/>
      <c r="L11" s="46"/>
      <c r="M11" s="39"/>
      <c r="N11" s="68"/>
      <c r="O11" s="16"/>
      <c r="P11" s="332"/>
      <c r="Q11" s="335"/>
      <c r="R11" s="39"/>
      <c r="S11" s="68"/>
      <c r="T11" s="16"/>
      <c r="U11" s="281" t="s">
        <v>1310</v>
      </c>
    </row>
    <row r="12" spans="1:21" ht="15" customHeight="1" x14ac:dyDescent="0.2">
      <c r="A12" s="136"/>
      <c r="B12" s="111"/>
      <c r="C12" s="216" t="s">
        <v>497</v>
      </c>
      <c r="D12" s="236" t="s">
        <v>1340</v>
      </c>
      <c r="E12" s="154">
        <v>850</v>
      </c>
      <c r="F12" s="87"/>
      <c r="G12" s="339"/>
      <c r="H12" s="327" t="s">
        <v>501</v>
      </c>
      <c r="I12" s="39"/>
      <c r="J12" s="68">
        <v>450</v>
      </c>
      <c r="K12" s="16"/>
      <c r="L12" s="46"/>
      <c r="M12" s="39"/>
      <c r="N12" s="68"/>
      <c r="O12" s="16"/>
      <c r="P12" s="332"/>
      <c r="Q12" s="335"/>
      <c r="R12" s="39"/>
      <c r="S12" s="68"/>
      <c r="T12" s="16"/>
      <c r="U12" s="98" t="s">
        <v>508</v>
      </c>
    </row>
    <row r="13" spans="1:21" ht="15" customHeight="1" x14ac:dyDescent="0.2">
      <c r="A13" s="135"/>
      <c r="B13" s="111"/>
      <c r="C13" s="291" t="s">
        <v>498</v>
      </c>
      <c r="D13" s="236" t="s">
        <v>1340</v>
      </c>
      <c r="E13" s="154">
        <v>2800</v>
      </c>
      <c r="F13" s="87"/>
      <c r="G13" s="339"/>
      <c r="H13" s="327"/>
      <c r="I13" s="39"/>
      <c r="J13" s="68"/>
      <c r="K13" s="16"/>
      <c r="L13" s="46"/>
      <c r="M13" s="39"/>
      <c r="N13" s="68"/>
      <c r="O13" s="16"/>
      <c r="P13" s="332"/>
      <c r="Q13" s="335"/>
      <c r="R13" s="39"/>
      <c r="S13" s="68"/>
      <c r="T13" s="16"/>
      <c r="U13" s="59"/>
    </row>
    <row r="14" spans="1:21" ht="15" customHeight="1" x14ac:dyDescent="0.2">
      <c r="A14" s="137"/>
      <c r="B14" s="111"/>
      <c r="C14" s="216" t="s">
        <v>499</v>
      </c>
      <c r="D14" s="236" t="s">
        <v>1340</v>
      </c>
      <c r="E14" s="154">
        <v>2250</v>
      </c>
      <c r="F14" s="87"/>
      <c r="G14" s="339"/>
      <c r="H14" s="327"/>
      <c r="I14" s="39"/>
      <c r="J14" s="68"/>
      <c r="K14" s="16"/>
      <c r="L14" s="46"/>
      <c r="M14" s="39"/>
      <c r="N14" s="68"/>
      <c r="O14" s="16"/>
      <c r="P14" s="332"/>
      <c r="Q14" s="335"/>
      <c r="R14" s="39"/>
      <c r="S14" s="68"/>
      <c r="T14" s="16"/>
      <c r="U14" s="59"/>
    </row>
    <row r="15" spans="1:21" ht="15" customHeight="1" x14ac:dyDescent="0.2">
      <c r="A15" s="137"/>
      <c r="B15" s="111"/>
      <c r="C15" s="216" t="s">
        <v>500</v>
      </c>
      <c r="D15" s="236" t="s">
        <v>1162</v>
      </c>
      <c r="E15" s="154">
        <v>2000</v>
      </c>
      <c r="F15" s="87"/>
      <c r="G15" s="339"/>
      <c r="H15" s="327"/>
      <c r="I15" s="39"/>
      <c r="J15" s="68"/>
      <c r="K15" s="16"/>
      <c r="L15" s="46"/>
      <c r="M15" s="39"/>
      <c r="N15" s="68"/>
      <c r="O15" s="16"/>
      <c r="P15" s="332"/>
      <c r="Q15" s="335"/>
      <c r="R15" s="39"/>
      <c r="S15" s="68"/>
      <c r="T15" s="16"/>
      <c r="U15" s="59"/>
    </row>
    <row r="16" spans="1:21" ht="15" customHeight="1" x14ac:dyDescent="0.2">
      <c r="A16" s="136"/>
      <c r="B16" s="111"/>
      <c r="C16" s="216" t="s">
        <v>501</v>
      </c>
      <c r="D16" s="236" t="s">
        <v>1340</v>
      </c>
      <c r="E16" s="154">
        <v>2400</v>
      </c>
      <c r="F16" s="87"/>
      <c r="G16" s="339"/>
      <c r="H16" s="327"/>
      <c r="I16" s="39"/>
      <c r="J16" s="68"/>
      <c r="K16" s="16"/>
      <c r="L16" s="46"/>
      <c r="M16" s="39"/>
      <c r="N16" s="68"/>
      <c r="O16" s="16"/>
      <c r="P16" s="332"/>
      <c r="Q16" s="335"/>
      <c r="R16" s="39"/>
      <c r="S16" s="68"/>
      <c r="T16" s="16"/>
      <c r="U16" s="59"/>
    </row>
    <row r="17" spans="1:21" ht="15" customHeight="1" x14ac:dyDescent="0.2">
      <c r="A17" s="136"/>
      <c r="B17" s="111"/>
      <c r="C17" s="216" t="s">
        <v>502</v>
      </c>
      <c r="D17" s="236" t="s">
        <v>1162</v>
      </c>
      <c r="E17" s="154">
        <v>1250</v>
      </c>
      <c r="F17" s="87"/>
      <c r="G17" s="339"/>
      <c r="H17" s="327"/>
      <c r="I17" s="39"/>
      <c r="J17" s="68"/>
      <c r="K17" s="16"/>
      <c r="L17" s="46"/>
      <c r="M17" s="39"/>
      <c r="N17" s="68"/>
      <c r="O17" s="16"/>
      <c r="P17" s="332"/>
      <c r="Q17" s="335"/>
      <c r="R17" s="39"/>
      <c r="S17" s="68"/>
      <c r="T17" s="16"/>
      <c r="U17" s="59"/>
    </row>
    <row r="18" spans="1:21" ht="15" customHeight="1" x14ac:dyDescent="0.2">
      <c r="A18" s="136"/>
      <c r="B18" s="111" t="s">
        <v>24</v>
      </c>
      <c r="C18" s="216" t="s">
        <v>503</v>
      </c>
      <c r="D18" s="236" t="s">
        <v>1162</v>
      </c>
      <c r="E18" s="154">
        <v>1050</v>
      </c>
      <c r="F18" s="87"/>
      <c r="G18" s="339"/>
      <c r="H18" s="327"/>
      <c r="I18" s="39"/>
      <c r="J18" s="68"/>
      <c r="K18" s="16"/>
      <c r="L18" s="46"/>
      <c r="M18" s="39"/>
      <c r="N18" s="68"/>
      <c r="O18" s="16"/>
      <c r="P18" s="332"/>
      <c r="Q18" s="335"/>
      <c r="R18" s="39"/>
      <c r="S18" s="68"/>
      <c r="T18" s="16"/>
      <c r="U18" s="59"/>
    </row>
    <row r="19" spans="1:21" ht="15" customHeight="1" x14ac:dyDescent="0.2">
      <c r="A19" s="136"/>
      <c r="B19" s="111"/>
      <c r="C19" s="216"/>
      <c r="D19" s="236"/>
      <c r="E19" s="154"/>
      <c r="F19" s="87"/>
      <c r="G19" s="339"/>
      <c r="H19" s="327"/>
      <c r="I19" s="39"/>
      <c r="J19" s="68"/>
      <c r="K19" s="16"/>
      <c r="L19" s="46"/>
      <c r="M19" s="39"/>
      <c r="N19" s="68"/>
      <c r="O19" s="16"/>
      <c r="P19" s="332"/>
      <c r="Q19" s="335"/>
      <c r="R19" s="39"/>
      <c r="S19" s="68"/>
      <c r="T19" s="16"/>
      <c r="U19" s="59" t="s">
        <v>1368</v>
      </c>
    </row>
    <row r="20" spans="1:21" ht="15" customHeight="1" x14ac:dyDescent="0.2">
      <c r="A20" s="136"/>
      <c r="B20" s="111"/>
      <c r="C20" s="216"/>
      <c r="D20" s="28"/>
      <c r="E20" s="154"/>
      <c r="F20" s="87"/>
      <c r="G20" s="339"/>
      <c r="H20" s="327"/>
      <c r="I20" s="39"/>
      <c r="J20" s="68"/>
      <c r="K20" s="16"/>
      <c r="L20" s="46"/>
      <c r="M20" s="39"/>
      <c r="N20" s="68"/>
      <c r="O20" s="16"/>
      <c r="P20" s="332"/>
      <c r="Q20" s="335"/>
      <c r="R20" s="39"/>
      <c r="S20" s="68"/>
      <c r="T20" s="16"/>
      <c r="U20" s="61" t="s">
        <v>1287</v>
      </c>
    </row>
    <row r="21" spans="1:21" ht="15" customHeight="1" x14ac:dyDescent="0.2">
      <c r="A21" s="135"/>
      <c r="B21" s="111"/>
      <c r="C21" s="216"/>
      <c r="D21" s="28"/>
      <c r="E21" s="154"/>
      <c r="F21" s="87"/>
      <c r="G21" s="339"/>
      <c r="H21" s="327"/>
      <c r="I21" s="39"/>
      <c r="J21" s="68"/>
      <c r="K21" s="16"/>
      <c r="L21" s="46"/>
      <c r="M21" s="39"/>
      <c r="N21" s="68"/>
      <c r="O21" s="16"/>
      <c r="P21" s="332"/>
      <c r="Q21" s="335"/>
      <c r="R21" s="39"/>
      <c r="S21" s="68"/>
      <c r="T21" s="16"/>
      <c r="U21" s="59"/>
    </row>
    <row r="22" spans="1:21" ht="15" customHeight="1" x14ac:dyDescent="0.2">
      <c r="A22" s="136"/>
      <c r="B22" s="111"/>
      <c r="C22" s="216"/>
      <c r="D22" s="28"/>
      <c r="E22" s="154"/>
      <c r="F22" s="87"/>
      <c r="G22" s="339"/>
      <c r="H22" s="327"/>
      <c r="I22" s="39"/>
      <c r="J22" s="68"/>
      <c r="K22" s="16"/>
      <c r="L22" s="46"/>
      <c r="M22" s="39"/>
      <c r="N22" s="68"/>
      <c r="O22" s="16"/>
      <c r="P22" s="332"/>
      <c r="Q22" s="335"/>
      <c r="R22" s="39"/>
      <c r="S22" s="68"/>
      <c r="T22" s="16"/>
      <c r="U22" s="61"/>
    </row>
    <row r="23" spans="1:21" ht="15" customHeight="1" x14ac:dyDescent="0.2">
      <c r="A23" s="136"/>
      <c r="B23" s="111"/>
      <c r="C23" s="216"/>
      <c r="D23" s="28"/>
      <c r="E23" s="154"/>
      <c r="F23" s="87"/>
      <c r="G23" s="339"/>
      <c r="H23" s="327"/>
      <c r="I23" s="39"/>
      <c r="J23" s="68"/>
      <c r="K23" s="16"/>
      <c r="L23" s="46"/>
      <c r="M23" s="39"/>
      <c r="N23" s="68"/>
      <c r="O23" s="16"/>
      <c r="P23" s="332"/>
      <c r="Q23" s="335"/>
      <c r="R23" s="39"/>
      <c r="S23" s="68"/>
      <c r="T23" s="16"/>
      <c r="U23" s="59"/>
    </row>
    <row r="24" spans="1:21" ht="15" customHeight="1" x14ac:dyDescent="0.2">
      <c r="A24" s="135"/>
      <c r="B24" s="112"/>
      <c r="C24" s="219"/>
      <c r="D24" s="75"/>
      <c r="E24" s="221"/>
      <c r="F24" s="88"/>
      <c r="G24" s="337"/>
      <c r="H24" s="327"/>
      <c r="I24" s="39"/>
      <c r="J24" s="77"/>
      <c r="K24" s="78"/>
      <c r="L24" s="46"/>
      <c r="M24" s="39"/>
      <c r="N24" s="77"/>
      <c r="O24" s="78"/>
      <c r="P24" s="331"/>
      <c r="Q24" s="335"/>
      <c r="R24" s="39"/>
      <c r="S24" s="77"/>
      <c r="T24" s="78"/>
      <c r="U24" s="59"/>
    </row>
    <row r="25" spans="1:21" ht="15" customHeight="1" x14ac:dyDescent="0.2">
      <c r="A25" s="137"/>
      <c r="B25" s="112"/>
      <c r="C25" s="219"/>
      <c r="D25" s="75"/>
      <c r="E25" s="221"/>
      <c r="F25" s="88"/>
      <c r="G25" s="337"/>
      <c r="H25" s="327"/>
      <c r="I25" s="39"/>
      <c r="J25" s="77"/>
      <c r="K25" s="78"/>
      <c r="L25" s="46"/>
      <c r="M25" s="39"/>
      <c r="N25" s="77"/>
      <c r="O25" s="78"/>
      <c r="P25" s="4"/>
      <c r="Q25" s="335"/>
      <c r="R25" s="39"/>
      <c r="S25" s="77"/>
      <c r="T25" s="78"/>
      <c r="U25" s="59"/>
    </row>
    <row r="26" spans="1:21" ht="15" customHeight="1" thickBot="1" x14ac:dyDescent="0.25">
      <c r="A26" s="204"/>
      <c r="B26" s="113"/>
      <c r="C26" s="220"/>
      <c r="D26" s="30"/>
      <c r="E26" s="222"/>
      <c r="F26" s="89"/>
      <c r="G26" s="8"/>
      <c r="H26" s="220"/>
      <c r="I26" s="42"/>
      <c r="J26" s="69"/>
      <c r="K26" s="19"/>
      <c r="L26" s="47"/>
      <c r="M26" s="42"/>
      <c r="N26" s="69"/>
      <c r="O26" s="19"/>
      <c r="P26" s="334"/>
      <c r="Q26" s="336"/>
      <c r="R26" s="42"/>
      <c r="S26" s="69"/>
      <c r="T26" s="19"/>
      <c r="U26" s="59"/>
    </row>
    <row r="27" spans="1:21" ht="15" customHeight="1" thickBot="1" x14ac:dyDescent="0.25">
      <c r="A27" s="138"/>
      <c r="B27" s="114"/>
      <c r="C27" s="223" t="s">
        <v>395</v>
      </c>
      <c r="D27" s="21"/>
      <c r="E27" s="224">
        <f>SUM(E9:E26)</f>
        <v>17700</v>
      </c>
      <c r="F27" s="344">
        <f>SUM(F9:F26)</f>
        <v>0</v>
      </c>
      <c r="G27" s="330"/>
      <c r="H27" s="322" t="s">
        <v>38</v>
      </c>
      <c r="I27" s="24"/>
      <c r="J27" s="70">
        <f>SUM(J9:J26)</f>
        <v>2450</v>
      </c>
      <c r="K27" s="23">
        <f>SUM(K9:K26)</f>
        <v>0</v>
      </c>
      <c r="L27" s="96"/>
      <c r="M27" s="24"/>
      <c r="N27" s="72">
        <f>SUM(N9:N26)</f>
        <v>0</v>
      </c>
      <c r="O27" s="32">
        <f>SUM(O9:O26)</f>
        <v>0</v>
      </c>
      <c r="P27" s="333"/>
      <c r="Q27" s="322" t="s">
        <v>83</v>
      </c>
      <c r="R27" s="24"/>
      <c r="S27" s="72">
        <f>SUM(S9:S26)</f>
        <v>1050</v>
      </c>
      <c r="T27" s="32">
        <f>SUM(T9:T26)</f>
        <v>0</v>
      </c>
      <c r="U27" s="60"/>
    </row>
    <row r="28" spans="1:21" ht="27" customHeight="1" thickTop="1" thickBot="1" x14ac:dyDescent="0.25">
      <c r="C28" s="615" t="s">
        <v>352</v>
      </c>
      <c r="D28" s="615"/>
      <c r="E28" s="615"/>
      <c r="F28" s="561" t="s">
        <v>1133</v>
      </c>
      <c r="G28" s="541"/>
      <c r="H28" s="53">
        <f>E40+J40+N40+S40</f>
        <v>11850</v>
      </c>
      <c r="I28" s="25"/>
      <c r="J28" s="25" t="s">
        <v>4</v>
      </c>
    </row>
    <row r="29" spans="1:21" ht="16.5" customHeight="1" thickTop="1" thickBot="1" x14ac:dyDescent="0.25">
      <c r="A29" s="134" t="s">
        <v>490</v>
      </c>
      <c r="B29" s="545" t="s">
        <v>7</v>
      </c>
      <c r="C29" s="545"/>
      <c r="D29" s="545"/>
      <c r="E29" s="546"/>
      <c r="F29" s="10" t="s">
        <v>8</v>
      </c>
      <c r="G29" s="329"/>
      <c r="H29" s="547" t="s">
        <v>9</v>
      </c>
      <c r="I29" s="547"/>
      <c r="J29" s="548"/>
      <c r="K29" s="11" t="s">
        <v>8</v>
      </c>
      <c r="L29" s="621" t="s">
        <v>10</v>
      </c>
      <c r="M29" s="547"/>
      <c r="N29" s="548"/>
      <c r="O29" s="11" t="s">
        <v>8</v>
      </c>
      <c r="P29" s="322"/>
      <c r="Q29" s="547" t="s">
        <v>11</v>
      </c>
      <c r="R29" s="547"/>
      <c r="S29" s="549"/>
      <c r="T29" s="11" t="s">
        <v>8</v>
      </c>
      <c r="U29" s="12" t="s">
        <v>12</v>
      </c>
    </row>
    <row r="30" spans="1:21" ht="15" customHeight="1" x14ac:dyDescent="0.2">
      <c r="A30" s="135"/>
      <c r="B30" s="110" t="s">
        <v>515</v>
      </c>
      <c r="C30" s="215" t="s">
        <v>509</v>
      </c>
      <c r="D30" s="235" t="s">
        <v>1340</v>
      </c>
      <c r="E30" s="153">
        <v>3650</v>
      </c>
      <c r="F30" s="26"/>
      <c r="G30" s="338"/>
      <c r="H30" s="326" t="s">
        <v>510</v>
      </c>
      <c r="I30" s="41"/>
      <c r="J30" s="71">
        <v>1200</v>
      </c>
      <c r="K30" s="14"/>
      <c r="L30" s="45"/>
      <c r="M30" s="55"/>
      <c r="N30" s="71"/>
      <c r="O30" s="14"/>
      <c r="P30" s="342"/>
      <c r="Q30" s="326"/>
      <c r="R30" s="41"/>
      <c r="S30" s="71"/>
      <c r="T30" s="14"/>
      <c r="U30" s="58" t="s">
        <v>1369</v>
      </c>
    </row>
    <row r="31" spans="1:21" ht="15" customHeight="1" x14ac:dyDescent="0.2">
      <c r="A31" s="601"/>
      <c r="B31" s="116"/>
      <c r="C31" s="216" t="s">
        <v>510</v>
      </c>
      <c r="D31" s="236" t="s">
        <v>1340</v>
      </c>
      <c r="E31" s="154">
        <v>2200</v>
      </c>
      <c r="F31" s="15"/>
      <c r="G31" s="339"/>
      <c r="H31" s="327"/>
      <c r="I31" s="39"/>
      <c r="J31" s="68"/>
      <c r="K31" s="16"/>
      <c r="L31" s="46"/>
      <c r="M31" s="56"/>
      <c r="N31" s="68"/>
      <c r="O31" s="16"/>
      <c r="P31" s="332"/>
      <c r="Q31" s="327"/>
      <c r="R31" s="39"/>
      <c r="S31" s="68"/>
      <c r="T31" s="16"/>
      <c r="U31" s="120" t="s">
        <v>1456</v>
      </c>
    </row>
    <row r="32" spans="1:21" ht="15" customHeight="1" x14ac:dyDescent="0.2">
      <c r="A32" s="602"/>
      <c r="B32" s="116"/>
      <c r="C32" s="216" t="s">
        <v>511</v>
      </c>
      <c r="D32" s="236" t="s">
        <v>1340</v>
      </c>
      <c r="E32" s="154">
        <v>850</v>
      </c>
      <c r="F32" s="15"/>
      <c r="G32" s="339"/>
      <c r="H32" s="327"/>
      <c r="I32" s="39"/>
      <c r="J32" s="68"/>
      <c r="K32" s="16"/>
      <c r="L32" s="46"/>
      <c r="M32" s="56"/>
      <c r="N32" s="68"/>
      <c r="O32" s="16"/>
      <c r="P32" s="332"/>
      <c r="Q32" s="327"/>
      <c r="R32" s="39"/>
      <c r="S32" s="68"/>
      <c r="T32" s="16"/>
      <c r="U32" s="59"/>
    </row>
    <row r="33" spans="1:21" ht="15" customHeight="1" thickBot="1" x14ac:dyDescent="0.25">
      <c r="A33" s="138"/>
      <c r="B33" s="117" t="s">
        <v>516</v>
      </c>
      <c r="C33" s="217" t="s">
        <v>512</v>
      </c>
      <c r="D33" s="238" t="s">
        <v>1162</v>
      </c>
      <c r="E33" s="155">
        <v>1100</v>
      </c>
      <c r="F33" s="18"/>
      <c r="G33" s="17"/>
      <c r="H33" s="220"/>
      <c r="I33" s="192"/>
      <c r="J33" s="69"/>
      <c r="K33" s="19"/>
      <c r="L33" s="191"/>
      <c r="M33" s="193"/>
      <c r="N33" s="69"/>
      <c r="O33" s="19"/>
      <c r="P33" s="334"/>
      <c r="Q33" s="220"/>
      <c r="R33" s="192"/>
      <c r="S33" s="69"/>
      <c r="T33" s="19"/>
      <c r="U33" s="59" t="s">
        <v>1311</v>
      </c>
    </row>
    <row r="34" spans="1:21" ht="15" customHeight="1" x14ac:dyDescent="0.2">
      <c r="A34" s="620"/>
      <c r="B34" s="189"/>
      <c r="C34" s="218" t="s">
        <v>513</v>
      </c>
      <c r="D34" s="239" t="s">
        <v>1162</v>
      </c>
      <c r="E34" s="162">
        <v>1800</v>
      </c>
      <c r="F34" s="13"/>
      <c r="G34" s="338"/>
      <c r="H34" s="327"/>
      <c r="I34" s="39"/>
      <c r="J34" s="71"/>
      <c r="K34" s="14"/>
      <c r="L34" s="46"/>
      <c r="M34" s="56"/>
      <c r="N34" s="71"/>
      <c r="O34" s="14"/>
      <c r="P34" s="342"/>
      <c r="Q34" s="327"/>
      <c r="R34" s="39"/>
      <c r="S34" s="71"/>
      <c r="T34" s="14"/>
      <c r="U34" s="59"/>
    </row>
    <row r="35" spans="1:21" ht="15" customHeight="1" x14ac:dyDescent="0.2">
      <c r="A35" s="602"/>
      <c r="B35" s="116"/>
      <c r="C35" s="216" t="s">
        <v>514</v>
      </c>
      <c r="D35" s="236" t="s">
        <v>1340</v>
      </c>
      <c r="E35" s="154">
        <v>1050</v>
      </c>
      <c r="F35" s="15"/>
      <c r="G35" s="339"/>
      <c r="H35" s="327"/>
      <c r="I35" s="39"/>
      <c r="J35" s="68"/>
      <c r="K35" s="16"/>
      <c r="L35" s="46"/>
      <c r="M35" s="56"/>
      <c r="N35" s="68"/>
      <c r="O35" s="16"/>
      <c r="P35" s="332"/>
      <c r="Q35" s="327"/>
      <c r="R35" s="39"/>
      <c r="S35" s="68"/>
      <c r="T35" s="16"/>
      <c r="U35" s="59" t="s">
        <v>517</v>
      </c>
    </row>
    <row r="36" spans="1:21" ht="15" customHeight="1" x14ac:dyDescent="0.2">
      <c r="A36" s="136"/>
      <c r="B36" s="116"/>
      <c r="C36" s="216"/>
      <c r="D36" s="28"/>
      <c r="E36" s="154"/>
      <c r="F36" s="15"/>
      <c r="G36" s="339"/>
      <c r="H36" s="327"/>
      <c r="I36" s="39"/>
      <c r="J36" s="68"/>
      <c r="K36" s="16"/>
      <c r="L36" s="46"/>
      <c r="M36" s="56"/>
      <c r="N36" s="68"/>
      <c r="O36" s="16"/>
      <c r="P36" s="332"/>
      <c r="Q36" s="327"/>
      <c r="R36" s="39"/>
      <c r="S36" s="68"/>
      <c r="T36" s="16"/>
      <c r="U36" s="120" t="s">
        <v>1457</v>
      </c>
    </row>
    <row r="37" spans="1:21" ht="15" customHeight="1" x14ac:dyDescent="0.2">
      <c r="A37" s="136"/>
      <c r="B37" s="116"/>
      <c r="C37" s="216"/>
      <c r="D37" s="28"/>
      <c r="E37" s="154"/>
      <c r="F37" s="15"/>
      <c r="G37" s="339"/>
      <c r="H37" s="327"/>
      <c r="I37" s="39"/>
      <c r="J37" s="68"/>
      <c r="K37" s="16"/>
      <c r="L37" s="46"/>
      <c r="M37" s="56"/>
      <c r="N37" s="68"/>
      <c r="O37" s="16"/>
      <c r="P37" s="332"/>
      <c r="Q37" s="327"/>
      <c r="R37" s="39"/>
      <c r="S37" s="68"/>
      <c r="T37" s="16"/>
      <c r="U37" s="120" t="s">
        <v>1312</v>
      </c>
    </row>
    <row r="38" spans="1:21" ht="15" customHeight="1" x14ac:dyDescent="0.2">
      <c r="A38" s="136"/>
      <c r="B38" s="116"/>
      <c r="C38" s="216"/>
      <c r="D38" s="28"/>
      <c r="E38" s="154"/>
      <c r="F38" s="15"/>
      <c r="G38" s="339"/>
      <c r="H38" s="327"/>
      <c r="I38" s="39"/>
      <c r="J38" s="68"/>
      <c r="K38" s="16"/>
      <c r="L38" s="46"/>
      <c r="M38" s="56"/>
      <c r="N38" s="68"/>
      <c r="O38" s="16"/>
      <c r="P38" s="332"/>
      <c r="Q38" s="327"/>
      <c r="R38" s="39"/>
      <c r="S38" s="68"/>
      <c r="T38" s="16"/>
      <c r="U38" s="98" t="s">
        <v>1280</v>
      </c>
    </row>
    <row r="39" spans="1:21" ht="15" customHeight="1" thickBot="1" x14ac:dyDescent="0.25">
      <c r="A39" s="204"/>
      <c r="B39" s="117"/>
      <c r="C39" s="217"/>
      <c r="D39" s="30"/>
      <c r="E39" s="155"/>
      <c r="F39" s="18"/>
      <c r="G39" s="340"/>
      <c r="H39" s="328"/>
      <c r="I39" s="42"/>
      <c r="J39" s="69"/>
      <c r="K39" s="19"/>
      <c r="L39" s="47"/>
      <c r="M39" s="57"/>
      <c r="N39" s="69"/>
      <c r="O39" s="19"/>
      <c r="P39" s="6"/>
      <c r="Q39" s="328"/>
      <c r="R39" s="42"/>
      <c r="S39" s="69"/>
      <c r="T39" s="19"/>
      <c r="U39" s="59"/>
    </row>
    <row r="40" spans="1:21" ht="15" customHeight="1" thickBot="1" x14ac:dyDescent="0.25">
      <c r="A40" s="138"/>
      <c r="B40" s="114"/>
      <c r="C40" s="223" t="s">
        <v>178</v>
      </c>
      <c r="D40" s="21"/>
      <c r="E40" s="163">
        <f>SUM(E30:E39)</f>
        <v>10650</v>
      </c>
      <c r="F40" s="31">
        <f>SUM(F30:F39)</f>
        <v>0</v>
      </c>
      <c r="G40" s="341"/>
      <c r="H40" s="322" t="s">
        <v>233</v>
      </c>
      <c r="I40" s="24"/>
      <c r="J40" s="72">
        <f>SUM(J30:J39)</f>
        <v>1200</v>
      </c>
      <c r="K40" s="32">
        <f>SUM(K30:K39)</f>
        <v>0</v>
      </c>
      <c r="L40" s="96"/>
      <c r="M40" s="24"/>
      <c r="N40" s="72">
        <f>SUM(N30:N39)</f>
        <v>0</v>
      </c>
      <c r="O40" s="32">
        <f>SUM(O30:O39)</f>
        <v>0</v>
      </c>
      <c r="P40" s="333"/>
      <c r="Q40" s="322"/>
      <c r="R40" s="24"/>
      <c r="S40" s="72">
        <f>SUM(S30:S39)</f>
        <v>0</v>
      </c>
      <c r="T40" s="32">
        <f>SUM(T30:T39)</f>
        <v>0</v>
      </c>
      <c r="U40" s="60"/>
    </row>
    <row r="41" spans="1:21" x14ac:dyDescent="0.2">
      <c r="A41" s="603" t="str">
        <f>清須市・北名古屋市・西春日井郡・岩倉市!A42</f>
        <v>令和5年6月</v>
      </c>
      <c r="B41" s="603"/>
      <c r="C41" s="100"/>
      <c r="U41" s="100" t="s">
        <v>169</v>
      </c>
    </row>
  </sheetData>
  <mergeCells count="34">
    <mergeCell ref="A41:B41"/>
    <mergeCell ref="A31:A32"/>
    <mergeCell ref="A34:A35"/>
    <mergeCell ref="C28:E28"/>
    <mergeCell ref="A1:A2"/>
    <mergeCell ref="C7:E7"/>
    <mergeCell ref="B8:E8"/>
    <mergeCell ref="B29:E29"/>
    <mergeCell ref="B3:C4"/>
    <mergeCell ref="D3:D4"/>
    <mergeCell ref="E3:E4"/>
    <mergeCell ref="D5:D6"/>
    <mergeCell ref="E5:E6"/>
    <mergeCell ref="H29:J29"/>
    <mergeCell ref="L29:N29"/>
    <mergeCell ref="Q29:S29"/>
    <mergeCell ref="H8:J8"/>
    <mergeCell ref="L8:N8"/>
    <mergeCell ref="Q8:S8"/>
    <mergeCell ref="P4:S6"/>
    <mergeCell ref="U1:U2"/>
    <mergeCell ref="U3:U6"/>
    <mergeCell ref="F7:G7"/>
    <mergeCell ref="F28:G28"/>
    <mergeCell ref="T4:T6"/>
    <mergeCell ref="O4:O6"/>
    <mergeCell ref="G1:H3"/>
    <mergeCell ref="I1:N3"/>
    <mergeCell ref="G4:H6"/>
    <mergeCell ref="I4:N6"/>
    <mergeCell ref="O1:O3"/>
    <mergeCell ref="P1:T3"/>
    <mergeCell ref="F3:F4"/>
    <mergeCell ref="F5:F6"/>
  </mergeCells>
  <phoneticPr fontId="2"/>
  <pageMargins left="0.22" right="0.19" top="0.23" bottom="0.23" header="0.2" footer="0.2"/>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U44"/>
  <sheetViews>
    <sheetView showZeros="0" zoomScaleNormal="100" workbookViewId="0">
      <selection activeCell="B3" sqref="B3:C4"/>
    </sheetView>
  </sheetViews>
  <sheetFormatPr defaultRowHeight="13" x14ac:dyDescent="0.2"/>
  <cols>
    <col min="1" max="1" width="8.08984375" customWidth="1"/>
    <col min="2" max="2" width="2.08984375" customWidth="1"/>
    <col min="3" max="3" width="11.08984375" customWidth="1"/>
    <col min="4" max="4" width="3" customWidth="1"/>
    <col min="5" max="5" width="8.7265625" customWidth="1"/>
    <col min="6" max="6" width="9.63281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08984375" customWidth="1"/>
    <col min="17" max="17" width="9.36328125" customWidth="1"/>
    <col min="18" max="18" width="0.7265625" customWidth="1"/>
    <col min="19" max="20" width="6.6328125" customWidth="1"/>
    <col min="21" max="21" width="21.6328125" customWidth="1"/>
  </cols>
  <sheetData>
    <row r="1" spans="1:21" ht="9" customHeight="1" x14ac:dyDescent="0.2">
      <c r="A1" s="517" t="s">
        <v>0</v>
      </c>
      <c r="B1" s="115"/>
      <c r="C1" s="1"/>
      <c r="D1" s="2"/>
      <c r="E1" s="2"/>
      <c r="F1" s="2"/>
      <c r="G1" s="532" t="s">
        <v>1137</v>
      </c>
      <c r="H1" s="533"/>
      <c r="I1" s="526"/>
      <c r="J1" s="526"/>
      <c r="K1" s="526"/>
      <c r="L1" s="526"/>
      <c r="M1" s="526"/>
      <c r="N1" s="527"/>
      <c r="O1" s="532" t="s">
        <v>1139</v>
      </c>
      <c r="P1" s="526"/>
      <c r="Q1" s="526"/>
      <c r="R1" s="526"/>
      <c r="S1" s="526"/>
      <c r="T1" s="527"/>
      <c r="U1" s="508" t="s">
        <v>2</v>
      </c>
    </row>
    <row r="2" spans="1:21" ht="9" customHeight="1" x14ac:dyDescent="0.2">
      <c r="A2" s="617"/>
      <c r="G2" s="534"/>
      <c r="H2" s="535"/>
      <c r="I2" s="528"/>
      <c r="J2" s="528"/>
      <c r="K2" s="528"/>
      <c r="L2" s="528"/>
      <c r="M2" s="528"/>
      <c r="N2" s="529"/>
      <c r="O2" s="534"/>
      <c r="P2" s="528"/>
      <c r="Q2" s="528"/>
      <c r="R2" s="528"/>
      <c r="S2" s="528"/>
      <c r="T2" s="529"/>
      <c r="U2" s="509"/>
    </row>
    <row r="3" spans="1:21" ht="9" customHeight="1" thickBot="1" x14ac:dyDescent="0.25">
      <c r="A3" s="4"/>
      <c r="B3" s="504"/>
      <c r="C3" s="504"/>
      <c r="D3" s="504" t="s">
        <v>1155</v>
      </c>
      <c r="E3" s="504"/>
      <c r="F3" s="506" t="s">
        <v>1156</v>
      </c>
      <c r="G3" s="536"/>
      <c r="H3" s="537"/>
      <c r="I3" s="530"/>
      <c r="J3" s="530"/>
      <c r="K3" s="530"/>
      <c r="L3" s="530"/>
      <c r="M3" s="530"/>
      <c r="N3" s="531"/>
      <c r="O3" s="536"/>
      <c r="P3" s="530"/>
      <c r="Q3" s="530"/>
      <c r="R3" s="530"/>
      <c r="S3" s="530"/>
      <c r="T3" s="531"/>
      <c r="U3" s="510"/>
    </row>
    <row r="4" spans="1:21" ht="9" customHeight="1" x14ac:dyDescent="0.2">
      <c r="A4" s="4"/>
      <c r="B4" s="504"/>
      <c r="C4" s="504"/>
      <c r="D4" s="504"/>
      <c r="E4" s="504"/>
      <c r="F4" s="506"/>
      <c r="G4" s="532" t="s">
        <v>1138</v>
      </c>
      <c r="H4" s="533"/>
      <c r="I4" s="526"/>
      <c r="J4" s="526"/>
      <c r="K4" s="526"/>
      <c r="L4" s="526"/>
      <c r="M4" s="526"/>
      <c r="N4" s="527"/>
      <c r="O4" s="532" t="s">
        <v>3</v>
      </c>
      <c r="P4" s="521">
        <f>F20+K20+O20+T20+F43+K43+O43+T43</f>
        <v>0</v>
      </c>
      <c r="Q4" s="521"/>
      <c r="R4" s="521"/>
      <c r="S4" s="521"/>
      <c r="T4" s="538" t="s">
        <v>4</v>
      </c>
      <c r="U4" s="510"/>
    </row>
    <row r="5" spans="1:21" ht="9" customHeight="1" x14ac:dyDescent="0.2">
      <c r="A5" s="4"/>
      <c r="D5" s="504" t="s">
        <v>1157</v>
      </c>
      <c r="E5" s="504"/>
      <c r="F5" s="506" t="s">
        <v>1158</v>
      </c>
      <c r="G5" s="534"/>
      <c r="H5" s="535"/>
      <c r="I5" s="528"/>
      <c r="J5" s="528"/>
      <c r="K5" s="528"/>
      <c r="L5" s="528"/>
      <c r="M5" s="528"/>
      <c r="N5" s="529"/>
      <c r="O5" s="534"/>
      <c r="P5" s="522"/>
      <c r="Q5" s="522"/>
      <c r="R5" s="522"/>
      <c r="S5" s="522"/>
      <c r="T5" s="622"/>
      <c r="U5" s="510"/>
    </row>
    <row r="6" spans="1:21" ht="9" customHeight="1" thickBot="1" x14ac:dyDescent="0.25">
      <c r="A6" s="6"/>
      <c r="B6" s="8"/>
      <c r="C6" s="8"/>
      <c r="D6" s="505"/>
      <c r="E6" s="505"/>
      <c r="F6" s="507"/>
      <c r="G6" s="536"/>
      <c r="H6" s="537"/>
      <c r="I6" s="530"/>
      <c r="J6" s="530"/>
      <c r="K6" s="530"/>
      <c r="L6" s="530"/>
      <c r="M6" s="530"/>
      <c r="N6" s="531"/>
      <c r="O6" s="536"/>
      <c r="P6" s="523"/>
      <c r="Q6" s="523"/>
      <c r="R6" s="523"/>
      <c r="S6" s="523"/>
      <c r="T6" s="623"/>
      <c r="U6" s="511"/>
    </row>
    <row r="7" spans="1:21" ht="21" customHeight="1" thickBot="1" x14ac:dyDescent="0.25">
      <c r="C7" s="625" t="s">
        <v>353</v>
      </c>
      <c r="D7" s="625"/>
      <c r="E7" s="625"/>
      <c r="F7" s="541" t="s">
        <v>1140</v>
      </c>
      <c r="G7" s="541"/>
      <c r="H7" s="195">
        <f>E20+J20+N20+S20</f>
        <v>15900</v>
      </c>
      <c r="I7" s="194"/>
      <c r="J7" s="194" t="s">
        <v>4</v>
      </c>
    </row>
    <row r="8" spans="1:21" ht="16.5" customHeight="1" thickTop="1" thickBot="1" x14ac:dyDescent="0.25">
      <c r="A8" s="134" t="s">
        <v>518</v>
      </c>
      <c r="B8" s="545" t="s">
        <v>7</v>
      </c>
      <c r="C8" s="545"/>
      <c r="D8" s="545"/>
      <c r="E8" s="546"/>
      <c r="F8" s="10" t="s">
        <v>8</v>
      </c>
      <c r="G8" s="329"/>
      <c r="H8" s="547" t="s">
        <v>9</v>
      </c>
      <c r="I8" s="547"/>
      <c r="J8" s="548"/>
      <c r="K8" s="40" t="s">
        <v>8</v>
      </c>
      <c r="L8" s="621" t="s">
        <v>10</v>
      </c>
      <c r="M8" s="547"/>
      <c r="N8" s="548"/>
      <c r="O8" s="11" t="s">
        <v>8</v>
      </c>
      <c r="P8" s="96"/>
      <c r="Q8" s="547" t="s">
        <v>11</v>
      </c>
      <c r="R8" s="547"/>
      <c r="S8" s="549"/>
      <c r="T8" s="11" t="s">
        <v>8</v>
      </c>
      <c r="U8" s="12" t="s">
        <v>12</v>
      </c>
    </row>
    <row r="9" spans="1:21" ht="15" customHeight="1" x14ac:dyDescent="0.2">
      <c r="A9" s="135"/>
      <c r="B9" s="110"/>
      <c r="C9" s="215" t="s">
        <v>519</v>
      </c>
      <c r="D9" s="235" t="s">
        <v>1340</v>
      </c>
      <c r="E9" s="153">
        <v>4200</v>
      </c>
      <c r="F9" s="86"/>
      <c r="G9" s="338"/>
      <c r="H9" s="326" t="s">
        <v>528</v>
      </c>
      <c r="I9" s="41"/>
      <c r="J9" s="67">
        <v>450</v>
      </c>
      <c r="K9" s="27"/>
      <c r="L9" s="45"/>
      <c r="M9" s="41"/>
      <c r="N9" s="71"/>
      <c r="O9" s="14"/>
      <c r="P9" s="342"/>
      <c r="Q9" s="326" t="s">
        <v>519</v>
      </c>
      <c r="R9" s="41"/>
      <c r="S9" s="71">
        <v>650</v>
      </c>
      <c r="T9" s="14"/>
      <c r="U9" s="58"/>
    </row>
    <row r="10" spans="1:21" ht="15" customHeight="1" x14ac:dyDescent="0.2">
      <c r="A10" s="136"/>
      <c r="B10" s="111"/>
      <c r="C10" s="216" t="s">
        <v>520</v>
      </c>
      <c r="D10" s="236" t="s">
        <v>1340</v>
      </c>
      <c r="E10" s="154">
        <v>1050</v>
      </c>
      <c r="F10" s="87"/>
      <c r="G10" s="339"/>
      <c r="H10" s="327" t="s">
        <v>529</v>
      </c>
      <c r="I10" s="39"/>
      <c r="J10" s="68">
        <v>550</v>
      </c>
      <c r="K10" s="16"/>
      <c r="L10" s="46"/>
      <c r="M10" s="39"/>
      <c r="N10" s="68"/>
      <c r="O10" s="16"/>
      <c r="P10" s="332"/>
      <c r="Q10" s="335"/>
      <c r="R10" s="39"/>
      <c r="S10" s="68"/>
      <c r="T10" s="16"/>
      <c r="U10" s="61"/>
    </row>
    <row r="11" spans="1:21" ht="15" customHeight="1" x14ac:dyDescent="0.2">
      <c r="A11" s="135"/>
      <c r="B11" s="111"/>
      <c r="C11" s="216" t="s">
        <v>521</v>
      </c>
      <c r="D11" s="236" t="s">
        <v>1340</v>
      </c>
      <c r="E11" s="154">
        <v>1500</v>
      </c>
      <c r="F11" s="87"/>
      <c r="G11" s="339"/>
      <c r="H11" s="327" t="s">
        <v>527</v>
      </c>
      <c r="I11" s="39"/>
      <c r="J11" s="68">
        <v>850</v>
      </c>
      <c r="K11" s="16"/>
      <c r="L11" s="46"/>
      <c r="M11" s="39"/>
      <c r="N11" s="68"/>
      <c r="O11" s="16"/>
      <c r="P11" s="332"/>
      <c r="Q11" s="335"/>
      <c r="R11" s="39"/>
      <c r="S11" s="68"/>
      <c r="T11" s="16"/>
      <c r="U11" s="61"/>
    </row>
    <row r="12" spans="1:21" ht="15" customHeight="1" x14ac:dyDescent="0.2">
      <c r="A12" s="136"/>
      <c r="B12" s="111"/>
      <c r="C12" s="216" t="s">
        <v>522</v>
      </c>
      <c r="D12" s="236" t="s">
        <v>1340</v>
      </c>
      <c r="E12" s="154">
        <v>1700</v>
      </c>
      <c r="F12" s="87"/>
      <c r="G12" s="339"/>
      <c r="H12" s="327"/>
      <c r="I12" s="39"/>
      <c r="J12" s="68"/>
      <c r="K12" s="16"/>
      <c r="L12" s="46"/>
      <c r="M12" s="39"/>
      <c r="N12" s="68"/>
      <c r="O12" s="16"/>
      <c r="P12" s="332"/>
      <c r="Q12" s="335"/>
      <c r="R12" s="39"/>
      <c r="S12" s="68"/>
      <c r="T12" s="16"/>
      <c r="U12" s="61"/>
    </row>
    <row r="13" spans="1:21" ht="15" customHeight="1" x14ac:dyDescent="0.2">
      <c r="A13" s="136"/>
      <c r="B13" s="111"/>
      <c r="C13" s="216" t="s">
        <v>523</v>
      </c>
      <c r="D13" s="236" t="s">
        <v>1340</v>
      </c>
      <c r="E13" s="154">
        <v>1250</v>
      </c>
      <c r="F13" s="87"/>
      <c r="G13" s="339"/>
      <c r="H13" s="233"/>
      <c r="I13" s="39"/>
      <c r="J13" s="68"/>
      <c r="K13" s="16"/>
      <c r="L13" s="46"/>
      <c r="M13" s="39"/>
      <c r="N13" s="68"/>
      <c r="O13" s="16"/>
      <c r="P13" s="332"/>
      <c r="Q13" s="335"/>
      <c r="R13" s="39"/>
      <c r="S13" s="68"/>
      <c r="T13" s="16"/>
      <c r="U13" s="59"/>
    </row>
    <row r="14" spans="1:21" ht="15" customHeight="1" x14ac:dyDescent="0.2">
      <c r="A14" s="136"/>
      <c r="B14" s="111"/>
      <c r="C14" s="216" t="s">
        <v>524</v>
      </c>
      <c r="D14" s="236" t="s">
        <v>1340</v>
      </c>
      <c r="E14" s="154">
        <v>1200</v>
      </c>
      <c r="F14" s="87"/>
      <c r="G14" s="339"/>
      <c r="H14" s="327"/>
      <c r="I14" s="39"/>
      <c r="J14" s="68"/>
      <c r="K14" s="16"/>
      <c r="L14" s="46"/>
      <c r="M14" s="39"/>
      <c r="N14" s="68"/>
      <c r="O14" s="16"/>
      <c r="P14" s="332"/>
      <c r="Q14" s="335"/>
      <c r="R14" s="39"/>
      <c r="S14" s="68"/>
      <c r="T14" s="16"/>
      <c r="U14" s="59"/>
    </row>
    <row r="15" spans="1:21" ht="15" customHeight="1" x14ac:dyDescent="0.2">
      <c r="A15" s="136"/>
      <c r="B15" s="111"/>
      <c r="C15" s="216" t="s">
        <v>525</v>
      </c>
      <c r="D15" s="236" t="s">
        <v>1340</v>
      </c>
      <c r="E15" s="154">
        <v>1100</v>
      </c>
      <c r="F15" s="87"/>
      <c r="G15" s="339"/>
      <c r="H15" s="327"/>
      <c r="I15" s="39"/>
      <c r="J15" s="68"/>
      <c r="K15" s="16"/>
      <c r="L15" s="46"/>
      <c r="M15" s="39"/>
      <c r="N15" s="68"/>
      <c r="O15" s="16"/>
      <c r="P15" s="332"/>
      <c r="Q15" s="335"/>
      <c r="R15" s="39"/>
      <c r="S15" s="68"/>
      <c r="T15" s="16"/>
      <c r="U15" s="59"/>
    </row>
    <row r="16" spans="1:21" ht="15" customHeight="1" x14ac:dyDescent="0.2">
      <c r="A16" s="135"/>
      <c r="B16" s="111"/>
      <c r="C16" s="216" t="s">
        <v>526</v>
      </c>
      <c r="D16" s="236" t="s">
        <v>1340</v>
      </c>
      <c r="E16" s="154">
        <v>1400</v>
      </c>
      <c r="F16" s="87"/>
      <c r="G16" s="339"/>
      <c r="H16" s="327"/>
      <c r="I16" s="39"/>
      <c r="J16" s="68"/>
      <c r="K16" s="16"/>
      <c r="L16" s="46"/>
      <c r="M16" s="39"/>
      <c r="N16" s="68"/>
      <c r="O16" s="16"/>
      <c r="P16" s="332"/>
      <c r="Q16" s="335"/>
      <c r="R16" s="39"/>
      <c r="S16" s="68"/>
      <c r="T16" s="16"/>
      <c r="U16" s="59"/>
    </row>
    <row r="17" spans="1:21" ht="15" customHeight="1" x14ac:dyDescent="0.2">
      <c r="A17" s="136"/>
      <c r="B17" s="111"/>
      <c r="C17" s="216"/>
      <c r="D17" s="236"/>
      <c r="E17" s="154"/>
      <c r="F17" s="87"/>
      <c r="G17" s="339"/>
      <c r="H17" s="327"/>
      <c r="I17" s="39"/>
      <c r="J17" s="68"/>
      <c r="K17" s="16"/>
      <c r="L17" s="46"/>
      <c r="M17" s="39"/>
      <c r="N17" s="68"/>
      <c r="O17" s="16"/>
      <c r="P17" s="332"/>
      <c r="Q17" s="335"/>
      <c r="R17" s="39"/>
      <c r="S17" s="68"/>
      <c r="T17" s="16"/>
      <c r="U17" s="59"/>
    </row>
    <row r="18" spans="1:21" ht="15" customHeight="1" x14ac:dyDescent="0.2">
      <c r="A18" s="136"/>
      <c r="B18" s="111"/>
      <c r="C18" s="216"/>
      <c r="D18" s="236"/>
      <c r="E18" s="154"/>
      <c r="F18" s="87"/>
      <c r="G18" s="339"/>
      <c r="H18" s="327"/>
      <c r="I18" s="39"/>
      <c r="J18" s="68"/>
      <c r="K18" s="16"/>
      <c r="L18" s="46"/>
      <c r="M18" s="39"/>
      <c r="N18" s="68"/>
      <c r="O18" s="16"/>
      <c r="P18" s="332"/>
      <c r="Q18" s="335"/>
      <c r="R18" s="39"/>
      <c r="S18" s="68"/>
      <c r="T18" s="16"/>
      <c r="U18" s="59"/>
    </row>
    <row r="19" spans="1:21" ht="15" customHeight="1" thickBot="1" x14ac:dyDescent="0.25">
      <c r="A19" s="135"/>
      <c r="B19" s="113"/>
      <c r="C19" s="220"/>
      <c r="D19" s="238"/>
      <c r="E19" s="222"/>
      <c r="F19" s="89"/>
      <c r="G19" s="340"/>
      <c r="H19" s="328"/>
      <c r="I19" s="42"/>
      <c r="J19" s="69"/>
      <c r="K19" s="19"/>
      <c r="L19" s="47"/>
      <c r="M19" s="42"/>
      <c r="N19" s="69"/>
      <c r="O19" s="19"/>
      <c r="P19" s="6"/>
      <c r="Q19" s="336"/>
      <c r="R19" s="42"/>
      <c r="S19" s="69"/>
      <c r="T19" s="19"/>
      <c r="U19" s="59"/>
    </row>
    <row r="20" spans="1:21" ht="15" customHeight="1" thickBot="1" x14ac:dyDescent="0.25">
      <c r="A20" s="205"/>
      <c r="B20" s="114"/>
      <c r="C20" s="225" t="s">
        <v>530</v>
      </c>
      <c r="D20" s="21"/>
      <c r="E20" s="224">
        <f>SUM(E9:E19)</f>
        <v>13400</v>
      </c>
      <c r="F20" s="22">
        <f>SUM(F9:F19)</f>
        <v>0</v>
      </c>
      <c r="G20" s="341"/>
      <c r="H20" s="322" t="s">
        <v>60</v>
      </c>
      <c r="I20" s="24"/>
      <c r="J20" s="70">
        <f>SUM(J9:J19)</f>
        <v>1850</v>
      </c>
      <c r="K20" s="23">
        <f>SUM(K9:K19)</f>
        <v>0</v>
      </c>
      <c r="L20" s="96"/>
      <c r="M20" s="24"/>
      <c r="N20" s="72">
        <f>SUM(N9:N19)</f>
        <v>0</v>
      </c>
      <c r="O20" s="32">
        <f>SUM(O9:O19)</f>
        <v>0</v>
      </c>
      <c r="P20" s="8"/>
      <c r="Q20" s="322" t="s">
        <v>233</v>
      </c>
      <c r="R20" s="24"/>
      <c r="S20" s="72">
        <f>SUM(S9:S19)</f>
        <v>650</v>
      </c>
      <c r="T20" s="32">
        <f>SUM(T9:T19)</f>
        <v>0</v>
      </c>
      <c r="U20" s="60"/>
    </row>
    <row r="21" spans="1:21" ht="21" customHeight="1" thickTop="1" thickBot="1" x14ac:dyDescent="0.25">
      <c r="C21" s="624" t="s">
        <v>354</v>
      </c>
      <c r="D21" s="624"/>
      <c r="E21" s="624"/>
      <c r="F21" s="561" t="s">
        <v>1140</v>
      </c>
      <c r="G21" s="561"/>
      <c r="H21" s="195">
        <f>E43+J43+N43+S43</f>
        <v>30900</v>
      </c>
      <c r="I21" s="194"/>
      <c r="J21" s="194" t="s">
        <v>4</v>
      </c>
    </row>
    <row r="22" spans="1:21" ht="15" customHeight="1" thickTop="1" thickBot="1" x14ac:dyDescent="0.25">
      <c r="A22" s="134" t="s">
        <v>518</v>
      </c>
      <c r="B22" s="545" t="s">
        <v>7</v>
      </c>
      <c r="C22" s="545"/>
      <c r="D22" s="545"/>
      <c r="E22" s="546"/>
      <c r="F22" s="355" t="s">
        <v>8</v>
      </c>
      <c r="G22" s="329"/>
      <c r="H22" s="547" t="s">
        <v>9</v>
      </c>
      <c r="I22" s="547"/>
      <c r="J22" s="548"/>
      <c r="K22" s="11" t="s">
        <v>8</v>
      </c>
      <c r="L22" s="621" t="s">
        <v>10</v>
      </c>
      <c r="M22" s="547"/>
      <c r="N22" s="548"/>
      <c r="O22" s="11" t="s">
        <v>8</v>
      </c>
      <c r="P22" s="322"/>
      <c r="Q22" s="547" t="s">
        <v>11</v>
      </c>
      <c r="R22" s="547"/>
      <c r="S22" s="549"/>
      <c r="T22" s="11" t="s">
        <v>8</v>
      </c>
      <c r="U22" s="12" t="s">
        <v>12</v>
      </c>
    </row>
    <row r="23" spans="1:21" ht="14.25" customHeight="1" x14ac:dyDescent="0.2">
      <c r="A23" s="139"/>
      <c r="B23" s="110"/>
      <c r="C23" s="215" t="s">
        <v>531</v>
      </c>
      <c r="D23" s="235" t="s">
        <v>1340</v>
      </c>
      <c r="E23" s="153">
        <v>2750</v>
      </c>
      <c r="F23" s="26"/>
      <c r="G23" s="338"/>
      <c r="H23" s="326" t="s">
        <v>531</v>
      </c>
      <c r="I23" s="41"/>
      <c r="J23" s="71">
        <v>1200</v>
      </c>
      <c r="K23" s="14"/>
      <c r="L23" s="45"/>
      <c r="M23" s="55"/>
      <c r="N23" s="71"/>
      <c r="O23" s="14"/>
      <c r="P23" s="342"/>
      <c r="Q23" s="326" t="s">
        <v>534</v>
      </c>
      <c r="R23" s="41"/>
      <c r="S23" s="71">
        <v>500</v>
      </c>
      <c r="T23" s="14"/>
      <c r="U23" s="58"/>
    </row>
    <row r="24" spans="1:21" ht="14.25" customHeight="1" x14ac:dyDescent="0.2">
      <c r="A24" s="626"/>
      <c r="B24" s="116"/>
      <c r="C24" s="216" t="s">
        <v>532</v>
      </c>
      <c r="D24" s="236" t="s">
        <v>1340</v>
      </c>
      <c r="E24" s="154">
        <v>2350</v>
      </c>
      <c r="F24" s="15"/>
      <c r="G24" s="339"/>
      <c r="H24" s="327" t="s">
        <v>544</v>
      </c>
      <c r="I24" s="39"/>
      <c r="J24" s="68">
        <v>800</v>
      </c>
      <c r="K24" s="16"/>
      <c r="L24" s="46"/>
      <c r="M24" s="56"/>
      <c r="N24" s="68"/>
      <c r="O24" s="16"/>
      <c r="P24" s="332"/>
      <c r="Q24" s="327" t="s">
        <v>531</v>
      </c>
      <c r="R24" s="39"/>
      <c r="S24" s="68">
        <v>700</v>
      </c>
      <c r="T24" s="16"/>
      <c r="U24" s="61"/>
    </row>
    <row r="25" spans="1:21" ht="14.25" customHeight="1" x14ac:dyDescent="0.2">
      <c r="A25" s="627"/>
      <c r="B25" s="116"/>
      <c r="C25" s="216" t="s">
        <v>533</v>
      </c>
      <c r="D25" s="236" t="s">
        <v>1340</v>
      </c>
      <c r="E25" s="154">
        <v>1350</v>
      </c>
      <c r="F25" s="15"/>
      <c r="G25" s="339"/>
      <c r="H25" s="327" t="s">
        <v>545</v>
      </c>
      <c r="I25" s="39"/>
      <c r="J25" s="68">
        <v>300</v>
      </c>
      <c r="K25" s="16"/>
      <c r="L25" s="46"/>
      <c r="M25" s="56"/>
      <c r="N25" s="68"/>
      <c r="O25" s="16"/>
      <c r="P25" s="332"/>
      <c r="Q25" s="327" t="s">
        <v>544</v>
      </c>
      <c r="R25" s="39"/>
      <c r="S25" s="68">
        <v>600</v>
      </c>
      <c r="T25" s="16"/>
      <c r="U25" s="59"/>
    </row>
    <row r="26" spans="1:21" ht="14.25" customHeight="1" x14ac:dyDescent="0.2">
      <c r="A26" s="628"/>
      <c r="B26" s="116"/>
      <c r="C26" s="216" t="s">
        <v>534</v>
      </c>
      <c r="D26" s="236" t="s">
        <v>1340</v>
      </c>
      <c r="E26" s="154">
        <v>1200</v>
      </c>
      <c r="F26" s="13"/>
      <c r="G26" s="339"/>
      <c r="H26" s="327"/>
      <c r="I26" s="39"/>
      <c r="J26" s="68"/>
      <c r="K26" s="16"/>
      <c r="L26" s="46"/>
      <c r="M26" s="56"/>
      <c r="N26" s="68"/>
      <c r="O26" s="16"/>
      <c r="P26" s="332"/>
      <c r="Q26" s="327"/>
      <c r="R26" s="39"/>
      <c r="S26" s="68"/>
      <c r="T26" s="16"/>
      <c r="U26" s="59"/>
    </row>
    <row r="27" spans="1:21" ht="14.25" customHeight="1" x14ac:dyDescent="0.2">
      <c r="A27" s="203"/>
      <c r="B27" s="116"/>
      <c r="C27" s="216" t="s">
        <v>535</v>
      </c>
      <c r="D27" s="236" t="s">
        <v>1340</v>
      </c>
      <c r="E27" s="154">
        <v>1200</v>
      </c>
      <c r="F27" s="15"/>
      <c r="G27" s="339"/>
      <c r="H27" s="327"/>
      <c r="I27" s="39"/>
      <c r="J27" s="68"/>
      <c r="K27" s="16"/>
      <c r="L27" s="46"/>
      <c r="M27" s="56"/>
      <c r="N27" s="68"/>
      <c r="O27" s="16"/>
      <c r="P27" s="332"/>
      <c r="Q27" s="327"/>
      <c r="R27" s="39"/>
      <c r="S27" s="68"/>
      <c r="T27" s="16"/>
      <c r="U27" s="59"/>
    </row>
    <row r="28" spans="1:21" ht="14.25" customHeight="1" x14ac:dyDescent="0.2">
      <c r="A28" s="136"/>
      <c r="B28" s="116"/>
      <c r="C28" s="216" t="s">
        <v>536</v>
      </c>
      <c r="D28" s="236" t="s">
        <v>1340</v>
      </c>
      <c r="E28" s="154">
        <v>1250</v>
      </c>
      <c r="F28" s="15"/>
      <c r="G28" s="339"/>
      <c r="H28" s="327"/>
      <c r="I28" s="39"/>
      <c r="J28" s="68"/>
      <c r="K28" s="16"/>
      <c r="L28" s="46"/>
      <c r="M28" s="56"/>
      <c r="N28" s="68"/>
      <c r="O28" s="16"/>
      <c r="P28" s="332"/>
      <c r="Q28" s="327"/>
      <c r="R28" s="39"/>
      <c r="S28" s="68"/>
      <c r="T28" s="16"/>
      <c r="U28" s="59"/>
    </row>
    <row r="29" spans="1:21" ht="14.25" customHeight="1" x14ac:dyDescent="0.2">
      <c r="A29" s="136"/>
      <c r="B29" s="116"/>
      <c r="C29" s="216" t="s">
        <v>537</v>
      </c>
      <c r="D29" s="236" t="s">
        <v>1340</v>
      </c>
      <c r="E29" s="154">
        <v>1700</v>
      </c>
      <c r="F29" s="15"/>
      <c r="G29" s="339"/>
      <c r="H29" s="327"/>
      <c r="I29" s="39"/>
      <c r="J29" s="68"/>
      <c r="K29" s="16"/>
      <c r="L29" s="46"/>
      <c r="M29" s="56"/>
      <c r="N29" s="68"/>
      <c r="O29" s="16"/>
      <c r="P29" s="332"/>
      <c r="Q29" s="327"/>
      <c r="R29" s="39"/>
      <c r="S29" s="68"/>
      <c r="T29" s="16"/>
      <c r="U29" s="59"/>
    </row>
    <row r="30" spans="1:21" ht="14.25" customHeight="1" x14ac:dyDescent="0.2">
      <c r="A30" s="136"/>
      <c r="B30" s="116" t="s">
        <v>24</v>
      </c>
      <c r="C30" s="216" t="s">
        <v>538</v>
      </c>
      <c r="D30" s="236" t="s">
        <v>1340</v>
      </c>
      <c r="E30" s="154">
        <v>1750</v>
      </c>
      <c r="F30" s="15"/>
      <c r="G30" s="339"/>
      <c r="H30" s="327"/>
      <c r="I30" s="39"/>
      <c r="J30" s="68"/>
      <c r="K30" s="16"/>
      <c r="L30" s="46"/>
      <c r="M30" s="56"/>
      <c r="N30" s="68"/>
      <c r="O30" s="16"/>
      <c r="P30" s="332"/>
      <c r="Q30" s="327"/>
      <c r="R30" s="39"/>
      <c r="S30" s="68"/>
      <c r="T30" s="16"/>
      <c r="U30" s="59"/>
    </row>
    <row r="31" spans="1:21" ht="14.25" customHeight="1" x14ac:dyDescent="0.2">
      <c r="A31" s="214"/>
      <c r="B31" s="116"/>
      <c r="C31" s="216" t="s">
        <v>539</v>
      </c>
      <c r="D31" s="236" t="s">
        <v>1340</v>
      </c>
      <c r="E31" s="154">
        <v>3500</v>
      </c>
      <c r="F31" s="15"/>
      <c r="G31" s="339"/>
      <c r="H31" s="327"/>
      <c r="I31" s="39"/>
      <c r="J31" s="68"/>
      <c r="K31" s="16"/>
      <c r="L31" s="46"/>
      <c r="M31" s="56"/>
      <c r="N31" s="68"/>
      <c r="O31" s="16"/>
      <c r="P31" s="332"/>
      <c r="Q31" s="327"/>
      <c r="R31" s="39"/>
      <c r="S31" s="68"/>
      <c r="T31" s="16"/>
      <c r="U31" s="59"/>
    </row>
    <row r="32" spans="1:21" ht="14.25" customHeight="1" x14ac:dyDescent="0.2">
      <c r="A32" s="214"/>
      <c r="B32" s="116"/>
      <c r="C32" s="216" t="s">
        <v>540</v>
      </c>
      <c r="D32" s="236" t="s">
        <v>1340</v>
      </c>
      <c r="E32" s="154">
        <v>1050</v>
      </c>
      <c r="F32" s="15"/>
      <c r="G32" s="339"/>
      <c r="H32" s="327"/>
      <c r="I32" s="39"/>
      <c r="J32" s="68"/>
      <c r="K32" s="16"/>
      <c r="L32" s="46"/>
      <c r="M32" s="56"/>
      <c r="N32" s="68"/>
      <c r="O32" s="16"/>
      <c r="P32" s="332"/>
      <c r="Q32" s="327"/>
      <c r="R32" s="39"/>
      <c r="S32" s="68"/>
      <c r="T32" s="16"/>
      <c r="U32" s="97" t="s">
        <v>1180</v>
      </c>
    </row>
    <row r="33" spans="1:21" ht="14.25" customHeight="1" x14ac:dyDescent="0.2">
      <c r="A33" s="135"/>
      <c r="B33" s="116"/>
      <c r="C33" s="216" t="s">
        <v>541</v>
      </c>
      <c r="D33" s="236" t="s">
        <v>1340</v>
      </c>
      <c r="E33" s="154">
        <v>1600</v>
      </c>
      <c r="F33" s="15"/>
      <c r="G33" s="339"/>
      <c r="H33" s="327"/>
      <c r="I33" s="39"/>
      <c r="J33" s="68"/>
      <c r="K33" s="16"/>
      <c r="L33" s="46"/>
      <c r="M33" s="56"/>
      <c r="N33" s="68"/>
      <c r="O33" s="16"/>
      <c r="P33" s="332"/>
      <c r="Q33" s="327"/>
      <c r="R33" s="39"/>
      <c r="S33" s="68"/>
      <c r="T33" s="16"/>
      <c r="U33" s="98"/>
    </row>
    <row r="34" spans="1:21" ht="14.25" customHeight="1" x14ac:dyDescent="0.2">
      <c r="A34" s="136"/>
      <c r="B34" s="116"/>
      <c r="C34" s="216" t="s">
        <v>542</v>
      </c>
      <c r="D34" s="236" t="s">
        <v>1340</v>
      </c>
      <c r="E34" s="154">
        <v>1200</v>
      </c>
      <c r="F34" s="15"/>
      <c r="G34" s="339"/>
      <c r="H34" s="327"/>
      <c r="I34" s="39"/>
      <c r="J34" s="68"/>
      <c r="K34" s="16"/>
      <c r="L34" s="46"/>
      <c r="M34" s="56"/>
      <c r="N34" s="68"/>
      <c r="O34" s="16"/>
      <c r="P34" s="332"/>
      <c r="Q34" s="327"/>
      <c r="R34" s="39"/>
      <c r="S34" s="68"/>
      <c r="T34" s="16"/>
      <c r="U34" s="59"/>
    </row>
    <row r="35" spans="1:21" ht="14.25" customHeight="1" x14ac:dyDescent="0.2">
      <c r="A35" s="136"/>
      <c r="B35" s="116"/>
      <c r="C35" s="216" t="s">
        <v>543</v>
      </c>
      <c r="D35" s="236" t="s">
        <v>1162</v>
      </c>
      <c r="E35" s="154">
        <v>1000</v>
      </c>
      <c r="F35" s="15"/>
      <c r="G35" s="339"/>
      <c r="H35" s="327"/>
      <c r="I35" s="39"/>
      <c r="J35" s="68"/>
      <c r="K35" s="16"/>
      <c r="L35" s="46"/>
      <c r="M35" s="56"/>
      <c r="N35" s="68"/>
      <c r="O35" s="16"/>
      <c r="P35" s="332"/>
      <c r="Q35" s="327"/>
      <c r="R35" s="39"/>
      <c r="S35" s="68"/>
      <c r="T35" s="16"/>
      <c r="U35" s="59"/>
    </row>
    <row r="36" spans="1:21" ht="14.25" customHeight="1" x14ac:dyDescent="0.2">
      <c r="A36" s="136"/>
      <c r="B36" s="116"/>
      <c r="C36" s="216" t="s">
        <v>1393</v>
      </c>
      <c r="D36" s="236" t="s">
        <v>1340</v>
      </c>
      <c r="E36" s="154">
        <v>3150</v>
      </c>
      <c r="F36" s="15"/>
      <c r="G36" s="339"/>
      <c r="H36" s="327"/>
      <c r="I36" s="39"/>
      <c r="J36" s="68"/>
      <c r="K36" s="16"/>
      <c r="L36" s="46"/>
      <c r="M36" s="56"/>
      <c r="N36" s="68"/>
      <c r="O36" s="16"/>
      <c r="P36" s="332"/>
      <c r="Q36" s="327"/>
      <c r="R36" s="39"/>
      <c r="S36" s="68"/>
      <c r="T36" s="16"/>
      <c r="U36" s="59"/>
    </row>
    <row r="37" spans="1:21" ht="14.25" customHeight="1" x14ac:dyDescent="0.2">
      <c r="A37" s="136"/>
      <c r="B37" s="629" t="s">
        <v>1375</v>
      </c>
      <c r="C37" s="630"/>
      <c r="D37" s="236" t="s">
        <v>1340</v>
      </c>
      <c r="E37" s="154">
        <v>1750</v>
      </c>
      <c r="F37" s="15"/>
      <c r="G37" s="339"/>
      <c r="H37" s="327"/>
      <c r="I37" s="39"/>
      <c r="J37" s="68"/>
      <c r="K37" s="16"/>
      <c r="L37" s="46"/>
      <c r="M37" s="56"/>
      <c r="N37" s="68"/>
      <c r="O37" s="16"/>
      <c r="P37" s="332"/>
      <c r="Q37" s="327"/>
      <c r="R37" s="39"/>
      <c r="S37" s="68"/>
      <c r="T37" s="16"/>
      <c r="U37" s="59"/>
    </row>
    <row r="38" spans="1:21" ht="14.25" customHeight="1" x14ac:dyDescent="0.2">
      <c r="A38" s="136"/>
      <c r="B38" s="629"/>
      <c r="C38" s="630"/>
      <c r="D38" s="236"/>
      <c r="E38" s="154"/>
      <c r="F38" s="15"/>
      <c r="G38" s="339"/>
      <c r="H38" s="327"/>
      <c r="I38" s="39"/>
      <c r="J38" s="68"/>
      <c r="K38" s="16"/>
      <c r="L38" s="46"/>
      <c r="M38" s="56"/>
      <c r="N38" s="68"/>
      <c r="O38" s="16"/>
      <c r="P38" s="332"/>
      <c r="Q38" s="327"/>
      <c r="R38" s="39"/>
      <c r="S38" s="68"/>
      <c r="T38" s="16"/>
      <c r="U38" s="59"/>
    </row>
    <row r="39" spans="1:21" ht="14.25" customHeight="1" x14ac:dyDescent="0.2">
      <c r="A39" s="135"/>
      <c r="B39" s="116"/>
      <c r="C39" s="216"/>
      <c r="D39" s="236"/>
      <c r="E39" s="154"/>
      <c r="F39" s="15"/>
      <c r="G39" s="339"/>
      <c r="H39" s="327"/>
      <c r="I39" s="39"/>
      <c r="J39" s="68"/>
      <c r="K39" s="16"/>
      <c r="L39" s="46"/>
      <c r="M39" s="56"/>
      <c r="N39" s="68"/>
      <c r="O39" s="16"/>
      <c r="P39" s="332"/>
      <c r="Q39" s="327"/>
      <c r="R39" s="39"/>
      <c r="S39" s="68"/>
      <c r="T39" s="16"/>
      <c r="U39" s="59"/>
    </row>
    <row r="40" spans="1:21" ht="14.25" customHeight="1" x14ac:dyDescent="0.2">
      <c r="A40" s="136"/>
      <c r="B40" s="116"/>
      <c r="C40" s="216"/>
      <c r="D40" s="236"/>
      <c r="E40" s="154"/>
      <c r="F40" s="15"/>
      <c r="G40" s="337"/>
      <c r="H40" s="327"/>
      <c r="I40" s="39"/>
      <c r="J40" s="68"/>
      <c r="K40" s="16"/>
      <c r="L40" s="46"/>
      <c r="M40" s="56"/>
      <c r="N40" s="68"/>
      <c r="O40" s="16"/>
      <c r="P40" s="332"/>
      <c r="Q40" s="327"/>
      <c r="R40" s="39"/>
      <c r="S40" s="68"/>
      <c r="T40" s="16"/>
      <c r="U40" s="59"/>
    </row>
    <row r="41" spans="1:21" ht="14.25" customHeight="1" x14ac:dyDescent="0.2">
      <c r="A41" s="136"/>
      <c r="B41" s="116"/>
      <c r="C41" s="216"/>
      <c r="D41" s="28"/>
      <c r="E41" s="154"/>
      <c r="F41" s="15"/>
      <c r="G41" s="339"/>
      <c r="H41" s="327"/>
      <c r="I41" s="39"/>
      <c r="J41" s="68"/>
      <c r="K41" s="16"/>
      <c r="L41" s="46"/>
      <c r="M41" s="56"/>
      <c r="N41" s="68"/>
      <c r="O41" s="16"/>
      <c r="P41" s="332"/>
      <c r="Q41" s="327"/>
      <c r="R41" s="39"/>
      <c r="S41" s="68"/>
      <c r="T41" s="16"/>
      <c r="U41" s="59"/>
    </row>
    <row r="42" spans="1:21" ht="14.25" customHeight="1" thickBot="1" x14ac:dyDescent="0.25">
      <c r="A42" s="204"/>
      <c r="B42" s="117"/>
      <c r="C42" s="217"/>
      <c r="D42" s="30"/>
      <c r="E42" s="155"/>
      <c r="F42" s="18"/>
      <c r="G42" s="340"/>
      <c r="H42" s="328"/>
      <c r="I42" s="42"/>
      <c r="J42" s="69"/>
      <c r="K42" s="19"/>
      <c r="L42" s="47"/>
      <c r="M42" s="57"/>
      <c r="N42" s="69"/>
      <c r="O42" s="19"/>
      <c r="P42" s="8"/>
      <c r="Q42" s="220"/>
      <c r="R42" s="42"/>
      <c r="S42" s="69"/>
      <c r="T42" s="19"/>
      <c r="U42" s="59"/>
    </row>
    <row r="43" spans="1:21" ht="14.25" customHeight="1" thickBot="1" x14ac:dyDescent="0.25">
      <c r="A43" s="138"/>
      <c r="B43" s="114"/>
      <c r="C43" s="225" t="s">
        <v>1177</v>
      </c>
      <c r="D43" s="21"/>
      <c r="E43" s="163">
        <f>SUM(E23:E42)</f>
        <v>26800</v>
      </c>
      <c r="F43" s="31">
        <f>SUM(F23:F42)</f>
        <v>0</v>
      </c>
      <c r="G43" s="341"/>
      <c r="H43" s="322" t="s">
        <v>60</v>
      </c>
      <c r="I43" s="24"/>
      <c r="J43" s="72">
        <f>SUM(J23:J42)</f>
        <v>2300</v>
      </c>
      <c r="K43" s="32">
        <f>SUM(K23:K42)</f>
        <v>0</v>
      </c>
      <c r="L43" s="96"/>
      <c r="M43" s="24"/>
      <c r="N43" s="72">
        <f>SUM(N23:N42)</f>
        <v>0</v>
      </c>
      <c r="O43" s="32">
        <f>SUM(O23:O42)</f>
        <v>0</v>
      </c>
      <c r="P43" s="8"/>
      <c r="Q43" s="322" t="s">
        <v>60</v>
      </c>
      <c r="R43" s="24"/>
      <c r="S43" s="72">
        <f>SUM(S23:S42)</f>
        <v>1800</v>
      </c>
      <c r="T43" s="32">
        <f>SUM(T23:T42)</f>
        <v>0</v>
      </c>
      <c r="U43" s="60"/>
    </row>
    <row r="44" spans="1:21" x14ac:dyDescent="0.2">
      <c r="A44" s="603" t="str">
        <f>江南市・丹羽郡!A41</f>
        <v>令和5年6月</v>
      </c>
      <c r="B44" s="603"/>
      <c r="C44" s="100"/>
      <c r="U44" s="100" t="s">
        <v>169</v>
      </c>
    </row>
  </sheetData>
  <mergeCells count="35">
    <mergeCell ref="A44:B44"/>
    <mergeCell ref="C21:E21"/>
    <mergeCell ref="A1:A2"/>
    <mergeCell ref="C7:E7"/>
    <mergeCell ref="B8:E8"/>
    <mergeCell ref="B22:E22"/>
    <mergeCell ref="B3:C4"/>
    <mergeCell ref="D3:D4"/>
    <mergeCell ref="E3:E4"/>
    <mergeCell ref="D5:D6"/>
    <mergeCell ref="E5:E6"/>
    <mergeCell ref="A24:A26"/>
    <mergeCell ref="B38:C38"/>
    <mergeCell ref="B37:C37"/>
    <mergeCell ref="H22:J22"/>
    <mergeCell ref="L22:N22"/>
    <mergeCell ref="Q22:S22"/>
    <mergeCell ref="P4:S6"/>
    <mergeCell ref="F7:G7"/>
    <mergeCell ref="F21:G21"/>
    <mergeCell ref="F3:F4"/>
    <mergeCell ref="F5:F6"/>
    <mergeCell ref="U1:U2"/>
    <mergeCell ref="U3:U6"/>
    <mergeCell ref="H8:J8"/>
    <mergeCell ref="L8:N8"/>
    <mergeCell ref="Q8:S8"/>
    <mergeCell ref="G1:H3"/>
    <mergeCell ref="I1:N3"/>
    <mergeCell ref="G4:H6"/>
    <mergeCell ref="I4:N6"/>
    <mergeCell ref="O1:O3"/>
    <mergeCell ref="P1:T3"/>
    <mergeCell ref="O4:O6"/>
    <mergeCell ref="T4:T6"/>
  </mergeCells>
  <phoneticPr fontId="2"/>
  <pageMargins left="0.22" right="0.19" top="0.23" bottom="0.23" header="0.2" footer="0.2"/>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39"/>
  <sheetViews>
    <sheetView showZeros="0" zoomScaleNormal="100" workbookViewId="0">
      <selection activeCell="B3" sqref="B3:C4"/>
    </sheetView>
  </sheetViews>
  <sheetFormatPr defaultRowHeight="13" x14ac:dyDescent="0.2"/>
  <cols>
    <col min="1" max="1" width="7.6328125" customWidth="1"/>
    <col min="2" max="2" width="2.26953125" customWidth="1"/>
    <col min="3" max="3" width="10.6328125" customWidth="1"/>
    <col min="4" max="4" width="2.90625" customWidth="1"/>
    <col min="5" max="5" width="8.7265625" customWidth="1"/>
    <col min="6" max="6" width="10.26953125" customWidth="1"/>
    <col min="7" max="7" width="1.26953125" customWidth="1"/>
    <col min="8" max="8" width="10.26953125" customWidth="1"/>
    <col min="9" max="9" width="1.453125" customWidth="1"/>
    <col min="10" max="11" width="7.6328125" customWidth="1"/>
    <col min="12" max="12" width="1.36328125" customWidth="1"/>
    <col min="13" max="13" width="9.36328125" customWidth="1"/>
    <col min="14" max="14" width="1.26953125" customWidth="1"/>
    <col min="15" max="16" width="6.453125" customWidth="1"/>
    <col min="17" max="17" width="1.453125" customWidth="1"/>
    <col min="18" max="18" width="10.08984375" customWidth="1"/>
    <col min="19" max="19" width="1.08984375" customWidth="1"/>
    <col min="20" max="21" width="6.453125" customWidth="1"/>
    <col min="22" max="22" width="22.26953125" customWidth="1"/>
  </cols>
  <sheetData>
    <row r="1" spans="1:23" ht="10.5" customHeight="1" x14ac:dyDescent="0.2">
      <c r="A1" s="517" t="s">
        <v>0</v>
      </c>
      <c r="B1" s="115"/>
      <c r="C1" s="1"/>
      <c r="D1" s="2"/>
      <c r="E1" s="2"/>
      <c r="F1" s="2"/>
      <c r="G1" s="532" t="s">
        <v>1137</v>
      </c>
      <c r="H1" s="533"/>
      <c r="I1" s="526"/>
      <c r="J1" s="526"/>
      <c r="K1" s="526"/>
      <c r="L1" s="526"/>
      <c r="M1" s="526"/>
      <c r="N1" s="526"/>
      <c r="O1" s="527"/>
      <c r="P1" s="532" t="s">
        <v>1139</v>
      </c>
      <c r="Q1" s="526"/>
      <c r="R1" s="526"/>
      <c r="S1" s="526"/>
      <c r="T1" s="526"/>
      <c r="U1" s="527"/>
      <c r="V1" s="508" t="s">
        <v>2</v>
      </c>
      <c r="W1" s="4"/>
    </row>
    <row r="2" spans="1:23" ht="10.5" customHeight="1" x14ac:dyDescent="0.2">
      <c r="A2" s="519"/>
      <c r="G2" s="534"/>
      <c r="H2" s="535"/>
      <c r="I2" s="528"/>
      <c r="J2" s="528"/>
      <c r="K2" s="528"/>
      <c r="L2" s="528"/>
      <c r="M2" s="528"/>
      <c r="N2" s="528"/>
      <c r="O2" s="529"/>
      <c r="P2" s="534"/>
      <c r="Q2" s="528"/>
      <c r="R2" s="528"/>
      <c r="S2" s="528"/>
      <c r="T2" s="528"/>
      <c r="U2" s="529"/>
      <c r="V2" s="509"/>
    </row>
    <row r="3" spans="1:23" ht="10.5" customHeight="1" thickBot="1" x14ac:dyDescent="0.25">
      <c r="A3" s="4"/>
      <c r="B3" s="504"/>
      <c r="C3" s="504"/>
      <c r="D3" s="504" t="s">
        <v>1159</v>
      </c>
      <c r="E3" s="504"/>
      <c r="F3" s="506" t="s">
        <v>1156</v>
      </c>
      <c r="G3" s="536"/>
      <c r="H3" s="537"/>
      <c r="I3" s="530"/>
      <c r="J3" s="530"/>
      <c r="K3" s="530"/>
      <c r="L3" s="530"/>
      <c r="M3" s="530"/>
      <c r="N3" s="530"/>
      <c r="O3" s="531"/>
      <c r="P3" s="536"/>
      <c r="Q3" s="530"/>
      <c r="R3" s="530"/>
      <c r="S3" s="530"/>
      <c r="T3" s="530"/>
      <c r="U3" s="531"/>
      <c r="V3" s="510"/>
    </row>
    <row r="4" spans="1:23" ht="10.5" customHeight="1" x14ac:dyDescent="0.2">
      <c r="A4" s="4"/>
      <c r="B4" s="504"/>
      <c r="C4" s="504"/>
      <c r="D4" s="504"/>
      <c r="E4" s="504"/>
      <c r="F4" s="506"/>
      <c r="G4" s="532" t="s">
        <v>1138</v>
      </c>
      <c r="H4" s="533"/>
      <c r="I4" s="526"/>
      <c r="J4" s="526"/>
      <c r="K4" s="526"/>
      <c r="L4" s="526"/>
      <c r="M4" s="526"/>
      <c r="N4" s="526"/>
      <c r="O4" s="527"/>
      <c r="P4" s="532" t="s">
        <v>3</v>
      </c>
      <c r="Q4" s="521">
        <f>F38+K38+P38+U38</f>
        <v>0</v>
      </c>
      <c r="R4" s="521"/>
      <c r="S4" s="521"/>
      <c r="T4" s="521"/>
      <c r="U4" s="538" t="s">
        <v>4</v>
      </c>
      <c r="V4" s="510"/>
    </row>
    <row r="5" spans="1:23" ht="10.5" customHeight="1" x14ac:dyDescent="0.2">
      <c r="A5" s="4"/>
      <c r="D5" s="504" t="s">
        <v>1157</v>
      </c>
      <c r="E5" s="504"/>
      <c r="F5" s="506" t="s">
        <v>1158</v>
      </c>
      <c r="G5" s="534"/>
      <c r="H5" s="535"/>
      <c r="I5" s="528"/>
      <c r="J5" s="528"/>
      <c r="K5" s="528"/>
      <c r="L5" s="528"/>
      <c r="M5" s="528"/>
      <c r="N5" s="528"/>
      <c r="O5" s="529"/>
      <c r="P5" s="534"/>
      <c r="Q5" s="522"/>
      <c r="R5" s="522"/>
      <c r="S5" s="522"/>
      <c r="T5" s="522"/>
      <c r="U5" s="539"/>
      <c r="V5" s="510"/>
    </row>
    <row r="6" spans="1:23" ht="10.5" customHeight="1" thickBot="1" x14ac:dyDescent="0.25">
      <c r="A6" s="6"/>
      <c r="B6" s="8"/>
      <c r="C6" s="8"/>
      <c r="D6" s="505"/>
      <c r="E6" s="505"/>
      <c r="F6" s="507"/>
      <c r="G6" s="536"/>
      <c r="H6" s="537"/>
      <c r="I6" s="530"/>
      <c r="J6" s="530"/>
      <c r="K6" s="530"/>
      <c r="L6" s="530"/>
      <c r="M6" s="530"/>
      <c r="N6" s="530"/>
      <c r="O6" s="531"/>
      <c r="P6" s="536"/>
      <c r="Q6" s="523"/>
      <c r="R6" s="523"/>
      <c r="S6" s="523"/>
      <c r="T6" s="523"/>
      <c r="U6" s="540"/>
      <c r="V6" s="511"/>
    </row>
    <row r="7" spans="1:23" ht="27" customHeight="1" thickBot="1" x14ac:dyDescent="0.25">
      <c r="A7" s="196"/>
      <c r="C7" s="631" t="s">
        <v>355</v>
      </c>
      <c r="D7" s="631"/>
      <c r="E7" s="631"/>
      <c r="F7" s="541" t="s">
        <v>1140</v>
      </c>
      <c r="G7" s="541"/>
      <c r="H7" s="53">
        <f>E38+J38+O38+T38</f>
        <v>63800</v>
      </c>
      <c r="I7" s="25"/>
      <c r="J7" s="25" t="s">
        <v>4</v>
      </c>
      <c r="L7" s="8"/>
      <c r="M7" s="8"/>
      <c r="N7" s="8"/>
      <c r="O7" s="8"/>
      <c r="P7" s="8"/>
      <c r="Q7" s="8"/>
      <c r="R7" s="8"/>
      <c r="S7" s="8"/>
      <c r="T7" s="8"/>
      <c r="U7" s="8"/>
    </row>
    <row r="8" spans="1:23" ht="16.5" customHeight="1" thickTop="1" thickBot="1" x14ac:dyDescent="0.25">
      <c r="A8" s="134" t="s">
        <v>922</v>
      </c>
      <c r="B8" s="545" t="s">
        <v>7</v>
      </c>
      <c r="C8" s="545"/>
      <c r="D8" s="545"/>
      <c r="E8" s="546"/>
      <c r="F8" s="10" t="s">
        <v>8</v>
      </c>
      <c r="G8" s="322"/>
      <c r="H8" s="547" t="s">
        <v>9</v>
      </c>
      <c r="I8" s="547"/>
      <c r="J8" s="548"/>
      <c r="K8" s="11" t="s">
        <v>8</v>
      </c>
      <c r="L8" s="322"/>
      <c r="M8" s="547" t="s">
        <v>10</v>
      </c>
      <c r="N8" s="547"/>
      <c r="O8" s="548"/>
      <c r="P8" s="11" t="s">
        <v>8</v>
      </c>
      <c r="Q8" s="322"/>
      <c r="R8" s="547" t="s">
        <v>11</v>
      </c>
      <c r="S8" s="547"/>
      <c r="T8" s="549"/>
      <c r="U8" s="11" t="s">
        <v>8</v>
      </c>
      <c r="V8" s="12" t="s">
        <v>12</v>
      </c>
    </row>
    <row r="9" spans="1:23" ht="15.75" customHeight="1" x14ac:dyDescent="0.2">
      <c r="A9" s="197"/>
      <c r="B9" s="189"/>
      <c r="C9" s="93" t="s">
        <v>546</v>
      </c>
      <c r="D9" s="239" t="s">
        <v>1340</v>
      </c>
      <c r="E9" s="162">
        <v>3550</v>
      </c>
      <c r="F9" s="13"/>
      <c r="G9" s="324"/>
      <c r="H9" s="93" t="s">
        <v>567</v>
      </c>
      <c r="I9" s="84"/>
      <c r="J9" s="71">
        <v>250</v>
      </c>
      <c r="K9" s="14"/>
      <c r="L9" s="324"/>
      <c r="M9" s="94"/>
      <c r="N9" s="84"/>
      <c r="O9" s="71"/>
      <c r="P9" s="14"/>
      <c r="Q9" s="324"/>
      <c r="R9" s="93" t="s">
        <v>558</v>
      </c>
      <c r="S9" s="84"/>
      <c r="T9" s="71">
        <v>550</v>
      </c>
      <c r="U9" s="14"/>
      <c r="V9" s="59"/>
    </row>
    <row r="10" spans="1:23" ht="15.75" customHeight="1" x14ac:dyDescent="0.2">
      <c r="A10" s="198"/>
      <c r="B10" s="116"/>
      <c r="C10" s="94" t="s">
        <v>547</v>
      </c>
      <c r="D10" s="239" t="s">
        <v>1340</v>
      </c>
      <c r="E10" s="154">
        <v>4000</v>
      </c>
      <c r="F10" s="15"/>
      <c r="G10" s="343"/>
      <c r="H10" s="94" t="s">
        <v>568</v>
      </c>
      <c r="I10" s="28"/>
      <c r="J10" s="68">
        <v>750</v>
      </c>
      <c r="K10" s="16"/>
      <c r="L10" s="343"/>
      <c r="M10" s="94"/>
      <c r="N10" s="28"/>
      <c r="O10" s="68"/>
      <c r="P10" s="16"/>
      <c r="Q10" s="343"/>
      <c r="R10" s="94" t="s">
        <v>567</v>
      </c>
      <c r="S10" s="28"/>
      <c r="T10" s="68">
        <v>450</v>
      </c>
      <c r="U10" s="16"/>
      <c r="V10" s="61"/>
    </row>
    <row r="11" spans="1:23" ht="15.75" customHeight="1" x14ac:dyDescent="0.2">
      <c r="A11" s="199"/>
      <c r="B11" s="116"/>
      <c r="C11" s="226" t="s">
        <v>548</v>
      </c>
      <c r="D11" s="239" t="s">
        <v>1340</v>
      </c>
      <c r="E11" s="154">
        <v>850</v>
      </c>
      <c r="F11" s="15"/>
      <c r="G11" s="343"/>
      <c r="H11" s="94" t="s">
        <v>569</v>
      </c>
      <c r="I11" s="28"/>
      <c r="J11" s="68">
        <v>700</v>
      </c>
      <c r="K11" s="16"/>
      <c r="L11" s="343"/>
      <c r="M11" s="94"/>
      <c r="N11" s="28"/>
      <c r="O11" s="68"/>
      <c r="P11" s="16"/>
      <c r="Q11" s="343"/>
      <c r="R11" s="94" t="s">
        <v>568</v>
      </c>
      <c r="S11" s="28"/>
      <c r="T11" s="68">
        <v>300</v>
      </c>
      <c r="U11" s="16"/>
      <c r="V11" s="61"/>
    </row>
    <row r="12" spans="1:23" ht="15.75" customHeight="1" x14ac:dyDescent="0.2">
      <c r="A12" s="198"/>
      <c r="B12" s="116"/>
      <c r="C12" s="94" t="s">
        <v>997</v>
      </c>
      <c r="D12" s="239" t="s">
        <v>1340</v>
      </c>
      <c r="E12" s="154">
        <v>1450</v>
      </c>
      <c r="F12" s="15"/>
      <c r="G12" s="343"/>
      <c r="H12" s="94" t="s">
        <v>555</v>
      </c>
      <c r="I12" s="28"/>
      <c r="J12" s="68">
        <v>1200</v>
      </c>
      <c r="K12" s="16"/>
      <c r="L12" s="343"/>
      <c r="M12" s="94"/>
      <c r="N12" s="28"/>
      <c r="O12" s="68"/>
      <c r="P12" s="16"/>
      <c r="Q12" s="343"/>
      <c r="R12" s="94" t="s">
        <v>566</v>
      </c>
      <c r="S12" s="28"/>
      <c r="T12" s="68">
        <v>650</v>
      </c>
      <c r="U12" s="16"/>
      <c r="V12" s="98"/>
    </row>
    <row r="13" spans="1:23" ht="15.75" customHeight="1" x14ac:dyDescent="0.2">
      <c r="A13" s="200"/>
      <c r="B13" s="116"/>
      <c r="C13" s="94" t="s">
        <v>1171</v>
      </c>
      <c r="D13" s="239" t="s">
        <v>1340</v>
      </c>
      <c r="E13" s="154">
        <v>1400</v>
      </c>
      <c r="F13" s="15"/>
      <c r="G13" s="343"/>
      <c r="H13" s="94" t="s">
        <v>570</v>
      </c>
      <c r="I13" s="28"/>
      <c r="J13" s="68">
        <v>1150</v>
      </c>
      <c r="K13" s="16"/>
      <c r="L13" s="343"/>
      <c r="M13" s="94"/>
      <c r="N13" s="28"/>
      <c r="O13" s="68"/>
      <c r="P13" s="16"/>
      <c r="Q13" s="343"/>
      <c r="R13" s="94" t="s">
        <v>554</v>
      </c>
      <c r="S13" s="28"/>
      <c r="T13" s="68">
        <v>1000</v>
      </c>
      <c r="U13" s="16"/>
      <c r="V13" s="98"/>
    </row>
    <row r="14" spans="1:23" ht="15.75" customHeight="1" x14ac:dyDescent="0.2">
      <c r="A14" s="200"/>
      <c r="B14" s="116"/>
      <c r="C14" s="94" t="s">
        <v>549</v>
      </c>
      <c r="D14" s="239" t="s">
        <v>1340</v>
      </c>
      <c r="E14" s="154">
        <v>1550</v>
      </c>
      <c r="F14" s="15"/>
      <c r="G14" s="343"/>
      <c r="H14" s="94" t="s">
        <v>558</v>
      </c>
      <c r="I14" s="28"/>
      <c r="J14" s="68">
        <v>850</v>
      </c>
      <c r="K14" s="16"/>
      <c r="L14" s="343"/>
      <c r="M14" s="94"/>
      <c r="N14" s="28"/>
      <c r="O14" s="68"/>
      <c r="P14" s="16"/>
      <c r="Q14" s="343"/>
      <c r="R14" s="119" t="s">
        <v>571</v>
      </c>
      <c r="S14" s="28"/>
      <c r="T14" s="68">
        <v>150</v>
      </c>
      <c r="U14" s="16"/>
      <c r="V14" s="59"/>
    </row>
    <row r="15" spans="1:23" ht="15.75" customHeight="1" x14ac:dyDescent="0.2">
      <c r="A15" s="199"/>
      <c r="B15" s="116"/>
      <c r="C15" s="94" t="s">
        <v>550</v>
      </c>
      <c r="D15" s="239" t="s">
        <v>1340</v>
      </c>
      <c r="E15" s="154">
        <v>1250</v>
      </c>
      <c r="F15" s="15"/>
      <c r="G15" s="343"/>
      <c r="H15" s="94" t="s">
        <v>563</v>
      </c>
      <c r="I15" s="28"/>
      <c r="J15" s="68">
        <v>1100</v>
      </c>
      <c r="K15" s="16"/>
      <c r="L15" s="343"/>
      <c r="M15" s="94"/>
      <c r="N15" s="28"/>
      <c r="O15" s="68"/>
      <c r="P15" s="16"/>
      <c r="Q15" s="343"/>
      <c r="R15" s="94"/>
      <c r="S15" s="28"/>
      <c r="T15" s="68"/>
      <c r="U15" s="16"/>
      <c r="V15" s="59"/>
    </row>
    <row r="16" spans="1:23" ht="15.75" customHeight="1" x14ac:dyDescent="0.2">
      <c r="A16" s="199"/>
      <c r="B16" s="116"/>
      <c r="C16" s="94" t="s">
        <v>551</v>
      </c>
      <c r="D16" s="239" t="s">
        <v>1162</v>
      </c>
      <c r="E16" s="154">
        <v>1900</v>
      </c>
      <c r="F16" s="15"/>
      <c r="G16" s="343"/>
      <c r="H16" s="94" t="s">
        <v>560</v>
      </c>
      <c r="I16" s="28"/>
      <c r="J16" s="68">
        <v>850</v>
      </c>
      <c r="K16" s="16"/>
      <c r="L16" s="343"/>
      <c r="M16" s="94"/>
      <c r="N16" s="28"/>
      <c r="O16" s="68"/>
      <c r="P16" s="16"/>
      <c r="Q16" s="343"/>
      <c r="R16" s="94"/>
      <c r="S16" s="28"/>
      <c r="T16" s="68"/>
      <c r="U16" s="16"/>
      <c r="V16" s="59"/>
    </row>
    <row r="17" spans="1:22" ht="15.75" customHeight="1" x14ac:dyDescent="0.2">
      <c r="A17" s="198"/>
      <c r="B17" s="116"/>
      <c r="C17" s="277" t="s">
        <v>552</v>
      </c>
      <c r="D17" s="239" t="s">
        <v>1340</v>
      </c>
      <c r="E17" s="154">
        <v>1350</v>
      </c>
      <c r="F17" s="15"/>
      <c r="G17" s="343"/>
      <c r="H17" s="94"/>
      <c r="I17" s="28"/>
      <c r="J17" s="68"/>
      <c r="K17" s="16"/>
      <c r="L17" s="343"/>
      <c r="M17" s="94"/>
      <c r="N17" s="28"/>
      <c r="O17" s="68"/>
      <c r="P17" s="16"/>
      <c r="Q17" s="343"/>
      <c r="R17" s="94"/>
      <c r="S17" s="28"/>
      <c r="T17" s="68"/>
      <c r="U17" s="16"/>
      <c r="V17" s="59"/>
    </row>
    <row r="18" spans="1:22" ht="15.75" customHeight="1" x14ac:dyDescent="0.2">
      <c r="A18" s="199"/>
      <c r="B18" s="116"/>
      <c r="C18" s="94" t="s">
        <v>553</v>
      </c>
      <c r="D18" s="239" t="s">
        <v>1340</v>
      </c>
      <c r="E18" s="154">
        <v>1700</v>
      </c>
      <c r="F18" s="15"/>
      <c r="G18" s="343"/>
      <c r="H18" s="94"/>
      <c r="I18" s="28"/>
      <c r="J18" s="68"/>
      <c r="K18" s="16"/>
      <c r="L18" s="343"/>
      <c r="M18" s="94"/>
      <c r="N18" s="28"/>
      <c r="O18" s="68"/>
      <c r="P18" s="16"/>
      <c r="Q18" s="343"/>
      <c r="R18" s="94"/>
      <c r="S18" s="28"/>
      <c r="T18" s="68"/>
      <c r="U18" s="16"/>
      <c r="V18" s="59"/>
    </row>
    <row r="19" spans="1:22" ht="15.75" customHeight="1" x14ac:dyDescent="0.2">
      <c r="A19" s="198"/>
      <c r="B19" s="116"/>
      <c r="C19" s="94" t="s">
        <v>554</v>
      </c>
      <c r="D19" s="239" t="s">
        <v>1340</v>
      </c>
      <c r="E19" s="154">
        <v>4950</v>
      </c>
      <c r="F19" s="15"/>
      <c r="G19" s="343"/>
      <c r="H19" s="94"/>
      <c r="I19" s="28"/>
      <c r="J19" s="68"/>
      <c r="K19" s="16"/>
      <c r="L19" s="343"/>
      <c r="M19" s="94"/>
      <c r="N19" s="28"/>
      <c r="O19" s="68"/>
      <c r="P19" s="16"/>
      <c r="Q19" s="343"/>
      <c r="R19" s="94"/>
      <c r="S19" s="28"/>
      <c r="T19" s="68"/>
      <c r="U19" s="16"/>
      <c r="V19" s="59"/>
    </row>
    <row r="20" spans="1:22" ht="15.75" customHeight="1" x14ac:dyDescent="0.2">
      <c r="A20" s="200"/>
      <c r="B20" s="116"/>
      <c r="C20" s="226" t="s">
        <v>1271</v>
      </c>
      <c r="D20" s="239" t="s">
        <v>1340</v>
      </c>
      <c r="E20" s="154">
        <v>1450</v>
      </c>
      <c r="F20" s="15"/>
      <c r="G20" s="343"/>
      <c r="H20" s="94"/>
      <c r="I20" s="28"/>
      <c r="J20" s="68"/>
      <c r="K20" s="16"/>
      <c r="L20" s="343"/>
      <c r="M20" s="94"/>
      <c r="N20" s="28"/>
      <c r="O20" s="68"/>
      <c r="P20" s="16"/>
      <c r="Q20" s="343"/>
      <c r="R20" s="94"/>
      <c r="S20" s="28"/>
      <c r="T20" s="68"/>
      <c r="U20" s="16"/>
      <c r="V20" s="59"/>
    </row>
    <row r="21" spans="1:22" ht="15.75" customHeight="1" x14ac:dyDescent="0.2">
      <c r="A21" s="200"/>
      <c r="B21" s="116"/>
      <c r="C21" s="94" t="s">
        <v>555</v>
      </c>
      <c r="D21" s="239" t="s">
        <v>1340</v>
      </c>
      <c r="E21" s="154">
        <v>3950</v>
      </c>
      <c r="F21" s="15"/>
      <c r="G21" s="343"/>
      <c r="H21" s="94"/>
      <c r="I21" s="28"/>
      <c r="J21" s="68"/>
      <c r="K21" s="16"/>
      <c r="L21" s="343"/>
      <c r="M21" s="94"/>
      <c r="N21" s="28"/>
      <c r="O21" s="68"/>
      <c r="P21" s="16"/>
      <c r="Q21" s="343"/>
      <c r="R21" s="94"/>
      <c r="S21" s="28"/>
      <c r="T21" s="68"/>
      <c r="U21" s="16"/>
      <c r="V21" s="59"/>
    </row>
    <row r="22" spans="1:22" ht="15.75" customHeight="1" x14ac:dyDescent="0.2">
      <c r="A22" s="200"/>
      <c r="B22" s="116"/>
      <c r="C22" s="277" t="s">
        <v>556</v>
      </c>
      <c r="D22" s="239" t="s">
        <v>1340</v>
      </c>
      <c r="E22" s="154">
        <v>950</v>
      </c>
      <c r="F22" s="15"/>
      <c r="G22" s="343"/>
      <c r="H22" s="94"/>
      <c r="I22" s="28"/>
      <c r="J22" s="68"/>
      <c r="K22" s="16"/>
      <c r="L22" s="343"/>
      <c r="M22" s="94"/>
      <c r="N22" s="28"/>
      <c r="O22" s="68"/>
      <c r="P22" s="16"/>
      <c r="Q22" s="343"/>
      <c r="R22" s="94"/>
      <c r="S22" s="28"/>
      <c r="T22" s="68"/>
      <c r="U22" s="16"/>
      <c r="V22" s="59"/>
    </row>
    <row r="23" spans="1:22" ht="15.75" customHeight="1" x14ac:dyDescent="0.2">
      <c r="A23" s="199"/>
      <c r="B23" s="116"/>
      <c r="C23" s="94" t="s">
        <v>557</v>
      </c>
      <c r="D23" s="239" t="s">
        <v>1340</v>
      </c>
      <c r="E23" s="154">
        <v>1300</v>
      </c>
      <c r="F23" s="15"/>
      <c r="G23" s="343"/>
      <c r="H23" s="94"/>
      <c r="I23" s="28"/>
      <c r="J23" s="68"/>
      <c r="K23" s="16"/>
      <c r="L23" s="343"/>
      <c r="M23" s="94"/>
      <c r="N23" s="28"/>
      <c r="O23" s="68"/>
      <c r="P23" s="16"/>
      <c r="Q23" s="343"/>
      <c r="R23" s="94"/>
      <c r="S23" s="28"/>
      <c r="T23" s="68"/>
      <c r="U23" s="16"/>
      <c r="V23" s="59"/>
    </row>
    <row r="24" spans="1:22" ht="15.75" customHeight="1" x14ac:dyDescent="0.2">
      <c r="A24" s="198"/>
      <c r="B24" s="116"/>
      <c r="C24" s="94" t="s">
        <v>558</v>
      </c>
      <c r="D24" s="239" t="s">
        <v>1340</v>
      </c>
      <c r="E24" s="154">
        <v>4350</v>
      </c>
      <c r="F24" s="15"/>
      <c r="G24" s="343"/>
      <c r="H24" s="94"/>
      <c r="I24" s="28"/>
      <c r="J24" s="68"/>
      <c r="K24" s="16"/>
      <c r="L24" s="343"/>
      <c r="M24" s="94"/>
      <c r="N24" s="28"/>
      <c r="O24" s="68"/>
      <c r="P24" s="16"/>
      <c r="Q24" s="343"/>
      <c r="R24" s="94"/>
      <c r="S24" s="28"/>
      <c r="T24" s="68"/>
      <c r="U24" s="16"/>
      <c r="V24" s="59"/>
    </row>
    <row r="25" spans="1:22" ht="15.75" customHeight="1" x14ac:dyDescent="0.2">
      <c r="A25" s="200"/>
      <c r="B25" s="116"/>
      <c r="C25" s="94" t="s">
        <v>559</v>
      </c>
      <c r="D25" s="239" t="s">
        <v>1340</v>
      </c>
      <c r="E25" s="154">
        <v>1600</v>
      </c>
      <c r="F25" s="15"/>
      <c r="G25" s="343"/>
      <c r="H25" s="94"/>
      <c r="I25" s="28"/>
      <c r="J25" s="68"/>
      <c r="K25" s="16"/>
      <c r="L25" s="343"/>
      <c r="M25" s="94"/>
      <c r="N25" s="28"/>
      <c r="O25" s="68"/>
      <c r="P25" s="16"/>
      <c r="Q25" s="343"/>
      <c r="R25" s="94"/>
      <c r="S25" s="28"/>
      <c r="T25" s="68"/>
      <c r="U25" s="16"/>
      <c r="V25" s="59"/>
    </row>
    <row r="26" spans="1:22" ht="15.75" customHeight="1" x14ac:dyDescent="0.2">
      <c r="A26" s="199"/>
      <c r="B26" s="116"/>
      <c r="C26" s="94" t="s">
        <v>560</v>
      </c>
      <c r="D26" s="239" t="s">
        <v>1340</v>
      </c>
      <c r="E26" s="154">
        <v>3300</v>
      </c>
      <c r="F26" s="15"/>
      <c r="G26" s="343"/>
      <c r="H26" s="94"/>
      <c r="I26" s="28"/>
      <c r="J26" s="68"/>
      <c r="K26" s="16"/>
      <c r="L26" s="343"/>
      <c r="M26" s="94"/>
      <c r="N26" s="28"/>
      <c r="O26" s="68"/>
      <c r="P26" s="16"/>
      <c r="Q26" s="343"/>
      <c r="R26" s="94"/>
      <c r="S26" s="28"/>
      <c r="T26" s="68"/>
      <c r="U26" s="16"/>
      <c r="V26" s="97"/>
    </row>
    <row r="27" spans="1:22" ht="15.75" customHeight="1" x14ac:dyDescent="0.2">
      <c r="A27" s="212"/>
      <c r="B27" s="116"/>
      <c r="C27" s="94" t="s">
        <v>561</v>
      </c>
      <c r="D27" s="239" t="s">
        <v>1340</v>
      </c>
      <c r="E27" s="154">
        <v>1600</v>
      </c>
      <c r="F27" s="15"/>
      <c r="G27" s="343"/>
      <c r="H27" s="94"/>
      <c r="I27" s="28"/>
      <c r="J27" s="68"/>
      <c r="K27" s="16"/>
      <c r="L27" s="343"/>
      <c r="M27" s="94"/>
      <c r="N27" s="28"/>
      <c r="O27" s="68"/>
      <c r="P27" s="16"/>
      <c r="Q27" s="343"/>
      <c r="R27" s="94"/>
      <c r="S27" s="28"/>
      <c r="T27" s="68"/>
      <c r="U27" s="16"/>
      <c r="V27" s="59"/>
    </row>
    <row r="28" spans="1:22" ht="15.75" customHeight="1" x14ac:dyDescent="0.2">
      <c r="A28" s="227"/>
      <c r="B28" s="116"/>
      <c r="C28" s="94" t="s">
        <v>562</v>
      </c>
      <c r="D28" s="239" t="s">
        <v>1340</v>
      </c>
      <c r="E28" s="154">
        <v>1750</v>
      </c>
      <c r="F28" s="15"/>
      <c r="G28" s="343"/>
      <c r="H28" s="94"/>
      <c r="I28" s="28"/>
      <c r="J28" s="68"/>
      <c r="K28" s="16"/>
      <c r="L28" s="343"/>
      <c r="M28" s="94"/>
      <c r="N28" s="28"/>
      <c r="O28" s="68"/>
      <c r="P28" s="16"/>
      <c r="Q28" s="343"/>
      <c r="R28" s="94"/>
      <c r="S28" s="28"/>
      <c r="T28" s="68"/>
      <c r="U28" s="16"/>
      <c r="V28" s="59"/>
    </row>
    <row r="29" spans="1:22" ht="15.75" customHeight="1" x14ac:dyDescent="0.2">
      <c r="A29" s="212"/>
      <c r="B29" s="116"/>
      <c r="C29" s="94" t="s">
        <v>563</v>
      </c>
      <c r="D29" s="239" t="s">
        <v>1340</v>
      </c>
      <c r="E29" s="154">
        <v>2100</v>
      </c>
      <c r="F29" s="15"/>
      <c r="G29" s="343"/>
      <c r="H29" s="94"/>
      <c r="I29" s="28"/>
      <c r="J29" s="68"/>
      <c r="K29" s="16"/>
      <c r="L29" s="343"/>
      <c r="M29" s="94"/>
      <c r="N29" s="28"/>
      <c r="O29" s="68"/>
      <c r="P29" s="16"/>
      <c r="Q29" s="343"/>
      <c r="R29" s="94"/>
      <c r="S29" s="28"/>
      <c r="T29" s="68"/>
      <c r="U29" s="16"/>
      <c r="V29" s="59"/>
    </row>
    <row r="30" spans="1:22" ht="15.75" customHeight="1" x14ac:dyDescent="0.2">
      <c r="A30" s="438"/>
      <c r="B30" s="116"/>
      <c r="C30" s="94" t="s">
        <v>564</v>
      </c>
      <c r="D30" s="239" t="s">
        <v>1340</v>
      </c>
      <c r="E30" s="154">
        <v>1600</v>
      </c>
      <c r="F30" s="15"/>
      <c r="G30" s="343"/>
      <c r="H30" s="94"/>
      <c r="I30" s="28"/>
      <c r="J30" s="68"/>
      <c r="K30" s="16"/>
      <c r="L30" s="343"/>
      <c r="M30" s="94"/>
      <c r="N30" s="28"/>
      <c r="O30" s="68"/>
      <c r="P30" s="16"/>
      <c r="Q30" s="343"/>
      <c r="R30" s="94"/>
      <c r="S30" s="28"/>
      <c r="T30" s="68"/>
      <c r="U30" s="16"/>
      <c r="V30" s="59"/>
    </row>
    <row r="31" spans="1:22" ht="15.75" customHeight="1" x14ac:dyDescent="0.2">
      <c r="A31" s="201"/>
      <c r="B31" s="116"/>
      <c r="C31" s="94" t="s">
        <v>565</v>
      </c>
      <c r="D31" s="239" t="s">
        <v>1340</v>
      </c>
      <c r="E31" s="154">
        <v>1700</v>
      </c>
      <c r="F31" s="15"/>
      <c r="G31" s="343"/>
      <c r="H31" s="94"/>
      <c r="I31" s="28"/>
      <c r="J31" s="68"/>
      <c r="K31" s="16"/>
      <c r="L31" s="343"/>
      <c r="M31" s="94"/>
      <c r="N31" s="28"/>
      <c r="O31" s="68"/>
      <c r="P31" s="16"/>
      <c r="Q31" s="343"/>
      <c r="R31" s="94"/>
      <c r="S31" s="28"/>
      <c r="T31" s="68"/>
      <c r="U31" s="16"/>
      <c r="V31" s="59"/>
    </row>
    <row r="32" spans="1:22" ht="15.75" customHeight="1" x14ac:dyDescent="0.2">
      <c r="A32" s="199"/>
      <c r="B32" s="116"/>
      <c r="C32" s="94" t="s">
        <v>1333</v>
      </c>
      <c r="D32" s="239" t="s">
        <v>1340</v>
      </c>
      <c r="E32" s="154">
        <v>4250</v>
      </c>
      <c r="F32" s="15"/>
      <c r="G32" s="343"/>
      <c r="H32" s="94"/>
      <c r="I32" s="28"/>
      <c r="J32" s="68"/>
      <c r="K32" s="16"/>
      <c r="L32" s="343"/>
      <c r="M32" s="94"/>
      <c r="N32" s="28"/>
      <c r="O32" s="68"/>
      <c r="P32" s="16"/>
      <c r="Q32" s="343"/>
      <c r="R32" s="94"/>
      <c r="S32" s="28"/>
      <c r="T32" s="68"/>
      <c r="U32" s="16"/>
      <c r="V32" s="59"/>
    </row>
    <row r="33" spans="1:22" ht="15.75" customHeight="1" x14ac:dyDescent="0.2">
      <c r="A33" s="198"/>
      <c r="B33" s="116"/>
      <c r="C33" s="94"/>
      <c r="D33" s="239"/>
      <c r="E33" s="154"/>
      <c r="F33" s="15"/>
      <c r="G33" s="343"/>
      <c r="H33" s="94"/>
      <c r="I33" s="28"/>
      <c r="J33" s="68"/>
      <c r="K33" s="16"/>
      <c r="L33" s="343"/>
      <c r="M33" s="94"/>
      <c r="N33" s="28"/>
      <c r="O33" s="68"/>
      <c r="P33" s="16"/>
      <c r="Q33" s="343"/>
      <c r="R33" s="94"/>
      <c r="S33" s="28"/>
      <c r="T33" s="68"/>
      <c r="U33" s="16"/>
      <c r="V33" s="59"/>
    </row>
    <row r="34" spans="1:22" ht="15.75" customHeight="1" x14ac:dyDescent="0.2">
      <c r="A34" s="200"/>
      <c r="B34" s="116"/>
      <c r="C34" s="94"/>
      <c r="D34" s="28"/>
      <c r="E34" s="154"/>
      <c r="F34" s="15"/>
      <c r="G34" s="343"/>
      <c r="H34" s="94"/>
      <c r="I34" s="28"/>
      <c r="J34" s="68"/>
      <c r="K34" s="16"/>
      <c r="L34" s="343"/>
      <c r="M34" s="94"/>
      <c r="N34" s="28"/>
      <c r="O34" s="68"/>
      <c r="P34" s="16"/>
      <c r="Q34" s="343"/>
      <c r="R34" s="94"/>
      <c r="S34" s="28"/>
      <c r="T34" s="68"/>
      <c r="U34" s="16"/>
      <c r="V34" s="59"/>
    </row>
    <row r="35" spans="1:22" ht="15.75" customHeight="1" x14ac:dyDescent="0.2">
      <c r="A35" s="199"/>
      <c r="B35" s="116"/>
      <c r="C35" s="94"/>
      <c r="D35" s="28"/>
      <c r="E35" s="154"/>
      <c r="F35" s="15"/>
      <c r="G35" s="343"/>
      <c r="H35" s="94"/>
      <c r="I35" s="28"/>
      <c r="J35" s="68"/>
      <c r="K35" s="16"/>
      <c r="L35" s="343"/>
      <c r="M35" s="94"/>
      <c r="N35" s="28"/>
      <c r="O35" s="68"/>
      <c r="P35" s="16"/>
      <c r="Q35" s="343"/>
      <c r="R35" s="94"/>
      <c r="S35" s="28"/>
      <c r="T35" s="68"/>
      <c r="U35" s="16"/>
      <c r="V35" s="59"/>
    </row>
    <row r="36" spans="1:22" ht="15.75" customHeight="1" x14ac:dyDescent="0.2">
      <c r="A36" s="198"/>
      <c r="B36" s="116"/>
      <c r="C36" s="94"/>
      <c r="D36" s="28"/>
      <c r="E36" s="154"/>
      <c r="F36" s="15"/>
      <c r="G36" s="343"/>
      <c r="H36" s="94"/>
      <c r="I36" s="28"/>
      <c r="J36" s="68"/>
      <c r="K36" s="16"/>
      <c r="L36" s="343"/>
      <c r="M36" s="94"/>
      <c r="N36" s="28"/>
      <c r="O36" s="68"/>
      <c r="P36" s="16"/>
      <c r="Q36" s="343"/>
      <c r="R36" s="94"/>
      <c r="S36" s="28"/>
      <c r="T36" s="68"/>
      <c r="U36" s="16"/>
      <c r="V36" s="59"/>
    </row>
    <row r="37" spans="1:22" ht="15.75" customHeight="1" thickBot="1" x14ac:dyDescent="0.25">
      <c r="A37" s="202"/>
      <c r="B37" s="117"/>
      <c r="C37" s="95"/>
      <c r="D37" s="30"/>
      <c r="E37" s="155"/>
      <c r="F37" s="18"/>
      <c r="G37" s="113"/>
      <c r="H37" s="95"/>
      <c r="I37" s="30"/>
      <c r="J37" s="69"/>
      <c r="K37" s="19"/>
      <c r="L37" s="113"/>
      <c r="M37" s="95"/>
      <c r="N37" s="30"/>
      <c r="O37" s="69"/>
      <c r="P37" s="19"/>
      <c r="Q37" s="113"/>
      <c r="R37" s="95"/>
      <c r="S37" s="30"/>
      <c r="T37" s="69"/>
      <c r="U37" s="19"/>
      <c r="V37" s="59"/>
    </row>
    <row r="38" spans="1:22" ht="15.75" customHeight="1" thickBot="1" x14ac:dyDescent="0.25">
      <c r="A38" s="160"/>
      <c r="B38" s="114"/>
      <c r="C38" s="225" t="s">
        <v>1334</v>
      </c>
      <c r="D38" s="21"/>
      <c r="E38" s="163">
        <f>SUM(E9:E37)</f>
        <v>53850</v>
      </c>
      <c r="F38" s="344">
        <f>SUM(F9:F37)</f>
        <v>0</v>
      </c>
      <c r="G38" s="196"/>
      <c r="H38" s="322" t="s">
        <v>530</v>
      </c>
      <c r="I38" s="24"/>
      <c r="J38" s="70">
        <f>SUM(J9:J37)</f>
        <v>6850</v>
      </c>
      <c r="K38" s="23">
        <f>SUM(K9:K37)</f>
        <v>0</v>
      </c>
      <c r="L38" s="196"/>
      <c r="M38" s="322" t="s">
        <v>1278</v>
      </c>
      <c r="N38" s="24"/>
      <c r="O38" s="70">
        <f>SUM(O9:O37)</f>
        <v>0</v>
      </c>
      <c r="P38" s="23">
        <f>SUM(P9:P37)</f>
        <v>0</v>
      </c>
      <c r="Q38" s="196"/>
      <c r="R38" s="322" t="s">
        <v>178</v>
      </c>
      <c r="S38" s="24"/>
      <c r="T38" s="70">
        <f>SUM(T9:T37)</f>
        <v>3100</v>
      </c>
      <c r="U38" s="23">
        <f>SUM(U9:U37)</f>
        <v>0</v>
      </c>
      <c r="V38" s="60"/>
    </row>
    <row r="39" spans="1:22" x14ac:dyDescent="0.2">
      <c r="A39" s="100" t="str">
        <f>犬山市・小牧市!A44</f>
        <v>令和5年6月</v>
      </c>
      <c r="C39" s="100"/>
      <c r="R39" s="2"/>
      <c r="S39" s="2"/>
      <c r="V39" s="100" t="s">
        <v>169</v>
      </c>
    </row>
  </sheetData>
  <mergeCells count="25">
    <mergeCell ref="A1:A2"/>
    <mergeCell ref="P4:P6"/>
    <mergeCell ref="U4:U6"/>
    <mergeCell ref="Q4:T6"/>
    <mergeCell ref="E3:E4"/>
    <mergeCell ref="F3:F4"/>
    <mergeCell ref="D5:D6"/>
    <mergeCell ref="E5:E6"/>
    <mergeCell ref="F5:F6"/>
    <mergeCell ref="V1:V2"/>
    <mergeCell ref="V3:V6"/>
    <mergeCell ref="C7:E7"/>
    <mergeCell ref="H8:J8"/>
    <mergeCell ref="M8:O8"/>
    <mergeCell ref="R8:T8"/>
    <mergeCell ref="B8:E8"/>
    <mergeCell ref="F7:G7"/>
    <mergeCell ref="G1:H3"/>
    <mergeCell ref="I1:O3"/>
    <mergeCell ref="G4:H6"/>
    <mergeCell ref="I4:O6"/>
    <mergeCell ref="P1:P3"/>
    <mergeCell ref="Q1:U3"/>
    <mergeCell ref="B3:C4"/>
    <mergeCell ref="D3:D4"/>
  </mergeCells>
  <phoneticPr fontId="2"/>
  <pageMargins left="0.19685039370078741" right="0.19685039370078741" top="0.23622047244094491" bottom="0.23622047244094491" header="0.19685039370078741" footer="0.19685039370078741"/>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43"/>
  <sheetViews>
    <sheetView showZeros="0" zoomScaleNormal="100" workbookViewId="0">
      <selection activeCell="B3" sqref="B3:C4"/>
    </sheetView>
  </sheetViews>
  <sheetFormatPr defaultRowHeight="13" x14ac:dyDescent="0.2"/>
  <cols>
    <col min="1" max="1" width="7.6328125" customWidth="1"/>
    <col min="2" max="2" width="1.90625" customWidth="1"/>
    <col min="3" max="3" width="11.08984375" customWidth="1"/>
    <col min="4" max="4" width="3.6328125" customWidth="1"/>
    <col min="5" max="5" width="8.7265625" customWidth="1"/>
    <col min="6" max="6" width="10.08984375" customWidth="1"/>
    <col min="7" max="7" width="1.36328125" customWidth="1"/>
    <col min="8" max="8" width="10.08984375" customWidth="1"/>
    <col min="9" max="9" width="0.7265625" customWidth="1"/>
    <col min="10" max="11" width="7.08984375" customWidth="1"/>
    <col min="12" max="12" width="1.26953125" customWidth="1"/>
    <col min="13" max="13" width="9" customWidth="1"/>
    <col min="14" max="14" width="2.08984375" customWidth="1"/>
    <col min="15" max="16" width="6.7265625" customWidth="1"/>
    <col min="17" max="17" width="1.26953125" customWidth="1"/>
    <col min="18" max="18" width="8.6328125" customWidth="1"/>
    <col min="19" max="19" width="0.7265625" customWidth="1"/>
    <col min="20" max="21" width="6.6328125" customWidth="1"/>
    <col min="22" max="22" width="22.08984375" customWidth="1"/>
  </cols>
  <sheetData>
    <row r="1" spans="1:22" ht="9" customHeight="1" x14ac:dyDescent="0.2">
      <c r="A1" s="517" t="s">
        <v>0</v>
      </c>
      <c r="B1" s="115"/>
      <c r="C1" s="1"/>
      <c r="D1" s="2"/>
      <c r="E1" s="2"/>
      <c r="F1" s="2"/>
      <c r="G1" s="532" t="s">
        <v>1137</v>
      </c>
      <c r="H1" s="533"/>
      <c r="I1" s="526"/>
      <c r="J1" s="526"/>
      <c r="K1" s="526"/>
      <c r="L1" s="526"/>
      <c r="M1" s="526"/>
      <c r="N1" s="526"/>
      <c r="O1" s="527"/>
      <c r="P1" s="532" t="s">
        <v>1139</v>
      </c>
      <c r="Q1" s="526"/>
      <c r="R1" s="526"/>
      <c r="S1" s="526"/>
      <c r="T1" s="526"/>
      <c r="U1" s="527"/>
      <c r="V1" s="508" t="s">
        <v>2</v>
      </c>
    </row>
    <row r="2" spans="1:22" ht="9" customHeight="1" x14ac:dyDescent="0.2">
      <c r="A2" s="617"/>
      <c r="G2" s="534"/>
      <c r="H2" s="535"/>
      <c r="I2" s="528"/>
      <c r="J2" s="528"/>
      <c r="K2" s="528"/>
      <c r="L2" s="528"/>
      <c r="M2" s="528"/>
      <c r="N2" s="528"/>
      <c r="O2" s="529"/>
      <c r="P2" s="534"/>
      <c r="Q2" s="528"/>
      <c r="R2" s="528"/>
      <c r="S2" s="528"/>
      <c r="T2" s="528"/>
      <c r="U2" s="529"/>
      <c r="V2" s="509"/>
    </row>
    <row r="3" spans="1:22" ht="9" customHeight="1" thickBot="1" x14ac:dyDescent="0.25">
      <c r="A3" s="4"/>
      <c r="B3" s="504"/>
      <c r="C3" s="504"/>
      <c r="D3" s="504" t="s">
        <v>1159</v>
      </c>
      <c r="E3" s="504"/>
      <c r="F3" s="634" t="s">
        <v>1156</v>
      </c>
      <c r="G3" s="536"/>
      <c r="H3" s="537"/>
      <c r="I3" s="530"/>
      <c r="J3" s="530"/>
      <c r="K3" s="530"/>
      <c r="L3" s="530"/>
      <c r="M3" s="530"/>
      <c r="N3" s="530"/>
      <c r="O3" s="531"/>
      <c r="P3" s="536"/>
      <c r="Q3" s="530"/>
      <c r="R3" s="530"/>
      <c r="S3" s="530"/>
      <c r="T3" s="530"/>
      <c r="U3" s="531"/>
      <c r="V3" s="510"/>
    </row>
    <row r="4" spans="1:22" ht="9" customHeight="1" x14ac:dyDescent="0.2">
      <c r="A4" s="4"/>
      <c r="B4" s="504"/>
      <c r="C4" s="504"/>
      <c r="D4" s="504"/>
      <c r="E4" s="504"/>
      <c r="F4" s="634"/>
      <c r="G4" s="532" t="s">
        <v>1138</v>
      </c>
      <c r="H4" s="533"/>
      <c r="I4" s="526"/>
      <c r="J4" s="526"/>
      <c r="K4" s="526"/>
      <c r="L4" s="526"/>
      <c r="M4" s="526"/>
      <c r="N4" s="526"/>
      <c r="O4" s="527"/>
      <c r="P4" s="532" t="s">
        <v>3</v>
      </c>
      <c r="Q4" s="521">
        <f>F29+K29+P29+U29+F42+K42+P42+U42</f>
        <v>0</v>
      </c>
      <c r="R4" s="521"/>
      <c r="S4" s="521"/>
      <c r="T4" s="521"/>
      <c r="U4" s="538" t="s">
        <v>4</v>
      </c>
      <c r="V4" s="510"/>
    </row>
    <row r="5" spans="1:22" ht="9" customHeight="1" x14ac:dyDescent="0.2">
      <c r="A5" s="4"/>
      <c r="D5" s="504" t="s">
        <v>1157</v>
      </c>
      <c r="E5" s="504"/>
      <c r="F5" s="634" t="s">
        <v>1158</v>
      </c>
      <c r="G5" s="534"/>
      <c r="H5" s="535"/>
      <c r="I5" s="528"/>
      <c r="J5" s="528"/>
      <c r="K5" s="528"/>
      <c r="L5" s="528"/>
      <c r="M5" s="528"/>
      <c r="N5" s="528"/>
      <c r="O5" s="529"/>
      <c r="P5" s="636"/>
      <c r="Q5" s="522"/>
      <c r="R5" s="522"/>
      <c r="S5" s="522"/>
      <c r="T5" s="522"/>
      <c r="U5" s="539"/>
      <c r="V5" s="510"/>
    </row>
    <row r="6" spans="1:22" ht="9" customHeight="1" thickBot="1" x14ac:dyDescent="0.25">
      <c r="A6" s="6"/>
      <c r="B6" s="8"/>
      <c r="C6" s="8"/>
      <c r="D6" s="505"/>
      <c r="E6" s="505"/>
      <c r="F6" s="635"/>
      <c r="G6" s="536"/>
      <c r="H6" s="537"/>
      <c r="I6" s="530"/>
      <c r="J6" s="530"/>
      <c r="K6" s="530"/>
      <c r="L6" s="530"/>
      <c r="M6" s="530"/>
      <c r="N6" s="530"/>
      <c r="O6" s="531"/>
      <c r="P6" s="637"/>
      <c r="Q6" s="523"/>
      <c r="R6" s="523"/>
      <c r="S6" s="523"/>
      <c r="T6" s="523"/>
      <c r="U6" s="540"/>
      <c r="V6" s="511"/>
    </row>
    <row r="7" spans="1:22" ht="21" customHeight="1" thickBot="1" x14ac:dyDescent="0.25">
      <c r="C7" s="625" t="s">
        <v>356</v>
      </c>
      <c r="D7" s="625"/>
      <c r="E7" s="625"/>
      <c r="F7" s="584" t="s">
        <v>1140</v>
      </c>
      <c r="G7" s="584"/>
      <c r="H7" s="195">
        <f>E29+J29+O29+T29</f>
        <v>27550</v>
      </c>
      <c r="I7" s="194"/>
      <c r="J7" s="194" t="s">
        <v>4</v>
      </c>
    </row>
    <row r="8" spans="1:22" ht="16.5" customHeight="1" thickTop="1" thickBot="1" x14ac:dyDescent="0.25">
      <c r="A8" s="134" t="s">
        <v>922</v>
      </c>
      <c r="B8" s="545" t="s">
        <v>7</v>
      </c>
      <c r="C8" s="545"/>
      <c r="D8" s="545"/>
      <c r="E8" s="546"/>
      <c r="F8" s="10" t="s">
        <v>8</v>
      </c>
      <c r="G8" s="322"/>
      <c r="H8" s="547" t="s">
        <v>9</v>
      </c>
      <c r="I8" s="547"/>
      <c r="J8" s="548"/>
      <c r="K8" s="11" t="s">
        <v>8</v>
      </c>
      <c r="L8" s="346"/>
      <c r="M8" s="547" t="s">
        <v>10</v>
      </c>
      <c r="N8" s="547"/>
      <c r="O8" s="548"/>
      <c r="P8" s="11" t="s">
        <v>8</v>
      </c>
      <c r="Q8" s="322"/>
      <c r="R8" s="547" t="s">
        <v>11</v>
      </c>
      <c r="S8" s="547"/>
      <c r="T8" s="549"/>
      <c r="U8" s="11" t="s">
        <v>8</v>
      </c>
      <c r="V8" s="12" t="s">
        <v>12</v>
      </c>
    </row>
    <row r="9" spans="1:22" ht="14.25" customHeight="1" x14ac:dyDescent="0.2">
      <c r="A9" s="135"/>
      <c r="B9" s="110"/>
      <c r="C9" s="232" t="s">
        <v>572</v>
      </c>
      <c r="D9" s="235" t="s">
        <v>1353</v>
      </c>
      <c r="E9" s="153">
        <v>2300</v>
      </c>
      <c r="F9" s="86"/>
      <c r="G9" s="338"/>
      <c r="H9" s="326" t="s">
        <v>584</v>
      </c>
      <c r="I9" s="41"/>
      <c r="J9" s="67">
        <v>600</v>
      </c>
      <c r="K9" s="27"/>
      <c r="L9" s="342"/>
      <c r="M9" s="326"/>
      <c r="N9" s="55"/>
      <c r="O9" s="71"/>
      <c r="P9" s="14"/>
      <c r="Q9" s="342"/>
      <c r="R9" s="326" t="s">
        <v>584</v>
      </c>
      <c r="S9" s="41"/>
      <c r="T9" s="71">
        <v>750</v>
      </c>
      <c r="U9" s="14"/>
      <c r="V9" s="58" t="s">
        <v>1216</v>
      </c>
    </row>
    <row r="10" spans="1:22" ht="14.25" customHeight="1" x14ac:dyDescent="0.2">
      <c r="A10" s="136"/>
      <c r="B10" s="111"/>
      <c r="C10" s="233" t="s">
        <v>1277</v>
      </c>
      <c r="D10" s="236" t="s">
        <v>1351</v>
      </c>
      <c r="E10" s="154">
        <v>1300</v>
      </c>
      <c r="F10" s="87"/>
      <c r="G10" s="339"/>
      <c r="H10" s="327" t="s">
        <v>583</v>
      </c>
      <c r="I10" s="39"/>
      <c r="J10" s="68">
        <v>900</v>
      </c>
      <c r="K10" s="16"/>
      <c r="L10" s="332"/>
      <c r="M10" s="327"/>
      <c r="N10" s="39"/>
      <c r="O10" s="68"/>
      <c r="P10" s="16"/>
      <c r="Q10" s="332"/>
      <c r="R10" s="335" t="s">
        <v>586</v>
      </c>
      <c r="S10" s="39"/>
      <c r="T10" s="68">
        <v>300</v>
      </c>
      <c r="U10" s="16"/>
      <c r="V10" s="120" t="s">
        <v>1217</v>
      </c>
    </row>
    <row r="11" spans="1:22" ht="14.25" customHeight="1" x14ac:dyDescent="0.2">
      <c r="A11" s="136"/>
      <c r="B11" s="111"/>
      <c r="C11" s="233" t="s">
        <v>573</v>
      </c>
      <c r="D11" s="236" t="s">
        <v>1340</v>
      </c>
      <c r="E11" s="154">
        <v>1900</v>
      </c>
      <c r="F11" s="87"/>
      <c r="G11" s="339"/>
      <c r="H11" s="327" t="s">
        <v>585</v>
      </c>
      <c r="I11" s="39"/>
      <c r="J11" s="68">
        <v>950</v>
      </c>
      <c r="K11" s="16"/>
      <c r="L11" s="332"/>
      <c r="M11" s="327"/>
      <c r="N11" s="39"/>
      <c r="O11" s="68"/>
      <c r="P11" s="16"/>
      <c r="Q11" s="332"/>
      <c r="R11" s="335"/>
      <c r="S11" s="39"/>
      <c r="T11" s="68"/>
      <c r="U11" s="16"/>
      <c r="V11" s="98" t="s">
        <v>1218</v>
      </c>
    </row>
    <row r="12" spans="1:22" ht="14.25" customHeight="1" x14ac:dyDescent="0.2">
      <c r="A12" s="136"/>
      <c r="B12" s="111"/>
      <c r="C12" s="233" t="s">
        <v>574</v>
      </c>
      <c r="D12" s="236" t="s">
        <v>1340</v>
      </c>
      <c r="E12" s="154">
        <v>2050</v>
      </c>
      <c r="F12" s="87"/>
      <c r="G12" s="339"/>
      <c r="H12" s="327"/>
      <c r="I12" s="39"/>
      <c r="J12" s="68"/>
      <c r="K12" s="16"/>
      <c r="L12" s="332"/>
      <c r="M12" s="327"/>
      <c r="N12" s="39"/>
      <c r="O12" s="68"/>
      <c r="P12" s="16"/>
      <c r="Q12" s="332"/>
      <c r="R12" s="335"/>
      <c r="S12" s="39"/>
      <c r="T12" s="68"/>
      <c r="U12" s="16"/>
      <c r="V12" s="59"/>
    </row>
    <row r="13" spans="1:22" ht="14.25" customHeight="1" x14ac:dyDescent="0.2">
      <c r="A13" s="136"/>
      <c r="B13" s="111"/>
      <c r="C13" s="233" t="s">
        <v>575</v>
      </c>
      <c r="D13" s="236" t="s">
        <v>1340</v>
      </c>
      <c r="E13" s="154">
        <v>1900</v>
      </c>
      <c r="F13" s="87"/>
      <c r="G13" s="339"/>
      <c r="H13" s="327"/>
      <c r="I13" s="39"/>
      <c r="J13" s="68"/>
      <c r="K13" s="16"/>
      <c r="L13" s="332"/>
      <c r="M13" s="327"/>
      <c r="N13" s="39"/>
      <c r="O13" s="68"/>
      <c r="P13" s="16"/>
      <c r="Q13" s="332"/>
      <c r="R13" s="335"/>
      <c r="S13" s="39"/>
      <c r="T13" s="68"/>
      <c r="U13" s="16"/>
      <c r="V13" s="59"/>
    </row>
    <row r="14" spans="1:22" ht="14.25" customHeight="1" x14ac:dyDescent="0.2">
      <c r="A14" s="136"/>
      <c r="B14" s="111"/>
      <c r="C14" s="233" t="s">
        <v>576</v>
      </c>
      <c r="D14" s="236" t="s">
        <v>1351</v>
      </c>
      <c r="E14" s="154">
        <v>1550</v>
      </c>
      <c r="F14" s="87"/>
      <c r="G14" s="339"/>
      <c r="H14" s="327"/>
      <c r="I14" s="39"/>
      <c r="J14" s="68"/>
      <c r="K14" s="16"/>
      <c r="L14" s="332"/>
      <c r="M14" s="327"/>
      <c r="N14" s="39"/>
      <c r="O14" s="68"/>
      <c r="P14" s="16"/>
      <c r="Q14" s="332"/>
      <c r="R14" s="335"/>
      <c r="S14" s="39"/>
      <c r="T14" s="68"/>
      <c r="U14" s="16"/>
      <c r="V14" s="59"/>
    </row>
    <row r="15" spans="1:22" ht="14.25" customHeight="1" x14ac:dyDescent="0.2">
      <c r="A15" s="136"/>
      <c r="B15" s="111"/>
      <c r="C15" s="233" t="s">
        <v>1370</v>
      </c>
      <c r="D15" s="236" t="s">
        <v>1355</v>
      </c>
      <c r="E15" s="154">
        <v>1650</v>
      </c>
      <c r="F15" s="87"/>
      <c r="G15" s="339"/>
      <c r="H15" s="327"/>
      <c r="I15" s="39"/>
      <c r="J15" s="68"/>
      <c r="K15" s="16"/>
      <c r="L15" s="332"/>
      <c r="M15" s="327"/>
      <c r="N15" s="39"/>
      <c r="O15" s="68"/>
      <c r="P15" s="16"/>
      <c r="Q15" s="332"/>
      <c r="R15" s="335"/>
      <c r="S15" s="39"/>
      <c r="T15" s="68"/>
      <c r="U15" s="16"/>
      <c r="V15" s="59"/>
    </row>
    <row r="16" spans="1:22" ht="14.25" customHeight="1" x14ac:dyDescent="0.2">
      <c r="A16" s="135"/>
      <c r="B16" s="111"/>
      <c r="C16" s="233" t="s">
        <v>577</v>
      </c>
      <c r="D16" s="236" t="s">
        <v>1340</v>
      </c>
      <c r="E16" s="154">
        <v>1900</v>
      </c>
      <c r="F16" s="87"/>
      <c r="G16" s="339"/>
      <c r="H16" s="327"/>
      <c r="I16" s="39"/>
      <c r="J16" s="68"/>
      <c r="K16" s="16"/>
      <c r="L16" s="332"/>
      <c r="M16" s="327"/>
      <c r="N16" s="39"/>
      <c r="O16" s="68"/>
      <c r="P16" s="16"/>
      <c r="Q16" s="332"/>
      <c r="R16" s="335"/>
      <c r="S16" s="39"/>
      <c r="T16" s="68"/>
      <c r="U16" s="16"/>
      <c r="V16" s="59"/>
    </row>
    <row r="17" spans="1:22" ht="14.25" customHeight="1" x14ac:dyDescent="0.2">
      <c r="A17" s="136"/>
      <c r="B17" s="111"/>
      <c r="C17" s="233" t="s">
        <v>578</v>
      </c>
      <c r="D17" s="236" t="s">
        <v>1355</v>
      </c>
      <c r="E17" s="154">
        <v>850</v>
      </c>
      <c r="F17" s="15"/>
      <c r="G17" s="339"/>
      <c r="H17" s="327"/>
      <c r="I17" s="39"/>
      <c r="J17" s="68"/>
      <c r="K17" s="16"/>
      <c r="L17" s="332"/>
      <c r="M17" s="327"/>
      <c r="N17" s="39"/>
      <c r="O17" s="68"/>
      <c r="P17" s="16"/>
      <c r="Q17" s="332"/>
      <c r="R17" s="335"/>
      <c r="S17" s="39"/>
      <c r="T17" s="68"/>
      <c r="U17" s="16"/>
      <c r="V17" s="59"/>
    </row>
    <row r="18" spans="1:22" ht="14.25" customHeight="1" x14ac:dyDescent="0.2">
      <c r="A18" s="136"/>
      <c r="B18" s="111"/>
      <c r="C18" s="233" t="s">
        <v>1305</v>
      </c>
      <c r="D18" s="236" t="s">
        <v>1355</v>
      </c>
      <c r="E18" s="154">
        <v>1650</v>
      </c>
      <c r="F18" s="87"/>
      <c r="G18" s="339"/>
      <c r="H18" s="327"/>
      <c r="I18" s="39"/>
      <c r="J18" s="68"/>
      <c r="K18" s="16"/>
      <c r="L18" s="332"/>
      <c r="M18" s="327"/>
      <c r="N18" s="39"/>
      <c r="O18" s="68"/>
      <c r="P18" s="16"/>
      <c r="Q18" s="332"/>
      <c r="R18" s="335"/>
      <c r="S18" s="39"/>
      <c r="T18" s="68"/>
      <c r="U18" s="16"/>
      <c r="V18" s="59"/>
    </row>
    <row r="19" spans="1:22" ht="14.25" customHeight="1" x14ac:dyDescent="0.2">
      <c r="A19" s="632"/>
      <c r="B19" s="111"/>
      <c r="C19" s="233" t="s">
        <v>579</v>
      </c>
      <c r="D19" s="236" t="s">
        <v>1355</v>
      </c>
      <c r="E19" s="154">
        <v>2500</v>
      </c>
      <c r="F19" s="87"/>
      <c r="G19" s="339"/>
      <c r="H19" s="327"/>
      <c r="I19" s="39"/>
      <c r="J19" s="68"/>
      <c r="K19" s="16"/>
      <c r="L19" s="332"/>
      <c r="M19" s="327"/>
      <c r="N19" s="39"/>
      <c r="O19" s="68"/>
      <c r="P19" s="16"/>
      <c r="Q19" s="332"/>
      <c r="R19" s="335"/>
      <c r="S19" s="39"/>
      <c r="T19" s="68"/>
      <c r="U19" s="16"/>
      <c r="V19" s="59"/>
    </row>
    <row r="20" spans="1:22" ht="14.25" customHeight="1" x14ac:dyDescent="0.2">
      <c r="A20" s="633"/>
      <c r="B20" s="111"/>
      <c r="C20" s="233" t="s">
        <v>580</v>
      </c>
      <c r="D20" s="236" t="s">
        <v>1355</v>
      </c>
      <c r="E20" s="154">
        <v>2050</v>
      </c>
      <c r="F20" s="87"/>
      <c r="G20" s="339"/>
      <c r="H20" s="327"/>
      <c r="I20" s="39"/>
      <c r="J20" s="68"/>
      <c r="K20" s="16"/>
      <c r="L20" s="332"/>
      <c r="M20" s="327"/>
      <c r="N20" s="39"/>
      <c r="O20" s="68"/>
      <c r="P20" s="16"/>
      <c r="Q20" s="332"/>
      <c r="R20" s="335"/>
      <c r="S20" s="39"/>
      <c r="T20" s="68"/>
      <c r="U20" s="16"/>
      <c r="V20" s="59"/>
    </row>
    <row r="21" spans="1:22" ht="14.25" customHeight="1" x14ac:dyDescent="0.2">
      <c r="A21" s="203"/>
      <c r="B21" s="111"/>
      <c r="C21" s="233" t="s">
        <v>581</v>
      </c>
      <c r="D21" s="236" t="s">
        <v>1162</v>
      </c>
      <c r="E21" s="154">
        <v>1350</v>
      </c>
      <c r="F21" s="87"/>
      <c r="G21" s="339"/>
      <c r="H21" s="327"/>
      <c r="I21" s="39"/>
      <c r="J21" s="68"/>
      <c r="K21" s="16"/>
      <c r="L21" s="332"/>
      <c r="M21" s="327"/>
      <c r="N21" s="39"/>
      <c r="O21" s="68"/>
      <c r="P21" s="16"/>
      <c r="Q21" s="332"/>
      <c r="R21" s="335"/>
      <c r="S21" s="39"/>
      <c r="T21" s="68"/>
      <c r="U21" s="16"/>
      <c r="V21" s="59"/>
    </row>
    <row r="22" spans="1:22" ht="14.25" customHeight="1" x14ac:dyDescent="0.2">
      <c r="A22" s="136"/>
      <c r="B22" s="111"/>
      <c r="C22" s="233" t="s">
        <v>582</v>
      </c>
      <c r="D22" s="236" t="s">
        <v>1162</v>
      </c>
      <c r="E22" s="154">
        <v>1100</v>
      </c>
      <c r="F22" s="87"/>
      <c r="G22" s="339"/>
      <c r="H22" s="327"/>
      <c r="I22" s="39"/>
      <c r="J22" s="68"/>
      <c r="K22" s="16"/>
      <c r="L22" s="332"/>
      <c r="M22" s="327"/>
      <c r="N22" s="39"/>
      <c r="O22" s="68"/>
      <c r="P22" s="16"/>
      <c r="Q22" s="332"/>
      <c r="R22" s="335"/>
      <c r="S22" s="39"/>
      <c r="T22" s="68"/>
      <c r="U22" s="16"/>
      <c r="V22" s="59"/>
    </row>
    <row r="23" spans="1:22" ht="14.25" customHeight="1" x14ac:dyDescent="0.2">
      <c r="A23" s="203"/>
      <c r="B23" s="111"/>
      <c r="C23" s="233"/>
      <c r="D23" s="236"/>
      <c r="E23" s="154"/>
      <c r="F23" s="87"/>
      <c r="G23" s="339"/>
      <c r="H23" s="327"/>
      <c r="I23" s="39"/>
      <c r="J23" s="68"/>
      <c r="K23" s="16"/>
      <c r="L23" s="332"/>
      <c r="M23" s="327"/>
      <c r="N23" s="39"/>
      <c r="O23" s="68"/>
      <c r="P23" s="16"/>
      <c r="Q23" s="332"/>
      <c r="R23" s="335"/>
      <c r="S23" s="39"/>
      <c r="T23" s="68"/>
      <c r="U23" s="16"/>
      <c r="V23" s="59"/>
    </row>
    <row r="24" spans="1:22" ht="14.25" customHeight="1" x14ac:dyDescent="0.2">
      <c r="A24" s="136"/>
      <c r="B24" s="111"/>
      <c r="C24" s="233"/>
      <c r="D24" s="236"/>
      <c r="E24" s="154"/>
      <c r="F24" s="87"/>
      <c r="G24" s="339"/>
      <c r="H24" s="327"/>
      <c r="I24" s="39"/>
      <c r="J24" s="68"/>
      <c r="K24" s="16"/>
      <c r="L24" s="332"/>
      <c r="M24" s="327"/>
      <c r="N24" s="39"/>
      <c r="O24" s="68"/>
      <c r="P24" s="16"/>
      <c r="Q24" s="332"/>
      <c r="R24" s="335"/>
      <c r="S24" s="39"/>
      <c r="T24" s="68"/>
      <c r="U24" s="16"/>
      <c r="V24" s="61"/>
    </row>
    <row r="25" spans="1:22" ht="14.25" customHeight="1" x14ac:dyDescent="0.2">
      <c r="A25" s="135"/>
      <c r="B25" s="111"/>
      <c r="C25" s="233"/>
      <c r="D25" s="236"/>
      <c r="E25" s="154"/>
      <c r="F25" s="87"/>
      <c r="G25" s="339"/>
      <c r="H25" s="327"/>
      <c r="I25" s="39"/>
      <c r="J25" s="68"/>
      <c r="K25" s="16"/>
      <c r="L25" s="332"/>
      <c r="M25" s="327"/>
      <c r="N25" s="39"/>
      <c r="O25" s="68"/>
      <c r="P25" s="16"/>
      <c r="Q25" s="332"/>
      <c r="R25" s="335"/>
      <c r="S25" s="39"/>
      <c r="T25" s="68"/>
      <c r="U25" s="16"/>
      <c r="V25" s="59"/>
    </row>
    <row r="26" spans="1:22" ht="14.25" customHeight="1" x14ac:dyDescent="0.2">
      <c r="A26" s="137"/>
      <c r="B26" s="112"/>
      <c r="C26" s="233"/>
      <c r="D26" s="237"/>
      <c r="E26" s="154"/>
      <c r="F26" s="88"/>
      <c r="G26" s="351"/>
      <c r="H26" s="327"/>
      <c r="I26" s="39"/>
      <c r="J26" s="77"/>
      <c r="K26" s="78"/>
      <c r="L26" s="331"/>
      <c r="M26" s="327"/>
      <c r="N26" s="39"/>
      <c r="O26" s="77"/>
      <c r="P26" s="78"/>
      <c r="Q26" s="331"/>
      <c r="R26" s="335"/>
      <c r="S26" s="39"/>
      <c r="T26" s="77"/>
      <c r="U26" s="78"/>
      <c r="V26" s="59"/>
    </row>
    <row r="27" spans="1:22" ht="14.25" customHeight="1" x14ac:dyDescent="0.2">
      <c r="A27" s="136"/>
      <c r="B27" s="112"/>
      <c r="C27" s="234"/>
      <c r="D27" s="237"/>
      <c r="E27" s="221"/>
      <c r="F27" s="88"/>
      <c r="G27" s="337"/>
      <c r="H27" s="327"/>
      <c r="I27" s="39"/>
      <c r="J27" s="77"/>
      <c r="K27" s="78"/>
      <c r="L27" s="331"/>
      <c r="M27" s="327"/>
      <c r="N27" s="39"/>
      <c r="O27" s="77"/>
      <c r="P27" s="78"/>
      <c r="Q27" s="331"/>
      <c r="R27" s="335"/>
      <c r="S27" s="39"/>
      <c r="T27" s="77"/>
      <c r="U27" s="78"/>
      <c r="V27" s="59"/>
    </row>
    <row r="28" spans="1:22" ht="14.25" customHeight="1" thickBot="1" x14ac:dyDescent="0.25">
      <c r="A28" s="206"/>
      <c r="B28" s="113"/>
      <c r="C28" s="220"/>
      <c r="D28" s="238"/>
      <c r="E28" s="222"/>
      <c r="F28" s="89"/>
      <c r="G28" s="340"/>
      <c r="H28" s="328"/>
      <c r="I28" s="42"/>
      <c r="J28" s="69"/>
      <c r="K28" s="19"/>
      <c r="L28" s="6"/>
      <c r="M28" s="328"/>
      <c r="N28" s="42"/>
      <c r="O28" s="69"/>
      <c r="P28" s="19"/>
      <c r="Q28" s="6"/>
      <c r="R28" s="336"/>
      <c r="S28" s="42"/>
      <c r="T28" s="69"/>
      <c r="U28" s="19"/>
      <c r="V28" s="59"/>
    </row>
    <row r="29" spans="1:22" ht="14.25" customHeight="1" thickBot="1" x14ac:dyDescent="0.25">
      <c r="A29" s="138"/>
      <c r="B29" s="114"/>
      <c r="C29" s="36" t="s">
        <v>210</v>
      </c>
      <c r="D29" s="21"/>
      <c r="E29" s="85">
        <f>SUM(E9:E28)</f>
        <v>24050</v>
      </c>
      <c r="F29" s="344">
        <f>SUM(F9:F28)</f>
        <v>0</v>
      </c>
      <c r="G29" s="196"/>
      <c r="H29" s="322" t="s">
        <v>60</v>
      </c>
      <c r="I29" s="24"/>
      <c r="J29" s="70">
        <f>SUM(J9:J28)</f>
        <v>2450</v>
      </c>
      <c r="K29" s="23">
        <f>SUM(K9:K28)</f>
        <v>0</v>
      </c>
      <c r="L29" s="333"/>
      <c r="M29" s="322" t="s">
        <v>1278</v>
      </c>
      <c r="N29" s="24"/>
      <c r="O29" s="72">
        <f>SUM(O9:O28)</f>
        <v>0</v>
      </c>
      <c r="P29" s="32">
        <f>SUM(P9:P28)</f>
        <v>0</v>
      </c>
      <c r="Q29" s="6"/>
      <c r="R29" s="322" t="s">
        <v>83</v>
      </c>
      <c r="S29" s="24"/>
      <c r="T29" s="72">
        <f>SUM(T9:T28)</f>
        <v>1050</v>
      </c>
      <c r="U29" s="32">
        <f>SUM(U9:U28)</f>
        <v>0</v>
      </c>
      <c r="V29" s="60"/>
    </row>
    <row r="30" spans="1:22" ht="21" customHeight="1" thickTop="1" thickBot="1" x14ac:dyDescent="0.25">
      <c r="C30" s="624" t="s">
        <v>357</v>
      </c>
      <c r="D30" s="624"/>
      <c r="E30" s="624"/>
      <c r="F30" s="638" t="s">
        <v>1140</v>
      </c>
      <c r="G30" s="638"/>
      <c r="H30" s="195">
        <f>E42+J42+O42+T42</f>
        <v>17700</v>
      </c>
      <c r="I30" s="194"/>
      <c r="J30" s="194" t="s">
        <v>4</v>
      </c>
    </row>
    <row r="31" spans="1:22" ht="16.5" customHeight="1" thickTop="1" thickBot="1" x14ac:dyDescent="0.25">
      <c r="A31" s="134" t="s">
        <v>922</v>
      </c>
      <c r="B31" s="545" t="s">
        <v>7</v>
      </c>
      <c r="C31" s="545"/>
      <c r="D31" s="545"/>
      <c r="E31" s="546"/>
      <c r="F31" s="355" t="s">
        <v>8</v>
      </c>
      <c r="G31" s="329"/>
      <c r="H31" s="547" t="s">
        <v>9</v>
      </c>
      <c r="I31" s="547"/>
      <c r="J31" s="548"/>
      <c r="K31" s="11" t="s">
        <v>8</v>
      </c>
      <c r="L31" s="96"/>
      <c r="M31" s="547" t="s">
        <v>10</v>
      </c>
      <c r="N31" s="547"/>
      <c r="O31" s="548"/>
      <c r="P31" s="11" t="s">
        <v>8</v>
      </c>
      <c r="Q31" s="322"/>
      <c r="R31" s="547" t="s">
        <v>11</v>
      </c>
      <c r="S31" s="547"/>
      <c r="T31" s="549"/>
      <c r="U31" s="11" t="s">
        <v>8</v>
      </c>
      <c r="V31" s="12" t="s">
        <v>12</v>
      </c>
    </row>
    <row r="32" spans="1:22" ht="15" customHeight="1" x14ac:dyDescent="0.2">
      <c r="A32" s="135"/>
      <c r="B32" s="110"/>
      <c r="C32" s="232" t="s">
        <v>587</v>
      </c>
      <c r="D32" s="235" t="s">
        <v>1355</v>
      </c>
      <c r="E32" s="153">
        <v>1400</v>
      </c>
      <c r="F32" s="26"/>
      <c r="G32" s="338"/>
      <c r="H32" s="326" t="s">
        <v>595</v>
      </c>
      <c r="I32" s="41"/>
      <c r="J32" s="71">
        <v>2150</v>
      </c>
      <c r="K32" s="14"/>
      <c r="L32" s="332"/>
      <c r="M32" s="326"/>
      <c r="N32" s="55"/>
      <c r="O32" s="67"/>
      <c r="P32" s="360"/>
      <c r="Q32" s="324"/>
      <c r="R32" s="326" t="s">
        <v>1208</v>
      </c>
      <c r="S32" s="41"/>
      <c r="T32" s="71">
        <v>600</v>
      </c>
      <c r="U32" s="14"/>
      <c r="V32" s="58" t="s">
        <v>596</v>
      </c>
    </row>
    <row r="33" spans="1:22" ht="15" customHeight="1" x14ac:dyDescent="0.2">
      <c r="A33" s="137"/>
      <c r="B33" s="116"/>
      <c r="C33" s="233" t="s">
        <v>588</v>
      </c>
      <c r="D33" s="236" t="s">
        <v>1355</v>
      </c>
      <c r="E33" s="154">
        <v>3150</v>
      </c>
      <c r="F33" s="15"/>
      <c r="G33" s="339"/>
      <c r="H33" s="327"/>
      <c r="I33" s="39"/>
      <c r="J33" s="68"/>
      <c r="K33" s="16"/>
      <c r="L33" s="332"/>
      <c r="M33" s="327"/>
      <c r="N33" s="56"/>
      <c r="O33" s="68"/>
      <c r="P33" s="157"/>
      <c r="Q33" s="324"/>
      <c r="R33" s="327" t="s">
        <v>587</v>
      </c>
      <c r="S33" s="39"/>
      <c r="T33" s="68">
        <v>250</v>
      </c>
      <c r="U33" s="16"/>
      <c r="V33" s="120" t="s">
        <v>1313</v>
      </c>
    </row>
    <row r="34" spans="1:22" ht="15" customHeight="1" x14ac:dyDescent="0.2">
      <c r="A34" s="137"/>
      <c r="B34" s="116"/>
      <c r="C34" s="233" t="s">
        <v>589</v>
      </c>
      <c r="D34" s="236" t="s">
        <v>1355</v>
      </c>
      <c r="E34" s="154">
        <v>1900</v>
      </c>
      <c r="F34" s="15"/>
      <c r="G34" s="339"/>
      <c r="H34" s="327"/>
      <c r="I34" s="39"/>
      <c r="J34" s="68"/>
      <c r="K34" s="16"/>
      <c r="L34" s="332"/>
      <c r="M34" s="327"/>
      <c r="N34" s="56"/>
      <c r="O34" s="68"/>
      <c r="P34" s="157"/>
      <c r="Q34" s="324"/>
      <c r="R34" s="327"/>
      <c r="S34" s="39"/>
      <c r="T34" s="68"/>
      <c r="U34" s="16"/>
      <c r="V34" s="120" t="s">
        <v>1458</v>
      </c>
    </row>
    <row r="35" spans="1:22" ht="15" customHeight="1" x14ac:dyDescent="0.2">
      <c r="A35" s="136"/>
      <c r="B35" s="116"/>
      <c r="C35" s="233" t="s">
        <v>590</v>
      </c>
      <c r="D35" s="236" t="s">
        <v>1355</v>
      </c>
      <c r="E35" s="154">
        <v>3150</v>
      </c>
      <c r="F35" s="15"/>
      <c r="G35" s="339"/>
      <c r="H35" s="327"/>
      <c r="I35" s="39"/>
      <c r="J35" s="68"/>
      <c r="K35" s="16"/>
      <c r="L35" s="332"/>
      <c r="M35" s="327"/>
      <c r="N35" s="56"/>
      <c r="O35" s="68"/>
      <c r="P35" s="157"/>
      <c r="Q35" s="324"/>
      <c r="R35" s="327"/>
      <c r="S35" s="39"/>
      <c r="T35" s="68"/>
      <c r="U35" s="16"/>
      <c r="V35" s="120" t="s">
        <v>1371</v>
      </c>
    </row>
    <row r="36" spans="1:22" ht="15" customHeight="1" x14ac:dyDescent="0.2">
      <c r="A36" s="136"/>
      <c r="B36" s="116" t="s">
        <v>593</v>
      </c>
      <c r="C36" s="233" t="s">
        <v>591</v>
      </c>
      <c r="D36" s="236" t="s">
        <v>1355</v>
      </c>
      <c r="E36" s="154">
        <v>3450</v>
      </c>
      <c r="F36" s="15"/>
      <c r="G36" s="339"/>
      <c r="H36" s="327"/>
      <c r="I36" s="39"/>
      <c r="J36" s="68"/>
      <c r="K36" s="16"/>
      <c r="L36" s="332"/>
      <c r="M36" s="327"/>
      <c r="N36" s="56"/>
      <c r="O36" s="68"/>
      <c r="P36" s="157"/>
      <c r="Q36" s="324"/>
      <c r="R36" s="327"/>
      <c r="S36" s="39"/>
      <c r="T36" s="68"/>
      <c r="U36" s="16"/>
      <c r="V36" s="98"/>
    </row>
    <row r="37" spans="1:22" ht="15" customHeight="1" x14ac:dyDescent="0.2">
      <c r="A37" s="136"/>
      <c r="B37" s="116" t="s">
        <v>594</v>
      </c>
      <c r="C37" s="233" t="s">
        <v>592</v>
      </c>
      <c r="D37" s="236" t="s">
        <v>1162</v>
      </c>
      <c r="E37" s="154">
        <v>1650</v>
      </c>
      <c r="F37" s="15"/>
      <c r="G37" s="339"/>
      <c r="H37" s="327"/>
      <c r="I37" s="39"/>
      <c r="J37" s="68"/>
      <c r="K37" s="16"/>
      <c r="L37" s="332"/>
      <c r="M37" s="327"/>
      <c r="N37" s="56"/>
      <c r="O37" s="68"/>
      <c r="P37" s="157"/>
      <c r="Q37" s="324"/>
      <c r="R37" s="327"/>
      <c r="S37" s="39"/>
      <c r="T37" s="68"/>
      <c r="U37" s="16"/>
      <c r="V37" s="59"/>
    </row>
    <row r="38" spans="1:22" ht="15" customHeight="1" x14ac:dyDescent="0.2">
      <c r="A38" s="135"/>
      <c r="B38" s="116"/>
      <c r="C38" s="233"/>
      <c r="D38" s="28"/>
      <c r="E38" s="154"/>
      <c r="F38" s="15"/>
      <c r="G38" s="339"/>
      <c r="H38" s="327"/>
      <c r="I38" s="39"/>
      <c r="J38" s="68"/>
      <c r="K38" s="16"/>
      <c r="L38" s="332"/>
      <c r="M38" s="327"/>
      <c r="N38" s="56"/>
      <c r="O38" s="68"/>
      <c r="P38" s="157"/>
      <c r="Q38" s="324"/>
      <c r="R38" s="327"/>
      <c r="S38" s="39"/>
      <c r="T38" s="68"/>
      <c r="U38" s="16"/>
      <c r="V38" s="97" t="s">
        <v>1459</v>
      </c>
    </row>
    <row r="39" spans="1:22" ht="15" customHeight="1" x14ac:dyDescent="0.2">
      <c r="A39" s="137"/>
      <c r="B39" s="116"/>
      <c r="C39" s="233"/>
      <c r="D39" s="28"/>
      <c r="E39" s="154"/>
      <c r="F39" s="15"/>
      <c r="G39" s="339"/>
      <c r="H39" s="327"/>
      <c r="I39" s="39"/>
      <c r="J39" s="68"/>
      <c r="K39" s="16"/>
      <c r="L39" s="332"/>
      <c r="M39" s="327"/>
      <c r="N39" s="56"/>
      <c r="O39" s="68"/>
      <c r="P39" s="157"/>
      <c r="Q39" s="324"/>
      <c r="R39" s="327"/>
      <c r="S39" s="39"/>
      <c r="T39" s="68"/>
      <c r="U39" s="16"/>
      <c r="V39" s="59" t="s">
        <v>598</v>
      </c>
    </row>
    <row r="40" spans="1:22" ht="15" customHeight="1" x14ac:dyDescent="0.2">
      <c r="A40" s="137"/>
      <c r="B40" s="116"/>
      <c r="C40" s="233"/>
      <c r="D40" s="28"/>
      <c r="E40" s="154"/>
      <c r="F40" s="15"/>
      <c r="G40" s="339"/>
      <c r="H40" s="327"/>
      <c r="I40" s="39"/>
      <c r="J40" s="68"/>
      <c r="K40" s="16"/>
      <c r="L40" s="332"/>
      <c r="M40" s="327"/>
      <c r="N40" s="56"/>
      <c r="O40" s="68"/>
      <c r="P40" s="157"/>
      <c r="Q40" s="324"/>
      <c r="R40" s="327"/>
      <c r="S40" s="39"/>
      <c r="T40" s="68"/>
      <c r="U40" s="16"/>
      <c r="V40" s="59"/>
    </row>
    <row r="41" spans="1:22" ht="15" customHeight="1" thickBot="1" x14ac:dyDescent="0.25">
      <c r="A41" s="206"/>
      <c r="B41" s="117"/>
      <c r="C41" s="220"/>
      <c r="D41" s="30"/>
      <c r="E41" s="155"/>
      <c r="F41" s="18"/>
      <c r="G41" s="340"/>
      <c r="H41" s="328"/>
      <c r="I41" s="42"/>
      <c r="J41" s="69"/>
      <c r="K41" s="19"/>
      <c r="L41" s="6"/>
      <c r="M41" s="328"/>
      <c r="N41" s="57"/>
      <c r="O41" s="69"/>
      <c r="P41" s="158"/>
      <c r="Q41" s="8"/>
      <c r="R41" s="328"/>
      <c r="S41" s="42"/>
      <c r="T41" s="69"/>
      <c r="U41" s="19"/>
      <c r="V41" s="59"/>
    </row>
    <row r="42" spans="1:22" ht="15" customHeight="1" thickBot="1" x14ac:dyDescent="0.25">
      <c r="A42" s="138"/>
      <c r="B42" s="114"/>
      <c r="C42" s="36" t="s">
        <v>178</v>
      </c>
      <c r="D42" s="21"/>
      <c r="E42" s="65">
        <f>SUM(E32:E41)</f>
        <v>14700</v>
      </c>
      <c r="F42" s="22">
        <f>SUM(F32:F41)</f>
        <v>0</v>
      </c>
      <c r="G42" s="341"/>
      <c r="H42" s="322" t="s">
        <v>233</v>
      </c>
      <c r="I42" s="24"/>
      <c r="J42" s="70">
        <f>SUM(J32:J41)</f>
        <v>2150</v>
      </c>
      <c r="K42" s="23">
        <f>SUM(K32:K41)</f>
        <v>0</v>
      </c>
      <c r="L42" s="6"/>
      <c r="M42" s="322"/>
      <c r="N42" s="24"/>
      <c r="O42" s="70">
        <f>SUM(O32:O41)</f>
        <v>0</v>
      </c>
      <c r="P42" s="7">
        <f>SUM(P32:P41)</f>
        <v>0</v>
      </c>
      <c r="Q42" s="8"/>
      <c r="R42" s="322" t="s">
        <v>83</v>
      </c>
      <c r="S42" s="24"/>
      <c r="T42" s="72">
        <f>SUM(T32:T41)</f>
        <v>850</v>
      </c>
      <c r="U42" s="32">
        <f>SUM(U32:U41)</f>
        <v>0</v>
      </c>
      <c r="V42" s="60"/>
    </row>
    <row r="43" spans="1:22" x14ac:dyDescent="0.2">
      <c r="A43" s="603" t="str">
        <f>春日井市!A39</f>
        <v>令和5年6月</v>
      </c>
      <c r="B43" s="603"/>
      <c r="C43" s="100"/>
      <c r="O43" s="2"/>
      <c r="V43" s="100" t="s">
        <v>169</v>
      </c>
    </row>
  </sheetData>
  <mergeCells count="33">
    <mergeCell ref="V1:V2"/>
    <mergeCell ref="V3:V6"/>
    <mergeCell ref="A43:B43"/>
    <mergeCell ref="C30:E30"/>
    <mergeCell ref="A1:A2"/>
    <mergeCell ref="C7:E7"/>
    <mergeCell ref="B8:E8"/>
    <mergeCell ref="B31:E31"/>
    <mergeCell ref="F7:G7"/>
    <mergeCell ref="F30:G30"/>
    <mergeCell ref="U4:U6"/>
    <mergeCell ref="G1:H3"/>
    <mergeCell ref="G4:H6"/>
    <mergeCell ref="I1:O3"/>
    <mergeCell ref="I4:O6"/>
    <mergeCell ref="P1:P3"/>
    <mergeCell ref="Q1:U3"/>
    <mergeCell ref="H31:J31"/>
    <mergeCell ref="M31:O31"/>
    <mergeCell ref="R31:T31"/>
    <mergeCell ref="Q4:T6"/>
    <mergeCell ref="P4:P6"/>
    <mergeCell ref="H8:J8"/>
    <mergeCell ref="M8:O8"/>
    <mergeCell ref="R8:T8"/>
    <mergeCell ref="A19:A20"/>
    <mergeCell ref="B3:C4"/>
    <mergeCell ref="D3:D4"/>
    <mergeCell ref="E3:E4"/>
    <mergeCell ref="F3:F4"/>
    <mergeCell ref="D5:D6"/>
    <mergeCell ref="E5:E6"/>
    <mergeCell ref="F5:F6"/>
  </mergeCells>
  <phoneticPr fontId="2"/>
  <pageMargins left="0.22" right="0.19" top="0.23" bottom="0.23" header="0.2" footer="0.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26"/>
  <sheetViews>
    <sheetView workbookViewId="0"/>
  </sheetViews>
  <sheetFormatPr defaultRowHeight="13" x14ac:dyDescent="0.2"/>
  <cols>
    <col min="1" max="1" width="6.7265625" customWidth="1"/>
  </cols>
  <sheetData>
    <row r="1" spans="1:5" ht="33" customHeight="1" x14ac:dyDescent="0.2">
      <c r="E1" s="319" t="s">
        <v>1043</v>
      </c>
    </row>
    <row r="2" spans="1:5" ht="13.5" customHeight="1" x14ac:dyDescent="0.2">
      <c r="D2" s="319"/>
    </row>
    <row r="3" spans="1:5" x14ac:dyDescent="0.2">
      <c r="A3" t="s">
        <v>1020</v>
      </c>
    </row>
    <row r="4" spans="1:5" x14ac:dyDescent="0.2">
      <c r="A4" t="s">
        <v>1021</v>
      </c>
    </row>
    <row r="6" spans="1:5" x14ac:dyDescent="0.2">
      <c r="A6" s="311">
        <v>-1</v>
      </c>
      <c r="B6" t="s">
        <v>1022</v>
      </c>
    </row>
    <row r="7" spans="1:5" x14ac:dyDescent="0.2">
      <c r="A7" s="311">
        <v>-2</v>
      </c>
      <c r="B7" t="s">
        <v>1023</v>
      </c>
    </row>
    <row r="8" spans="1:5" x14ac:dyDescent="0.2">
      <c r="B8" t="s">
        <v>1024</v>
      </c>
    </row>
    <row r="9" spans="1:5" x14ac:dyDescent="0.2">
      <c r="A9" s="311">
        <v>-3</v>
      </c>
      <c r="B9" t="s">
        <v>1025</v>
      </c>
    </row>
    <row r="10" spans="1:5" x14ac:dyDescent="0.2">
      <c r="B10" t="s">
        <v>1026</v>
      </c>
    </row>
    <row r="11" spans="1:5" x14ac:dyDescent="0.2">
      <c r="A11" s="311">
        <v>-4</v>
      </c>
      <c r="B11" t="s">
        <v>1027</v>
      </c>
    </row>
    <row r="12" spans="1:5" x14ac:dyDescent="0.2">
      <c r="B12" t="s">
        <v>1028</v>
      </c>
    </row>
    <row r="13" spans="1:5" x14ac:dyDescent="0.2">
      <c r="A13" s="311">
        <v>-5</v>
      </c>
      <c r="B13" t="s">
        <v>1029</v>
      </c>
    </row>
    <row r="14" spans="1:5" x14ac:dyDescent="0.2">
      <c r="A14" s="311">
        <v>-6</v>
      </c>
      <c r="B14" t="s">
        <v>1030</v>
      </c>
    </row>
    <row r="15" spans="1:5" x14ac:dyDescent="0.2">
      <c r="B15" t="s">
        <v>1031</v>
      </c>
    </row>
    <row r="16" spans="1:5" x14ac:dyDescent="0.2">
      <c r="A16" s="311">
        <v>-7</v>
      </c>
      <c r="B16" t="s">
        <v>1032</v>
      </c>
    </row>
    <row r="17" spans="1:2" x14ac:dyDescent="0.2">
      <c r="A17" s="311">
        <v>-8</v>
      </c>
      <c r="B17" t="s">
        <v>1033</v>
      </c>
    </row>
    <row r="18" spans="1:2" x14ac:dyDescent="0.2">
      <c r="B18" t="s">
        <v>1034</v>
      </c>
    </row>
    <row r="19" spans="1:2" x14ac:dyDescent="0.2">
      <c r="A19" s="311">
        <v>-9</v>
      </c>
      <c r="B19" t="s">
        <v>1035</v>
      </c>
    </row>
    <row r="20" spans="1:2" x14ac:dyDescent="0.2">
      <c r="A20" s="311">
        <v>-10</v>
      </c>
      <c r="B20" t="s">
        <v>1036</v>
      </c>
    </row>
    <row r="21" spans="1:2" x14ac:dyDescent="0.2">
      <c r="B21" t="s">
        <v>1037</v>
      </c>
    </row>
    <row r="22" spans="1:2" x14ac:dyDescent="0.2">
      <c r="A22" s="311">
        <v>-11</v>
      </c>
      <c r="B22" t="s">
        <v>1038</v>
      </c>
    </row>
    <row r="23" spans="1:2" x14ac:dyDescent="0.2">
      <c r="A23" s="311">
        <v>-12</v>
      </c>
      <c r="B23" t="s">
        <v>1039</v>
      </c>
    </row>
    <row r="25" spans="1:2" x14ac:dyDescent="0.2">
      <c r="A25" s="312" t="s">
        <v>1040</v>
      </c>
      <c r="B25" t="s">
        <v>1041</v>
      </c>
    </row>
    <row r="26" spans="1:2" x14ac:dyDescent="0.2">
      <c r="B26" t="s">
        <v>1042</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V41"/>
  <sheetViews>
    <sheetView showZeros="0" zoomScaleNormal="100" workbookViewId="0">
      <selection activeCell="B3" sqref="B3:C4"/>
    </sheetView>
  </sheetViews>
  <sheetFormatPr defaultRowHeight="13" x14ac:dyDescent="0.2"/>
  <cols>
    <col min="1" max="1" width="7.6328125" customWidth="1"/>
    <col min="2" max="2" width="2.36328125" customWidth="1"/>
    <col min="3" max="3" width="11.08984375" customWidth="1"/>
    <col min="4" max="4" width="3" customWidth="1"/>
    <col min="5" max="5" width="8.7265625" customWidth="1"/>
    <col min="6" max="6" width="10.08984375" customWidth="1"/>
    <col min="7" max="7" width="1.08984375" customWidth="1"/>
    <col min="8" max="8" width="10.08984375" customWidth="1"/>
    <col min="9" max="9" width="0.7265625" customWidth="1"/>
    <col min="10" max="11" width="7.08984375" customWidth="1"/>
    <col min="12" max="12" width="1.08984375" customWidth="1"/>
    <col min="13" max="13" width="9.453125" customWidth="1"/>
    <col min="14" max="14" width="1" customWidth="1"/>
    <col min="15" max="16" width="6.7265625" customWidth="1"/>
    <col min="17" max="17" width="1.26953125" customWidth="1"/>
    <col min="18" max="18" width="9.36328125" customWidth="1"/>
    <col min="19" max="19" width="0.7265625" customWidth="1"/>
    <col min="20" max="21" width="6.6328125" customWidth="1"/>
    <col min="22" max="22" width="21.7265625" customWidth="1"/>
  </cols>
  <sheetData>
    <row r="1" spans="1:22" ht="10.5" customHeight="1" x14ac:dyDescent="0.2">
      <c r="A1" s="517" t="s">
        <v>0</v>
      </c>
      <c r="B1" s="115"/>
      <c r="C1" s="1"/>
      <c r="D1" s="2"/>
      <c r="E1" s="2"/>
      <c r="F1" s="2"/>
      <c r="G1" s="532" t="s">
        <v>1137</v>
      </c>
      <c r="H1" s="533"/>
      <c r="I1" s="526"/>
      <c r="J1" s="526"/>
      <c r="K1" s="526"/>
      <c r="L1" s="526"/>
      <c r="M1" s="526"/>
      <c r="N1" s="526"/>
      <c r="O1" s="527"/>
      <c r="P1" s="532" t="s">
        <v>1139</v>
      </c>
      <c r="Q1" s="526"/>
      <c r="R1" s="526"/>
      <c r="S1" s="526"/>
      <c r="T1" s="526"/>
      <c r="U1" s="527"/>
      <c r="V1" s="508" t="s">
        <v>2</v>
      </c>
    </row>
    <row r="2" spans="1:22" ht="10.5" customHeight="1" x14ac:dyDescent="0.2">
      <c r="A2" s="617"/>
      <c r="G2" s="534"/>
      <c r="H2" s="535"/>
      <c r="I2" s="528"/>
      <c r="J2" s="528"/>
      <c r="K2" s="528"/>
      <c r="L2" s="528"/>
      <c r="M2" s="528"/>
      <c r="N2" s="528"/>
      <c r="O2" s="529"/>
      <c r="P2" s="534"/>
      <c r="Q2" s="528"/>
      <c r="R2" s="528"/>
      <c r="S2" s="528"/>
      <c r="T2" s="528"/>
      <c r="U2" s="529"/>
      <c r="V2" s="509"/>
    </row>
    <row r="3" spans="1:22" ht="10.5" customHeight="1" thickBot="1" x14ac:dyDescent="0.25">
      <c r="A3" s="4"/>
      <c r="B3" s="504"/>
      <c r="C3" s="504"/>
      <c r="D3" s="504" t="s">
        <v>1159</v>
      </c>
      <c r="E3" s="504"/>
      <c r="F3" s="506" t="s">
        <v>1156</v>
      </c>
      <c r="G3" s="536"/>
      <c r="H3" s="537"/>
      <c r="I3" s="530"/>
      <c r="J3" s="530"/>
      <c r="K3" s="530"/>
      <c r="L3" s="530"/>
      <c r="M3" s="530"/>
      <c r="N3" s="530"/>
      <c r="O3" s="531"/>
      <c r="P3" s="536"/>
      <c r="Q3" s="530"/>
      <c r="R3" s="530"/>
      <c r="S3" s="530"/>
      <c r="T3" s="530"/>
      <c r="U3" s="531"/>
      <c r="V3" s="510"/>
    </row>
    <row r="4" spans="1:22" ht="10.5" customHeight="1" x14ac:dyDescent="0.2">
      <c r="A4" s="4"/>
      <c r="B4" s="504"/>
      <c r="C4" s="504"/>
      <c r="D4" s="504"/>
      <c r="E4" s="504"/>
      <c r="F4" s="506"/>
      <c r="G4" s="532" t="s">
        <v>1138</v>
      </c>
      <c r="H4" s="533"/>
      <c r="I4" s="526"/>
      <c r="J4" s="526"/>
      <c r="K4" s="526"/>
      <c r="L4" s="526"/>
      <c r="M4" s="526"/>
      <c r="N4" s="526"/>
      <c r="O4" s="527"/>
      <c r="P4" s="532" t="s">
        <v>3</v>
      </c>
      <c r="Q4" s="521">
        <f>F25+K25+P25+U25+F40+K40+P40+U40</f>
        <v>0</v>
      </c>
      <c r="R4" s="521"/>
      <c r="S4" s="521"/>
      <c r="T4" s="521"/>
      <c r="U4" s="538" t="s">
        <v>4</v>
      </c>
      <c r="V4" s="510"/>
    </row>
    <row r="5" spans="1:22" ht="10.5" customHeight="1" x14ac:dyDescent="0.2">
      <c r="A5" s="4"/>
      <c r="D5" s="504" t="s">
        <v>1157</v>
      </c>
      <c r="E5" s="504"/>
      <c r="F5" s="506" t="s">
        <v>1158</v>
      </c>
      <c r="G5" s="534"/>
      <c r="H5" s="535"/>
      <c r="I5" s="528"/>
      <c r="J5" s="528"/>
      <c r="K5" s="528"/>
      <c r="L5" s="528"/>
      <c r="M5" s="528"/>
      <c r="N5" s="528"/>
      <c r="O5" s="529"/>
      <c r="P5" s="534"/>
      <c r="Q5" s="522"/>
      <c r="R5" s="522"/>
      <c r="S5" s="522"/>
      <c r="T5" s="522"/>
      <c r="U5" s="539"/>
      <c r="V5" s="510"/>
    </row>
    <row r="6" spans="1:22" ht="10.5" customHeight="1" thickBot="1" x14ac:dyDescent="0.25">
      <c r="A6" s="6"/>
      <c r="B6" s="8"/>
      <c r="C6" s="8"/>
      <c r="D6" s="505"/>
      <c r="E6" s="505"/>
      <c r="F6" s="507"/>
      <c r="G6" s="536"/>
      <c r="H6" s="537"/>
      <c r="I6" s="530"/>
      <c r="J6" s="530"/>
      <c r="K6" s="530"/>
      <c r="L6" s="530"/>
      <c r="M6" s="530"/>
      <c r="N6" s="530"/>
      <c r="O6" s="531"/>
      <c r="P6" s="536"/>
      <c r="Q6" s="523"/>
      <c r="R6" s="523"/>
      <c r="S6" s="523"/>
      <c r="T6" s="523"/>
      <c r="U6" s="540"/>
      <c r="V6" s="511"/>
    </row>
    <row r="7" spans="1:22" ht="27" customHeight="1" thickBot="1" x14ac:dyDescent="0.25">
      <c r="C7" s="614" t="s">
        <v>491</v>
      </c>
      <c r="D7" s="614"/>
      <c r="E7" s="614"/>
      <c r="F7" s="541" t="s">
        <v>1140</v>
      </c>
      <c r="G7" s="541"/>
      <c r="H7" s="53">
        <f>E25+J25+O25+T25</f>
        <v>16650</v>
      </c>
      <c r="I7" s="25"/>
      <c r="J7" s="25" t="s">
        <v>4</v>
      </c>
    </row>
    <row r="8" spans="1:22" ht="16.5" customHeight="1" thickTop="1" thickBot="1" x14ac:dyDescent="0.25">
      <c r="A8" s="166" t="s">
        <v>978</v>
      </c>
      <c r="B8" s="545" t="s">
        <v>7</v>
      </c>
      <c r="C8" s="545"/>
      <c r="D8" s="545"/>
      <c r="E8" s="546"/>
      <c r="F8" s="10" t="s">
        <v>8</v>
      </c>
      <c r="G8" s="322"/>
      <c r="H8" s="547" t="s">
        <v>9</v>
      </c>
      <c r="I8" s="547"/>
      <c r="J8" s="548"/>
      <c r="K8" s="11" t="s">
        <v>8</v>
      </c>
      <c r="L8" s="346"/>
      <c r="M8" s="547" t="s">
        <v>10</v>
      </c>
      <c r="N8" s="547"/>
      <c r="O8" s="548"/>
      <c r="P8" s="11" t="s">
        <v>8</v>
      </c>
      <c r="Q8" s="96"/>
      <c r="R8" s="547" t="s">
        <v>11</v>
      </c>
      <c r="S8" s="547"/>
      <c r="T8" s="549"/>
      <c r="U8" s="11" t="s">
        <v>8</v>
      </c>
      <c r="V8" s="12" t="s">
        <v>12</v>
      </c>
    </row>
    <row r="9" spans="1:22" ht="15" customHeight="1" x14ac:dyDescent="0.2">
      <c r="A9" s="135"/>
      <c r="B9" s="110"/>
      <c r="C9" s="228" t="s">
        <v>599</v>
      </c>
      <c r="D9" s="236" t="s">
        <v>1355</v>
      </c>
      <c r="E9" s="243">
        <v>1500</v>
      </c>
      <c r="F9" s="86"/>
      <c r="G9" s="338"/>
      <c r="H9" s="326" t="s">
        <v>599</v>
      </c>
      <c r="I9" s="41"/>
      <c r="J9" s="67">
        <v>1300</v>
      </c>
      <c r="K9" s="27"/>
      <c r="L9" s="342"/>
      <c r="M9" s="326"/>
      <c r="N9" s="41"/>
      <c r="O9" s="71"/>
      <c r="P9" s="14"/>
      <c r="Q9" s="332"/>
      <c r="R9" s="326" t="s">
        <v>608</v>
      </c>
      <c r="S9" s="41"/>
      <c r="T9" s="71">
        <v>350</v>
      </c>
      <c r="U9" s="14"/>
      <c r="V9" s="58" t="s">
        <v>609</v>
      </c>
    </row>
    <row r="10" spans="1:22" ht="15" customHeight="1" x14ac:dyDescent="0.2">
      <c r="A10" s="136"/>
      <c r="B10" s="111"/>
      <c r="C10" s="229" t="s">
        <v>600</v>
      </c>
      <c r="D10" s="236" t="s">
        <v>1355</v>
      </c>
      <c r="E10" s="244">
        <v>1600</v>
      </c>
      <c r="F10" s="87"/>
      <c r="G10" s="339"/>
      <c r="H10" s="327" t="s">
        <v>608</v>
      </c>
      <c r="I10" s="39"/>
      <c r="J10" s="68">
        <v>1150</v>
      </c>
      <c r="K10" s="16"/>
      <c r="L10" s="332"/>
      <c r="M10" s="327"/>
      <c r="N10" s="39"/>
      <c r="O10" s="68"/>
      <c r="P10" s="16"/>
      <c r="Q10" s="332"/>
      <c r="R10" s="335" t="s">
        <v>604</v>
      </c>
      <c r="S10" s="39"/>
      <c r="T10" s="68">
        <v>350</v>
      </c>
      <c r="U10" s="16"/>
      <c r="V10" s="120" t="s">
        <v>1460</v>
      </c>
    </row>
    <row r="11" spans="1:22" ht="15" customHeight="1" x14ac:dyDescent="0.2">
      <c r="A11" s="136"/>
      <c r="B11" s="111"/>
      <c r="C11" s="229" t="s">
        <v>601</v>
      </c>
      <c r="D11" s="236" t="s">
        <v>1355</v>
      </c>
      <c r="E11" s="244">
        <v>1000</v>
      </c>
      <c r="F11" s="87"/>
      <c r="G11" s="339"/>
      <c r="H11" s="327"/>
      <c r="I11" s="39"/>
      <c r="J11" s="68"/>
      <c r="K11" s="16" t="s">
        <v>1314</v>
      </c>
      <c r="L11" s="332"/>
      <c r="M11" s="327"/>
      <c r="N11" s="39"/>
      <c r="O11" s="68"/>
      <c r="P11" s="16"/>
      <c r="Q11" s="332"/>
      <c r="R11" s="335"/>
      <c r="S11" s="39"/>
      <c r="T11" s="68"/>
      <c r="U11" s="16"/>
      <c r="V11" s="281" t="s">
        <v>1372</v>
      </c>
    </row>
    <row r="12" spans="1:22" ht="15" customHeight="1" x14ac:dyDescent="0.2">
      <c r="A12" s="135"/>
      <c r="B12" s="111"/>
      <c r="C12" s="229" t="s">
        <v>602</v>
      </c>
      <c r="D12" s="236" t="s">
        <v>1355</v>
      </c>
      <c r="E12" s="244">
        <v>1400</v>
      </c>
      <c r="F12" s="87"/>
      <c r="G12" s="339"/>
      <c r="H12" s="327"/>
      <c r="I12" s="39"/>
      <c r="J12" s="68"/>
      <c r="K12" s="16"/>
      <c r="L12" s="332"/>
      <c r="M12" s="327"/>
      <c r="N12" s="39"/>
      <c r="O12" s="68"/>
      <c r="P12" s="16"/>
      <c r="Q12" s="332"/>
      <c r="R12" s="335"/>
      <c r="S12" s="39"/>
      <c r="T12" s="68"/>
      <c r="U12" s="16"/>
      <c r="V12" s="245" t="s">
        <v>610</v>
      </c>
    </row>
    <row r="13" spans="1:22" ht="15" customHeight="1" x14ac:dyDescent="0.2">
      <c r="A13" s="136"/>
      <c r="B13" s="111"/>
      <c r="C13" s="229" t="s">
        <v>606</v>
      </c>
      <c r="D13" s="236" t="s">
        <v>1355</v>
      </c>
      <c r="E13" s="244">
        <v>2000</v>
      </c>
      <c r="F13" s="87"/>
      <c r="G13" s="339"/>
      <c r="H13" s="327"/>
      <c r="I13" s="39"/>
      <c r="J13" s="68"/>
      <c r="K13" s="16"/>
      <c r="L13" s="332"/>
      <c r="M13" s="327"/>
      <c r="N13" s="39"/>
      <c r="O13" s="68"/>
      <c r="P13" s="16"/>
      <c r="Q13" s="332"/>
      <c r="R13" s="335"/>
      <c r="S13" s="39"/>
      <c r="T13" s="68"/>
      <c r="U13" s="16"/>
      <c r="V13" s="59"/>
    </row>
    <row r="14" spans="1:22" ht="15" customHeight="1" x14ac:dyDescent="0.2">
      <c r="A14" s="136"/>
      <c r="B14" s="111"/>
      <c r="C14" s="229" t="s">
        <v>603</v>
      </c>
      <c r="D14" s="236" t="s">
        <v>1355</v>
      </c>
      <c r="E14" s="244">
        <v>1000</v>
      </c>
      <c r="F14" s="87"/>
      <c r="G14" s="339"/>
      <c r="H14" s="327"/>
      <c r="I14" s="39"/>
      <c r="J14" s="68"/>
      <c r="K14" s="16"/>
      <c r="L14" s="332"/>
      <c r="M14" s="327"/>
      <c r="N14" s="39"/>
      <c r="O14" s="68"/>
      <c r="P14" s="16"/>
      <c r="Q14" s="332"/>
      <c r="R14" s="335"/>
      <c r="S14" s="39"/>
      <c r="T14" s="68"/>
      <c r="U14" s="16"/>
      <c r="V14" s="59"/>
    </row>
    <row r="15" spans="1:22" ht="15" customHeight="1" x14ac:dyDescent="0.2">
      <c r="A15" s="136"/>
      <c r="B15" s="111"/>
      <c r="C15" s="229" t="s">
        <v>604</v>
      </c>
      <c r="D15" s="236" t="s">
        <v>1355</v>
      </c>
      <c r="E15" s="244">
        <v>1200</v>
      </c>
      <c r="F15" s="87"/>
      <c r="G15" s="339"/>
      <c r="H15" s="327"/>
      <c r="I15" s="39"/>
      <c r="J15" s="68"/>
      <c r="K15" s="16"/>
      <c r="L15" s="332"/>
      <c r="M15" s="327"/>
      <c r="N15" s="39"/>
      <c r="O15" s="68"/>
      <c r="P15" s="16"/>
      <c r="Q15" s="332"/>
      <c r="R15" s="335"/>
      <c r="S15" s="39"/>
      <c r="T15" s="68"/>
      <c r="U15" s="16"/>
      <c r="V15" s="59"/>
    </row>
    <row r="16" spans="1:22" ht="15" customHeight="1" x14ac:dyDescent="0.2">
      <c r="A16" s="136"/>
      <c r="B16" s="111"/>
      <c r="C16" s="229" t="s">
        <v>607</v>
      </c>
      <c r="D16" s="236" t="s">
        <v>1355</v>
      </c>
      <c r="E16" s="244">
        <v>2450</v>
      </c>
      <c r="F16" s="87"/>
      <c r="G16" s="339"/>
      <c r="H16" s="327"/>
      <c r="I16" s="39"/>
      <c r="J16" s="68"/>
      <c r="K16" s="16"/>
      <c r="L16" s="332"/>
      <c r="M16" s="327"/>
      <c r="N16" s="39"/>
      <c r="O16" s="68"/>
      <c r="P16" s="16"/>
      <c r="Q16" s="332"/>
      <c r="R16" s="335"/>
      <c r="S16" s="39"/>
      <c r="T16" s="68"/>
      <c r="U16" s="16"/>
      <c r="V16" s="59"/>
    </row>
    <row r="17" spans="1:22" ht="15" customHeight="1" x14ac:dyDescent="0.2">
      <c r="A17" s="135"/>
      <c r="B17" s="111"/>
      <c r="C17" s="229" t="s">
        <v>605</v>
      </c>
      <c r="D17" s="236" t="s">
        <v>1355</v>
      </c>
      <c r="E17" s="244">
        <v>1350</v>
      </c>
      <c r="F17" s="87"/>
      <c r="G17" s="339"/>
      <c r="H17" s="327"/>
      <c r="I17" s="39"/>
      <c r="J17" s="68"/>
      <c r="K17" s="16"/>
      <c r="L17" s="332"/>
      <c r="M17" s="327"/>
      <c r="N17" s="39"/>
      <c r="O17" s="68"/>
      <c r="P17" s="16"/>
      <c r="Q17" s="332"/>
      <c r="R17" s="335"/>
      <c r="S17" s="39"/>
      <c r="T17" s="68"/>
      <c r="U17" s="16"/>
      <c r="V17" s="59"/>
    </row>
    <row r="18" spans="1:22" ht="15" customHeight="1" x14ac:dyDescent="0.2">
      <c r="A18" s="136"/>
      <c r="B18" s="111"/>
      <c r="C18" s="229"/>
      <c r="D18" s="236"/>
      <c r="E18" s="244"/>
      <c r="F18" s="87"/>
      <c r="G18" s="339"/>
      <c r="H18" s="327"/>
      <c r="I18" s="39"/>
      <c r="J18" s="68"/>
      <c r="K18" s="16"/>
      <c r="L18" s="332"/>
      <c r="M18" s="327"/>
      <c r="N18" s="39"/>
      <c r="O18" s="68"/>
      <c r="P18" s="16"/>
      <c r="Q18" s="332"/>
      <c r="R18" s="335"/>
      <c r="S18" s="39"/>
      <c r="T18" s="68"/>
      <c r="U18" s="16"/>
      <c r="V18" s="59"/>
    </row>
    <row r="19" spans="1:22" ht="15" customHeight="1" x14ac:dyDescent="0.2">
      <c r="A19" s="135"/>
      <c r="B19" s="111"/>
      <c r="C19" s="229"/>
      <c r="D19" s="236"/>
      <c r="E19" s="63"/>
      <c r="F19" s="87"/>
      <c r="G19" s="337"/>
      <c r="H19" s="327"/>
      <c r="I19" s="39"/>
      <c r="J19" s="68"/>
      <c r="K19" s="16"/>
      <c r="L19" s="332"/>
      <c r="M19" s="327"/>
      <c r="N19" s="39"/>
      <c r="O19" s="68"/>
      <c r="P19" s="16"/>
      <c r="Q19" s="332"/>
      <c r="R19" s="335"/>
      <c r="S19" s="39"/>
      <c r="T19" s="68"/>
      <c r="U19" s="16"/>
      <c r="V19" s="59"/>
    </row>
    <row r="20" spans="1:22" ht="15" customHeight="1" x14ac:dyDescent="0.2">
      <c r="A20" s="136"/>
      <c r="B20" s="111"/>
      <c r="C20" s="229"/>
      <c r="D20" s="236"/>
      <c r="E20" s="63"/>
      <c r="F20" s="87"/>
      <c r="G20" s="339"/>
      <c r="H20" s="327"/>
      <c r="I20" s="39"/>
      <c r="J20" s="68"/>
      <c r="K20" s="16"/>
      <c r="L20" s="332"/>
      <c r="M20" s="327"/>
      <c r="N20" s="39"/>
      <c r="O20" s="68"/>
      <c r="P20" s="16"/>
      <c r="Q20" s="332"/>
      <c r="R20" s="335"/>
      <c r="S20" s="39"/>
      <c r="T20" s="68"/>
      <c r="U20" s="16"/>
      <c r="V20" s="61"/>
    </row>
    <row r="21" spans="1:22" ht="15" customHeight="1" x14ac:dyDescent="0.2">
      <c r="A21" s="135"/>
      <c r="B21" s="111"/>
      <c r="C21" s="229"/>
      <c r="D21" s="236"/>
      <c r="E21" s="63"/>
      <c r="F21" s="87"/>
      <c r="G21" s="339"/>
      <c r="H21" s="327"/>
      <c r="I21" s="39"/>
      <c r="J21" s="68"/>
      <c r="K21" s="16"/>
      <c r="L21" s="332"/>
      <c r="M21" s="327"/>
      <c r="N21" s="39"/>
      <c r="O21" s="68"/>
      <c r="P21" s="16"/>
      <c r="Q21" s="332"/>
      <c r="R21" s="335"/>
      <c r="S21" s="39"/>
      <c r="T21" s="68"/>
      <c r="U21" s="16"/>
      <c r="V21" s="59"/>
    </row>
    <row r="22" spans="1:22" ht="15" customHeight="1" x14ac:dyDescent="0.2">
      <c r="A22" s="137"/>
      <c r="B22" s="112"/>
      <c r="C22" s="230"/>
      <c r="D22" s="237"/>
      <c r="E22" s="76"/>
      <c r="F22" s="88"/>
      <c r="G22" s="337"/>
      <c r="H22" s="327"/>
      <c r="I22" s="39"/>
      <c r="J22" s="77"/>
      <c r="K22" s="78"/>
      <c r="L22" s="331"/>
      <c r="M22" s="327"/>
      <c r="N22" s="39"/>
      <c r="O22" s="77"/>
      <c r="P22" s="78"/>
      <c r="Q22" s="331"/>
      <c r="R22" s="354"/>
      <c r="S22" s="39"/>
      <c r="T22" s="77"/>
      <c r="U22" s="78"/>
      <c r="V22" s="59"/>
    </row>
    <row r="23" spans="1:22" ht="15" customHeight="1" x14ac:dyDescent="0.2">
      <c r="A23" s="136"/>
      <c r="B23" s="112"/>
      <c r="C23" s="230"/>
      <c r="D23" s="237"/>
      <c r="E23" s="76"/>
      <c r="F23" s="88"/>
      <c r="G23" s="337"/>
      <c r="H23" s="327"/>
      <c r="I23" s="39"/>
      <c r="J23" s="77"/>
      <c r="K23" s="78"/>
      <c r="L23" s="331"/>
      <c r="M23" s="327"/>
      <c r="N23" s="39"/>
      <c r="O23" s="77"/>
      <c r="P23" s="78"/>
      <c r="Q23" s="331"/>
      <c r="R23" s="335"/>
      <c r="S23" s="39"/>
      <c r="T23" s="77"/>
      <c r="U23" s="78"/>
      <c r="V23" s="59"/>
    </row>
    <row r="24" spans="1:22" ht="15" customHeight="1" thickBot="1" x14ac:dyDescent="0.25">
      <c r="A24" s="206"/>
      <c r="B24" s="113"/>
      <c r="C24" s="231"/>
      <c r="D24" s="238"/>
      <c r="E24" s="64"/>
      <c r="F24" s="89"/>
      <c r="G24" s="340"/>
      <c r="H24" s="328"/>
      <c r="I24" s="42"/>
      <c r="J24" s="69"/>
      <c r="K24" s="19"/>
      <c r="L24" s="6"/>
      <c r="M24" s="328"/>
      <c r="N24" s="42"/>
      <c r="O24" s="69"/>
      <c r="P24" s="19"/>
      <c r="Q24" s="6"/>
      <c r="R24" s="336"/>
      <c r="S24" s="42"/>
      <c r="T24" s="69"/>
      <c r="U24" s="19"/>
      <c r="V24" s="59"/>
    </row>
    <row r="25" spans="1:22" ht="15" customHeight="1" thickBot="1" x14ac:dyDescent="0.25">
      <c r="A25" s="138"/>
      <c r="B25" s="114"/>
      <c r="C25" s="36" t="s">
        <v>396</v>
      </c>
      <c r="D25" s="21"/>
      <c r="E25" s="85">
        <f>SUM(E9:E24)</f>
        <v>13500</v>
      </c>
      <c r="F25" s="22">
        <f>SUM(F9:F24)</f>
        <v>0</v>
      </c>
      <c r="G25" s="341"/>
      <c r="H25" s="322" t="s">
        <v>83</v>
      </c>
      <c r="I25" s="24"/>
      <c r="J25" s="70">
        <f>SUM(J9:J24)</f>
        <v>2450</v>
      </c>
      <c r="K25" s="23">
        <f>SUM(K9:K24)</f>
        <v>0</v>
      </c>
      <c r="L25" s="333"/>
      <c r="M25" s="322"/>
      <c r="N25" s="24"/>
      <c r="O25" s="72">
        <f>SUM(O9:O24)</f>
        <v>0</v>
      </c>
      <c r="P25" s="32">
        <f>SUM(P9:P24)</f>
        <v>0</v>
      </c>
      <c r="Q25" s="6"/>
      <c r="R25" s="322" t="s">
        <v>83</v>
      </c>
      <c r="S25" s="24"/>
      <c r="T25" s="72">
        <f>SUM(T9:T24)</f>
        <v>700</v>
      </c>
      <c r="U25" s="32">
        <f>SUM(U9:U24)</f>
        <v>0</v>
      </c>
      <c r="V25" s="60"/>
    </row>
    <row r="26" spans="1:22" ht="27" customHeight="1" thickTop="1" thickBot="1" x14ac:dyDescent="0.25">
      <c r="C26" s="615" t="s">
        <v>492</v>
      </c>
      <c r="D26" s="615"/>
      <c r="E26" s="615"/>
      <c r="F26" s="561" t="s">
        <v>1140</v>
      </c>
      <c r="G26" s="561"/>
      <c r="H26" s="53">
        <f>E40+J40+O40+T40</f>
        <v>13900</v>
      </c>
      <c r="I26" s="25"/>
      <c r="J26" s="25" t="s">
        <v>4</v>
      </c>
    </row>
    <row r="27" spans="1:22" ht="16.5" customHeight="1" thickTop="1" thickBot="1" x14ac:dyDescent="0.25">
      <c r="A27" s="166" t="s">
        <v>978</v>
      </c>
      <c r="B27" s="545" t="s">
        <v>7</v>
      </c>
      <c r="C27" s="545"/>
      <c r="D27" s="545"/>
      <c r="E27" s="546"/>
      <c r="F27" s="355" t="s">
        <v>8</v>
      </c>
      <c r="G27" s="329"/>
      <c r="H27" s="547" t="s">
        <v>9</v>
      </c>
      <c r="I27" s="547"/>
      <c r="J27" s="548"/>
      <c r="K27" s="11" t="s">
        <v>8</v>
      </c>
      <c r="L27" s="96"/>
      <c r="M27" s="547" t="s">
        <v>10</v>
      </c>
      <c r="N27" s="547"/>
      <c r="O27" s="548"/>
      <c r="P27" s="11" t="s">
        <v>8</v>
      </c>
      <c r="Q27" s="96"/>
      <c r="R27" s="547" t="s">
        <v>11</v>
      </c>
      <c r="S27" s="547"/>
      <c r="T27" s="549"/>
      <c r="U27" s="11" t="s">
        <v>8</v>
      </c>
      <c r="V27" s="12" t="s">
        <v>12</v>
      </c>
    </row>
    <row r="28" spans="1:22" ht="15" customHeight="1" x14ac:dyDescent="0.2">
      <c r="A28" s="135"/>
      <c r="B28" s="110"/>
      <c r="C28" s="228" t="s">
        <v>611</v>
      </c>
      <c r="D28" s="235" t="s">
        <v>1355</v>
      </c>
      <c r="E28" s="243">
        <v>2000</v>
      </c>
      <c r="F28" s="26"/>
      <c r="G28" s="323"/>
      <c r="H28" s="326" t="s">
        <v>617</v>
      </c>
      <c r="I28" s="41"/>
      <c r="J28" s="71">
        <v>1000</v>
      </c>
      <c r="K28" s="14"/>
      <c r="L28" s="332"/>
      <c r="M28" s="326"/>
      <c r="N28" s="55"/>
      <c r="O28" s="71"/>
      <c r="P28" s="14"/>
      <c r="Q28" s="332"/>
      <c r="R28" s="326" t="s">
        <v>617</v>
      </c>
      <c r="S28" s="41"/>
      <c r="T28" s="71">
        <v>350</v>
      </c>
      <c r="U28" s="14"/>
      <c r="V28" s="58"/>
    </row>
    <row r="29" spans="1:22" ht="15" customHeight="1" x14ac:dyDescent="0.2">
      <c r="A29" s="137"/>
      <c r="B29" s="116"/>
      <c r="C29" s="229" t="s">
        <v>612</v>
      </c>
      <c r="D29" s="236" t="s">
        <v>1355</v>
      </c>
      <c r="E29" s="244">
        <v>2150</v>
      </c>
      <c r="F29" s="15"/>
      <c r="G29" s="324"/>
      <c r="H29" s="233" t="s">
        <v>613</v>
      </c>
      <c r="I29" s="39"/>
      <c r="J29" s="68">
        <v>400</v>
      </c>
      <c r="K29" s="16"/>
      <c r="L29" s="332"/>
      <c r="M29" s="327"/>
      <c r="N29" s="56"/>
      <c r="O29" s="68"/>
      <c r="P29" s="16"/>
      <c r="Q29" s="332"/>
      <c r="R29" s="327" t="s">
        <v>613</v>
      </c>
      <c r="S29" s="39"/>
      <c r="T29" s="68">
        <v>200</v>
      </c>
      <c r="U29" s="16"/>
      <c r="V29" s="61"/>
    </row>
    <row r="30" spans="1:22" ht="15" customHeight="1" x14ac:dyDescent="0.2">
      <c r="A30" s="137"/>
      <c r="B30" s="116"/>
      <c r="C30" s="229" t="s">
        <v>613</v>
      </c>
      <c r="D30" s="236" t="s">
        <v>1355</v>
      </c>
      <c r="E30" s="244">
        <v>2350</v>
      </c>
      <c r="F30" s="15"/>
      <c r="G30" s="324"/>
      <c r="H30" s="233"/>
      <c r="I30" s="39"/>
      <c r="J30" s="68"/>
      <c r="K30" s="16"/>
      <c r="L30" s="332"/>
      <c r="M30" s="327"/>
      <c r="N30" s="56"/>
      <c r="O30" s="68"/>
      <c r="P30" s="16"/>
      <c r="Q30" s="332"/>
      <c r="R30" s="327"/>
      <c r="S30" s="39"/>
      <c r="T30" s="68"/>
      <c r="U30" s="16"/>
      <c r="V30" s="59"/>
    </row>
    <row r="31" spans="1:22" ht="15" customHeight="1" x14ac:dyDescent="0.2">
      <c r="A31" s="136"/>
      <c r="B31" s="116"/>
      <c r="C31" s="229" t="s">
        <v>614</v>
      </c>
      <c r="D31" s="236" t="s">
        <v>1355</v>
      </c>
      <c r="E31" s="244">
        <v>1700</v>
      </c>
      <c r="F31" s="15"/>
      <c r="G31" s="324"/>
      <c r="H31" s="233"/>
      <c r="I31" s="39"/>
      <c r="J31" s="68"/>
      <c r="K31" s="16"/>
      <c r="L31" s="332"/>
      <c r="M31" s="327"/>
      <c r="N31" s="56"/>
      <c r="O31" s="68"/>
      <c r="P31" s="16"/>
      <c r="Q31" s="332"/>
      <c r="R31" s="327"/>
      <c r="S31" s="39"/>
      <c r="T31" s="68"/>
      <c r="U31" s="16"/>
      <c r="V31" s="59"/>
    </row>
    <row r="32" spans="1:22" ht="15" customHeight="1" x14ac:dyDescent="0.2">
      <c r="A32" s="136"/>
      <c r="B32" s="116"/>
      <c r="C32" s="229" t="s">
        <v>615</v>
      </c>
      <c r="D32" s="236" t="s">
        <v>1355</v>
      </c>
      <c r="E32" s="244">
        <v>2650</v>
      </c>
      <c r="F32" s="15"/>
      <c r="G32" s="324"/>
      <c r="H32" s="233"/>
      <c r="I32" s="39"/>
      <c r="J32" s="68"/>
      <c r="K32" s="16"/>
      <c r="L32" s="332"/>
      <c r="M32" s="327"/>
      <c r="N32" s="56"/>
      <c r="O32" s="68"/>
      <c r="P32" s="16"/>
      <c r="Q32" s="332"/>
      <c r="R32" s="327"/>
      <c r="S32" s="39"/>
      <c r="T32" s="68"/>
      <c r="U32" s="16"/>
      <c r="V32" s="59"/>
    </row>
    <row r="33" spans="1:22" ht="15" customHeight="1" x14ac:dyDescent="0.2">
      <c r="A33" s="136"/>
      <c r="B33" s="116"/>
      <c r="C33" s="229" t="s">
        <v>616</v>
      </c>
      <c r="D33" s="236" t="s">
        <v>1162</v>
      </c>
      <c r="E33" s="244">
        <v>1100</v>
      </c>
      <c r="F33" s="15"/>
      <c r="G33" s="324"/>
      <c r="H33" s="233"/>
      <c r="I33" s="39"/>
      <c r="J33" s="68"/>
      <c r="K33" s="16"/>
      <c r="L33" s="332"/>
      <c r="M33" s="327"/>
      <c r="N33" s="56"/>
      <c r="O33" s="68"/>
      <c r="P33" s="16"/>
      <c r="Q33" s="332"/>
      <c r="R33" s="327"/>
      <c r="S33" s="39"/>
      <c r="T33" s="68"/>
      <c r="U33" s="16"/>
      <c r="V33" s="59"/>
    </row>
    <row r="34" spans="1:22" ht="15" customHeight="1" x14ac:dyDescent="0.2">
      <c r="A34" s="136"/>
      <c r="B34" s="116"/>
      <c r="C34" s="229"/>
      <c r="D34" s="28"/>
      <c r="E34" s="244"/>
      <c r="F34" s="15"/>
      <c r="G34" s="337"/>
      <c r="H34" s="327"/>
      <c r="I34" s="39"/>
      <c r="J34" s="68"/>
      <c r="K34" s="16"/>
      <c r="L34" s="332"/>
      <c r="M34" s="327"/>
      <c r="N34" s="56"/>
      <c r="O34" s="68"/>
      <c r="P34" s="16"/>
      <c r="Q34" s="332"/>
      <c r="R34" s="327"/>
      <c r="S34" s="39"/>
      <c r="T34" s="68"/>
      <c r="U34" s="16"/>
      <c r="V34" s="59"/>
    </row>
    <row r="35" spans="1:22" ht="15" customHeight="1" x14ac:dyDescent="0.2">
      <c r="A35" s="136"/>
      <c r="B35" s="116"/>
      <c r="C35" s="229"/>
      <c r="D35" s="28"/>
      <c r="E35" s="244"/>
      <c r="F35" s="15"/>
      <c r="G35" s="339"/>
      <c r="H35" s="327"/>
      <c r="I35" s="39"/>
      <c r="J35" s="68"/>
      <c r="K35" s="16"/>
      <c r="L35" s="332"/>
      <c r="M35" s="327"/>
      <c r="N35" s="56"/>
      <c r="O35" s="68"/>
      <c r="P35" s="16"/>
      <c r="Q35" s="332"/>
      <c r="R35" s="327"/>
      <c r="S35" s="39"/>
      <c r="T35" s="68"/>
      <c r="U35" s="16"/>
      <c r="V35" s="59"/>
    </row>
    <row r="36" spans="1:22" ht="15" customHeight="1" x14ac:dyDescent="0.2">
      <c r="A36" s="136"/>
      <c r="B36" s="116"/>
      <c r="C36" s="229"/>
      <c r="D36" s="28"/>
      <c r="E36" s="244"/>
      <c r="F36" s="15"/>
      <c r="G36" s="339"/>
      <c r="H36" s="327"/>
      <c r="I36" s="39"/>
      <c r="J36" s="68"/>
      <c r="K36" s="16"/>
      <c r="L36" s="332"/>
      <c r="M36" s="327"/>
      <c r="N36" s="56"/>
      <c r="O36" s="68"/>
      <c r="P36" s="16"/>
      <c r="Q36" s="332"/>
      <c r="R36" s="327"/>
      <c r="S36" s="39"/>
      <c r="T36" s="68"/>
      <c r="U36" s="16"/>
      <c r="V36" s="59"/>
    </row>
    <row r="37" spans="1:22" ht="15" customHeight="1" x14ac:dyDescent="0.2">
      <c r="A37" s="135"/>
      <c r="B37" s="116"/>
      <c r="C37" s="229"/>
      <c r="D37" s="28"/>
      <c r="E37" s="244"/>
      <c r="F37" s="15"/>
      <c r="G37" s="339"/>
      <c r="H37" s="327"/>
      <c r="I37" s="39"/>
      <c r="J37" s="68"/>
      <c r="K37" s="16"/>
      <c r="L37" s="332"/>
      <c r="M37" s="327"/>
      <c r="N37" s="56"/>
      <c r="O37" s="68"/>
      <c r="P37" s="16"/>
      <c r="Q37" s="332"/>
      <c r="R37" s="327"/>
      <c r="S37" s="39"/>
      <c r="T37" s="68"/>
      <c r="U37" s="16"/>
      <c r="V37" s="59"/>
    </row>
    <row r="38" spans="1:22" ht="15" customHeight="1" x14ac:dyDescent="0.2">
      <c r="A38" s="137"/>
      <c r="B38" s="116"/>
      <c r="C38" s="229"/>
      <c r="D38" s="28"/>
      <c r="E38" s="244"/>
      <c r="F38" s="15"/>
      <c r="G38" s="339"/>
      <c r="H38" s="327"/>
      <c r="I38" s="39"/>
      <c r="J38" s="68"/>
      <c r="K38" s="16"/>
      <c r="L38" s="332"/>
      <c r="M38" s="327"/>
      <c r="N38" s="56"/>
      <c r="O38" s="68"/>
      <c r="P38" s="16"/>
      <c r="Q38" s="332"/>
      <c r="R38" s="327"/>
      <c r="S38" s="39"/>
      <c r="T38" s="68"/>
      <c r="U38" s="16"/>
      <c r="V38" s="59"/>
    </row>
    <row r="39" spans="1:22" ht="15" customHeight="1" thickBot="1" x14ac:dyDescent="0.25">
      <c r="A39" s="206"/>
      <c r="B39" s="117"/>
      <c r="C39" s="231"/>
      <c r="D39" s="30"/>
      <c r="E39" s="246"/>
      <c r="F39" s="18"/>
      <c r="G39" s="340"/>
      <c r="H39" s="328"/>
      <c r="I39" s="42"/>
      <c r="J39" s="69"/>
      <c r="K39" s="19"/>
      <c r="L39" s="6"/>
      <c r="M39" s="328"/>
      <c r="N39" s="57"/>
      <c r="O39" s="69"/>
      <c r="P39" s="19"/>
      <c r="Q39" s="6"/>
      <c r="R39" s="328"/>
      <c r="S39" s="42"/>
      <c r="T39" s="69"/>
      <c r="U39" s="19"/>
      <c r="V39" s="59"/>
    </row>
    <row r="40" spans="1:22" ht="15" customHeight="1" thickBot="1" x14ac:dyDescent="0.25">
      <c r="A40" s="138"/>
      <c r="B40" s="114"/>
      <c r="C40" s="36" t="s">
        <v>178</v>
      </c>
      <c r="D40" s="21"/>
      <c r="E40" s="65">
        <f>SUM(E28:E39)</f>
        <v>11950</v>
      </c>
      <c r="F40" s="22">
        <f>SUM(F28:F39)</f>
        <v>0</v>
      </c>
      <c r="G40" s="341"/>
      <c r="H40" s="322" t="s">
        <v>83</v>
      </c>
      <c r="I40" s="24"/>
      <c r="J40" s="70">
        <f>SUM(J28:J39)</f>
        <v>1400</v>
      </c>
      <c r="K40" s="23">
        <f>SUM(K28:K39)</f>
        <v>0</v>
      </c>
      <c r="L40" s="6"/>
      <c r="M40" s="322"/>
      <c r="N40" s="24"/>
      <c r="O40" s="72">
        <f>SUM(O28:O39)</f>
        <v>0</v>
      </c>
      <c r="P40" s="32">
        <f>SUM(P28:P39)</f>
        <v>0</v>
      </c>
      <c r="Q40" s="6"/>
      <c r="R40" s="322" t="s">
        <v>83</v>
      </c>
      <c r="S40" s="24"/>
      <c r="T40" s="72">
        <f>SUM(T28:T39)</f>
        <v>550</v>
      </c>
      <c r="U40" s="32">
        <f>SUM(U28:U39)</f>
        <v>0</v>
      </c>
      <c r="V40" s="60"/>
    </row>
    <row r="41" spans="1:22" x14ac:dyDescent="0.2">
      <c r="A41" s="603" t="str">
        <f>瀬戸市・尾張旭市!A43</f>
        <v>令和5年6月</v>
      </c>
      <c r="B41" s="603"/>
      <c r="C41" s="100"/>
      <c r="V41" s="100" t="s">
        <v>169</v>
      </c>
    </row>
  </sheetData>
  <mergeCells count="32">
    <mergeCell ref="V1:V2"/>
    <mergeCell ref="V3:V6"/>
    <mergeCell ref="C26:E26"/>
    <mergeCell ref="A1:A2"/>
    <mergeCell ref="U4:U6"/>
    <mergeCell ref="C7:E7"/>
    <mergeCell ref="B8:E8"/>
    <mergeCell ref="H8:J8"/>
    <mergeCell ref="M8:O8"/>
    <mergeCell ref="R8:T8"/>
    <mergeCell ref="F7:G7"/>
    <mergeCell ref="F26:G26"/>
    <mergeCell ref="P1:P3"/>
    <mergeCell ref="Q1:U3"/>
    <mergeCell ref="P4:P6"/>
    <mergeCell ref="Q4:T6"/>
    <mergeCell ref="A41:B41"/>
    <mergeCell ref="G1:H3"/>
    <mergeCell ref="I1:O3"/>
    <mergeCell ref="G4:H6"/>
    <mergeCell ref="I4:O6"/>
    <mergeCell ref="B27:E27"/>
    <mergeCell ref="H27:J27"/>
    <mergeCell ref="M27:O27"/>
    <mergeCell ref="R27:T27"/>
    <mergeCell ref="B3:C4"/>
    <mergeCell ref="D3:D4"/>
    <mergeCell ref="E3:E4"/>
    <mergeCell ref="F3:F4"/>
    <mergeCell ref="D5:D6"/>
    <mergeCell ref="E5:E6"/>
    <mergeCell ref="F5:F6"/>
  </mergeCells>
  <phoneticPr fontId="2"/>
  <pageMargins left="0.22" right="0.19" top="0.23" bottom="0.23" header="0.2" footer="0.2"/>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V41"/>
  <sheetViews>
    <sheetView showZeros="0" zoomScaleNormal="100" workbookViewId="0">
      <selection activeCell="E12" sqref="E12"/>
    </sheetView>
  </sheetViews>
  <sheetFormatPr defaultRowHeight="13" x14ac:dyDescent="0.2"/>
  <cols>
    <col min="1" max="1" width="8.08984375" customWidth="1"/>
    <col min="2" max="2" width="2.36328125" customWidth="1"/>
    <col min="3" max="3" width="11.08984375" customWidth="1"/>
    <col min="4" max="4" width="2.90625" customWidth="1"/>
    <col min="5" max="5" width="8.7265625" customWidth="1"/>
    <col min="6" max="6" width="9.90625" customWidth="1"/>
    <col min="7" max="7" width="1.26953125" customWidth="1"/>
    <col min="8" max="8" width="10.08984375" customWidth="1"/>
    <col min="9" max="9" width="0.7265625" customWidth="1"/>
    <col min="10" max="11" width="7.08984375" customWidth="1"/>
    <col min="12" max="12" width="1.26953125" customWidth="1"/>
    <col min="13" max="13" width="9.453125" customWidth="1"/>
    <col min="14" max="14" width="1" customWidth="1"/>
    <col min="15" max="16" width="6.7265625" customWidth="1"/>
    <col min="17" max="17" width="1.26953125" customWidth="1"/>
    <col min="18" max="18" width="9.36328125" customWidth="1"/>
    <col min="19" max="19" width="0.7265625" customWidth="1"/>
    <col min="20" max="21" width="6.6328125" customWidth="1"/>
    <col min="22" max="22" width="22.453125" customWidth="1"/>
  </cols>
  <sheetData>
    <row r="1" spans="1:22" ht="10.5" customHeight="1" x14ac:dyDescent="0.2">
      <c r="A1" s="517" t="s">
        <v>0</v>
      </c>
      <c r="B1" s="115"/>
      <c r="C1" s="1"/>
      <c r="D1" s="2"/>
      <c r="E1" s="2"/>
      <c r="F1" s="2"/>
      <c r="G1" s="532" t="s">
        <v>1137</v>
      </c>
      <c r="H1" s="533"/>
      <c r="I1" s="526"/>
      <c r="J1" s="526"/>
      <c r="K1" s="526"/>
      <c r="L1" s="526"/>
      <c r="M1" s="526"/>
      <c r="N1" s="526"/>
      <c r="O1" s="527"/>
      <c r="P1" s="532" t="s">
        <v>1139</v>
      </c>
      <c r="Q1" s="526"/>
      <c r="R1" s="526"/>
      <c r="S1" s="526"/>
      <c r="T1" s="526"/>
      <c r="U1" s="527"/>
      <c r="V1" s="508" t="s">
        <v>2</v>
      </c>
    </row>
    <row r="2" spans="1:22" ht="10.5" customHeight="1" x14ac:dyDescent="0.2">
      <c r="A2" s="617"/>
      <c r="G2" s="534"/>
      <c r="H2" s="535"/>
      <c r="I2" s="528"/>
      <c r="J2" s="528"/>
      <c r="K2" s="528"/>
      <c r="L2" s="528"/>
      <c r="M2" s="528"/>
      <c r="N2" s="528"/>
      <c r="O2" s="529"/>
      <c r="P2" s="534"/>
      <c r="Q2" s="528"/>
      <c r="R2" s="528"/>
      <c r="S2" s="528"/>
      <c r="T2" s="528"/>
      <c r="U2" s="529"/>
      <c r="V2" s="509"/>
    </row>
    <row r="3" spans="1:22" ht="10.5" customHeight="1" thickBot="1" x14ac:dyDescent="0.25">
      <c r="A3" s="4"/>
      <c r="B3" s="504"/>
      <c r="C3" s="504"/>
      <c r="D3" s="504" t="s">
        <v>1155</v>
      </c>
      <c r="E3" s="504"/>
      <c r="F3" s="506" t="s">
        <v>1156</v>
      </c>
      <c r="G3" s="536"/>
      <c r="H3" s="537"/>
      <c r="I3" s="530"/>
      <c r="J3" s="530"/>
      <c r="K3" s="530"/>
      <c r="L3" s="530"/>
      <c r="M3" s="530"/>
      <c r="N3" s="530"/>
      <c r="O3" s="531"/>
      <c r="P3" s="536"/>
      <c r="Q3" s="530"/>
      <c r="R3" s="530"/>
      <c r="S3" s="530"/>
      <c r="T3" s="530"/>
      <c r="U3" s="531"/>
      <c r="V3" s="559"/>
    </row>
    <row r="4" spans="1:22" ht="10.5" customHeight="1" x14ac:dyDescent="0.2">
      <c r="A4" s="4"/>
      <c r="B4" s="504"/>
      <c r="C4" s="504"/>
      <c r="D4" s="504"/>
      <c r="E4" s="504"/>
      <c r="F4" s="506"/>
      <c r="G4" s="532" t="s">
        <v>1138</v>
      </c>
      <c r="H4" s="533"/>
      <c r="I4" s="526"/>
      <c r="J4" s="526"/>
      <c r="K4" s="526"/>
      <c r="L4" s="526"/>
      <c r="M4" s="526"/>
      <c r="N4" s="526"/>
      <c r="O4" s="527"/>
      <c r="P4" s="532" t="s">
        <v>3</v>
      </c>
      <c r="Q4" s="521">
        <f>F24+K24+P24+U24+F40+K40+P40+U40</f>
        <v>0</v>
      </c>
      <c r="R4" s="521"/>
      <c r="S4" s="521"/>
      <c r="T4" s="521"/>
      <c r="U4" s="538" t="s">
        <v>4</v>
      </c>
      <c r="V4" s="559"/>
    </row>
    <row r="5" spans="1:22" ht="10.5" customHeight="1" x14ac:dyDescent="0.2">
      <c r="A5" s="4"/>
      <c r="D5" s="504" t="s">
        <v>1157</v>
      </c>
      <c r="E5" s="504"/>
      <c r="F5" s="506" t="s">
        <v>1158</v>
      </c>
      <c r="G5" s="534"/>
      <c r="H5" s="535"/>
      <c r="I5" s="528"/>
      <c r="J5" s="528"/>
      <c r="K5" s="528"/>
      <c r="L5" s="528"/>
      <c r="M5" s="528"/>
      <c r="N5" s="528"/>
      <c r="O5" s="529"/>
      <c r="P5" s="534"/>
      <c r="Q5" s="522"/>
      <c r="R5" s="522"/>
      <c r="S5" s="522"/>
      <c r="T5" s="522"/>
      <c r="U5" s="539"/>
      <c r="V5" s="559"/>
    </row>
    <row r="6" spans="1:22" ht="10.5" customHeight="1" thickBot="1" x14ac:dyDescent="0.25">
      <c r="A6" s="6"/>
      <c r="B6" s="8"/>
      <c r="C6" s="8"/>
      <c r="D6" s="505"/>
      <c r="E6" s="505"/>
      <c r="F6" s="507"/>
      <c r="G6" s="536"/>
      <c r="H6" s="537"/>
      <c r="I6" s="530"/>
      <c r="J6" s="530"/>
      <c r="K6" s="530"/>
      <c r="L6" s="530"/>
      <c r="M6" s="530"/>
      <c r="N6" s="530"/>
      <c r="O6" s="531"/>
      <c r="P6" s="536"/>
      <c r="Q6" s="523"/>
      <c r="R6" s="523"/>
      <c r="S6" s="523"/>
      <c r="T6" s="523"/>
      <c r="U6" s="540"/>
      <c r="V6" s="560"/>
    </row>
    <row r="7" spans="1:22" ht="27" customHeight="1" thickBot="1" x14ac:dyDescent="0.25">
      <c r="C7" s="614" t="s">
        <v>358</v>
      </c>
      <c r="D7" s="614"/>
      <c r="E7" s="614"/>
      <c r="F7" s="541" t="s">
        <v>1140</v>
      </c>
      <c r="G7" s="541"/>
      <c r="H7" s="53">
        <f>E24+J24+O24+T24</f>
        <v>9850</v>
      </c>
      <c r="I7" s="25"/>
      <c r="J7" s="25" t="s">
        <v>4</v>
      </c>
    </row>
    <row r="8" spans="1:22" ht="16.5" customHeight="1" thickTop="1" thickBot="1" x14ac:dyDescent="0.25">
      <c r="A8" s="166" t="s">
        <v>978</v>
      </c>
      <c r="B8" s="545" t="s">
        <v>7</v>
      </c>
      <c r="C8" s="545"/>
      <c r="D8" s="545"/>
      <c r="E8" s="546"/>
      <c r="F8" s="355" t="s">
        <v>8</v>
      </c>
      <c r="G8" s="329"/>
      <c r="H8" s="547" t="s">
        <v>9</v>
      </c>
      <c r="I8" s="547"/>
      <c r="J8" s="548"/>
      <c r="K8" s="11" t="s">
        <v>8</v>
      </c>
      <c r="L8" s="347"/>
      <c r="M8" s="547" t="s">
        <v>10</v>
      </c>
      <c r="N8" s="547"/>
      <c r="O8" s="548"/>
      <c r="P8" s="11" t="s">
        <v>8</v>
      </c>
      <c r="Q8" s="322"/>
      <c r="R8" s="547" t="s">
        <v>11</v>
      </c>
      <c r="S8" s="547"/>
      <c r="T8" s="549"/>
      <c r="U8" s="11" t="s">
        <v>8</v>
      </c>
      <c r="V8" s="12" t="s">
        <v>12</v>
      </c>
    </row>
    <row r="9" spans="1:22" ht="15" customHeight="1" x14ac:dyDescent="0.2">
      <c r="A9" s="135"/>
      <c r="B9" s="110"/>
      <c r="C9" s="228" t="s">
        <v>1187</v>
      </c>
      <c r="D9" s="235" t="s">
        <v>1355</v>
      </c>
      <c r="E9" s="243">
        <v>1850</v>
      </c>
      <c r="F9" s="86"/>
      <c r="G9" s="338"/>
      <c r="H9" s="326" t="s">
        <v>618</v>
      </c>
      <c r="I9" s="41"/>
      <c r="J9" s="67">
        <v>1400</v>
      </c>
      <c r="K9" s="27"/>
      <c r="L9" s="342"/>
      <c r="M9" s="326"/>
      <c r="N9" s="41"/>
      <c r="O9" s="71"/>
      <c r="P9" s="14"/>
      <c r="Q9" s="342"/>
      <c r="R9" s="326" t="s">
        <v>618</v>
      </c>
      <c r="S9" s="41"/>
      <c r="T9" s="71">
        <v>600</v>
      </c>
      <c r="U9" s="14"/>
      <c r="V9" s="58" t="s">
        <v>622</v>
      </c>
    </row>
    <row r="10" spans="1:22" ht="15" customHeight="1" x14ac:dyDescent="0.2">
      <c r="A10" s="136"/>
      <c r="B10" s="111"/>
      <c r="C10" s="229" t="s">
        <v>619</v>
      </c>
      <c r="D10" s="236" t="s">
        <v>1355</v>
      </c>
      <c r="E10" s="244">
        <v>2050</v>
      </c>
      <c r="F10" s="87"/>
      <c r="G10" s="339"/>
      <c r="H10" s="327"/>
      <c r="I10" s="39"/>
      <c r="J10" s="68"/>
      <c r="K10" s="16"/>
      <c r="L10" s="332"/>
      <c r="M10" s="327"/>
      <c r="N10" s="39"/>
      <c r="O10" s="68"/>
      <c r="P10" s="16"/>
      <c r="Q10" s="332"/>
      <c r="R10" s="335"/>
      <c r="S10" s="39"/>
      <c r="T10" s="68"/>
      <c r="U10" s="16"/>
      <c r="V10" s="120" t="s">
        <v>1394</v>
      </c>
    </row>
    <row r="11" spans="1:22" ht="15" customHeight="1" x14ac:dyDescent="0.2">
      <c r="A11" s="136"/>
      <c r="B11" s="111"/>
      <c r="C11" s="229" t="s">
        <v>620</v>
      </c>
      <c r="D11" s="236" t="s">
        <v>1355</v>
      </c>
      <c r="E11" s="244">
        <v>2550</v>
      </c>
      <c r="F11" s="87"/>
      <c r="G11" s="339"/>
      <c r="H11" s="327"/>
      <c r="I11" s="39"/>
      <c r="J11" s="68"/>
      <c r="K11" s="16"/>
      <c r="L11" s="332"/>
      <c r="M11" s="327"/>
      <c r="N11" s="39"/>
      <c r="O11" s="68"/>
      <c r="P11" s="16"/>
      <c r="Q11" s="332"/>
      <c r="R11" s="335"/>
      <c r="S11" s="39"/>
      <c r="T11" s="68"/>
      <c r="U11" s="16"/>
      <c r="V11" s="98" t="s">
        <v>597</v>
      </c>
    </row>
    <row r="12" spans="1:22" ht="15" customHeight="1" x14ac:dyDescent="0.2">
      <c r="A12" s="136"/>
      <c r="B12" s="111"/>
      <c r="C12" s="229" t="s">
        <v>621</v>
      </c>
      <c r="D12" s="236" t="s">
        <v>1355</v>
      </c>
      <c r="E12" s="244">
        <v>1400</v>
      </c>
      <c r="F12" s="87"/>
      <c r="G12" s="339"/>
      <c r="H12" s="327"/>
      <c r="I12" s="39"/>
      <c r="J12" s="68"/>
      <c r="K12" s="16"/>
      <c r="L12" s="332"/>
      <c r="M12" s="327"/>
      <c r="N12" s="39"/>
      <c r="O12" s="68"/>
      <c r="P12" s="16"/>
      <c r="Q12" s="332"/>
      <c r="R12" s="335"/>
      <c r="S12" s="39"/>
      <c r="T12" s="68"/>
      <c r="U12" s="16"/>
      <c r="V12" s="61"/>
    </row>
    <row r="13" spans="1:22" ht="15" customHeight="1" x14ac:dyDescent="0.2">
      <c r="A13" s="136"/>
      <c r="B13" s="111"/>
      <c r="C13" s="229"/>
      <c r="D13" s="236"/>
      <c r="E13" s="244"/>
      <c r="F13" s="87"/>
      <c r="G13" s="339"/>
      <c r="H13" s="327"/>
      <c r="I13" s="39"/>
      <c r="J13" s="68"/>
      <c r="K13" s="16"/>
      <c r="L13" s="332"/>
      <c r="M13" s="327"/>
      <c r="N13" s="39"/>
      <c r="O13" s="68"/>
      <c r="P13" s="16"/>
      <c r="Q13" s="332"/>
      <c r="R13" s="335"/>
      <c r="S13" s="39"/>
      <c r="T13" s="68"/>
      <c r="U13" s="16"/>
      <c r="V13" s="59"/>
    </row>
    <row r="14" spans="1:22" ht="15" customHeight="1" x14ac:dyDescent="0.2">
      <c r="A14" s="136"/>
      <c r="B14" s="111"/>
      <c r="C14" s="229"/>
      <c r="D14" s="28"/>
      <c r="E14" s="244"/>
      <c r="F14" s="87"/>
      <c r="G14" s="339"/>
      <c r="H14" s="327"/>
      <c r="I14" s="39"/>
      <c r="J14" s="68"/>
      <c r="K14" s="16"/>
      <c r="L14" s="332"/>
      <c r="M14" s="327"/>
      <c r="N14" s="39"/>
      <c r="O14" s="68"/>
      <c r="P14" s="16"/>
      <c r="Q14" s="332"/>
      <c r="R14" s="335"/>
      <c r="S14" s="39"/>
      <c r="T14" s="68"/>
      <c r="U14" s="16"/>
      <c r="V14" s="59"/>
    </row>
    <row r="15" spans="1:22" ht="15" customHeight="1" x14ac:dyDescent="0.2">
      <c r="A15" s="136"/>
      <c r="B15" s="111"/>
      <c r="C15" s="229"/>
      <c r="D15" s="28"/>
      <c r="E15" s="244"/>
      <c r="F15" s="87"/>
      <c r="G15" s="339"/>
      <c r="H15" s="327"/>
      <c r="I15" s="39"/>
      <c r="J15" s="68"/>
      <c r="K15" s="16"/>
      <c r="L15" s="332"/>
      <c r="M15" s="327"/>
      <c r="N15" s="39"/>
      <c r="O15" s="68"/>
      <c r="P15" s="16"/>
      <c r="Q15" s="332"/>
      <c r="R15" s="335"/>
      <c r="S15" s="39"/>
      <c r="T15" s="68"/>
      <c r="U15" s="16"/>
      <c r="V15" s="59"/>
    </row>
    <row r="16" spans="1:22" ht="15" customHeight="1" x14ac:dyDescent="0.2">
      <c r="A16" s="136"/>
      <c r="B16" s="111"/>
      <c r="C16" s="229"/>
      <c r="D16" s="28"/>
      <c r="E16" s="244"/>
      <c r="F16" s="87"/>
      <c r="G16" s="339"/>
      <c r="H16" s="327"/>
      <c r="I16" s="39"/>
      <c r="J16" s="68"/>
      <c r="K16" s="16"/>
      <c r="L16" s="332"/>
      <c r="M16" s="327"/>
      <c r="N16" s="39"/>
      <c r="O16" s="68"/>
      <c r="P16" s="16"/>
      <c r="Q16" s="332"/>
      <c r="R16" s="335"/>
      <c r="S16" s="39"/>
      <c r="T16" s="68"/>
      <c r="U16" s="16"/>
      <c r="V16" s="59"/>
    </row>
    <row r="17" spans="1:22" ht="15" customHeight="1" x14ac:dyDescent="0.2">
      <c r="A17" s="136"/>
      <c r="B17" s="111"/>
      <c r="C17" s="229"/>
      <c r="D17" s="28"/>
      <c r="E17" s="244"/>
      <c r="F17" s="87"/>
      <c r="G17" s="339"/>
      <c r="H17" s="327"/>
      <c r="I17" s="39"/>
      <c r="J17" s="68"/>
      <c r="K17" s="16"/>
      <c r="L17" s="332"/>
      <c r="M17" s="327"/>
      <c r="N17" s="39"/>
      <c r="O17" s="68"/>
      <c r="P17" s="16"/>
      <c r="Q17" s="332"/>
      <c r="R17" s="335"/>
      <c r="S17" s="39"/>
      <c r="T17" s="68"/>
      <c r="U17" s="16"/>
      <c r="V17" s="59"/>
    </row>
    <row r="18" spans="1:22" ht="15" customHeight="1" x14ac:dyDescent="0.2">
      <c r="A18" s="135"/>
      <c r="B18" s="111"/>
      <c r="C18" s="229"/>
      <c r="D18" s="28"/>
      <c r="E18" s="244"/>
      <c r="F18" s="87"/>
      <c r="G18" s="339"/>
      <c r="H18" s="327"/>
      <c r="I18" s="39"/>
      <c r="J18" s="68"/>
      <c r="K18" s="16"/>
      <c r="L18" s="332"/>
      <c r="M18" s="327"/>
      <c r="N18" s="39"/>
      <c r="O18" s="68"/>
      <c r="P18" s="16"/>
      <c r="Q18" s="332"/>
      <c r="R18" s="335"/>
      <c r="S18" s="39"/>
      <c r="T18" s="68"/>
      <c r="U18" s="16"/>
      <c r="V18" s="59"/>
    </row>
    <row r="19" spans="1:22" ht="15" customHeight="1" x14ac:dyDescent="0.2">
      <c r="A19" s="136"/>
      <c r="B19" s="111"/>
      <c r="C19" s="229"/>
      <c r="D19" s="28"/>
      <c r="E19" s="244"/>
      <c r="F19" s="87"/>
      <c r="G19" s="339"/>
      <c r="H19" s="327"/>
      <c r="I19" s="39"/>
      <c r="J19" s="68"/>
      <c r="K19" s="16"/>
      <c r="L19" s="332"/>
      <c r="M19" s="327"/>
      <c r="N19" s="39"/>
      <c r="O19" s="68"/>
      <c r="P19" s="16"/>
      <c r="Q19" s="332"/>
      <c r="R19" s="335"/>
      <c r="S19" s="39"/>
      <c r="T19" s="68"/>
      <c r="U19" s="16"/>
      <c r="V19" s="61"/>
    </row>
    <row r="20" spans="1:22" ht="15" customHeight="1" x14ac:dyDescent="0.2">
      <c r="A20" s="135"/>
      <c r="B20" s="111"/>
      <c r="C20" s="229"/>
      <c r="D20" s="28"/>
      <c r="E20" s="244"/>
      <c r="F20" s="87"/>
      <c r="G20" s="339"/>
      <c r="H20" s="327"/>
      <c r="I20" s="39"/>
      <c r="J20" s="68"/>
      <c r="K20" s="16"/>
      <c r="L20" s="332"/>
      <c r="M20" s="327"/>
      <c r="N20" s="39"/>
      <c r="O20" s="68"/>
      <c r="P20" s="16"/>
      <c r="Q20" s="332"/>
      <c r="R20" s="335"/>
      <c r="S20" s="39"/>
      <c r="T20" s="68"/>
      <c r="U20" s="16"/>
      <c r="V20" s="59"/>
    </row>
    <row r="21" spans="1:22" ht="15" customHeight="1" x14ac:dyDescent="0.2">
      <c r="A21" s="136"/>
      <c r="B21" s="112"/>
      <c r="C21" s="230"/>
      <c r="D21" s="75"/>
      <c r="E21" s="247"/>
      <c r="F21" s="88"/>
      <c r="G21" s="337"/>
      <c r="H21" s="233"/>
      <c r="I21" s="39"/>
      <c r="J21" s="77"/>
      <c r="K21" s="78"/>
      <c r="L21" s="331"/>
      <c r="M21" s="233"/>
      <c r="N21" s="39"/>
      <c r="O21" s="77"/>
      <c r="P21" s="78"/>
      <c r="Q21" s="331"/>
      <c r="R21" s="354"/>
      <c r="S21" s="39"/>
      <c r="T21" s="77"/>
      <c r="U21" s="78"/>
      <c r="V21" s="59"/>
    </row>
    <row r="22" spans="1:22" ht="15" customHeight="1" x14ac:dyDescent="0.2">
      <c r="A22" s="136"/>
      <c r="B22" s="112"/>
      <c r="C22" s="230"/>
      <c r="D22" s="75"/>
      <c r="E22" s="247"/>
      <c r="F22" s="88"/>
      <c r="G22" s="337"/>
      <c r="H22" s="233"/>
      <c r="I22" s="39"/>
      <c r="J22" s="77"/>
      <c r="K22" s="78"/>
      <c r="L22" s="331"/>
      <c r="M22" s="233"/>
      <c r="N22" s="39"/>
      <c r="O22" s="77"/>
      <c r="P22" s="78"/>
      <c r="Q22" s="331"/>
      <c r="R22" s="354"/>
      <c r="S22" s="39"/>
      <c r="T22" s="77"/>
      <c r="U22" s="78"/>
      <c r="V22" s="59"/>
    </row>
    <row r="23" spans="1:22" ht="15" customHeight="1" thickBot="1" x14ac:dyDescent="0.25">
      <c r="A23" s="137"/>
      <c r="B23" s="113"/>
      <c r="C23" s="231"/>
      <c r="D23" s="30"/>
      <c r="E23" s="248"/>
      <c r="F23" s="89"/>
      <c r="G23" s="340"/>
      <c r="H23" s="328"/>
      <c r="I23" s="42"/>
      <c r="J23" s="69"/>
      <c r="K23" s="19"/>
      <c r="L23" s="6"/>
      <c r="M23" s="328"/>
      <c r="N23" s="42"/>
      <c r="O23" s="69"/>
      <c r="P23" s="19"/>
      <c r="Q23" s="6"/>
      <c r="R23" s="336"/>
      <c r="S23" s="42"/>
      <c r="T23" s="69"/>
      <c r="U23" s="19"/>
      <c r="V23" s="59"/>
    </row>
    <row r="24" spans="1:22" ht="15" customHeight="1" thickBot="1" x14ac:dyDescent="0.25">
      <c r="A24" s="205"/>
      <c r="B24" s="114"/>
      <c r="C24" s="36" t="s">
        <v>38</v>
      </c>
      <c r="D24" s="21"/>
      <c r="E24" s="85">
        <f>SUM(E9:E23)</f>
        <v>7850</v>
      </c>
      <c r="F24" s="344">
        <f>SUM(F9:F23)</f>
        <v>0</v>
      </c>
      <c r="G24" s="196"/>
      <c r="H24" s="322" t="s">
        <v>233</v>
      </c>
      <c r="I24" s="24"/>
      <c r="J24" s="70">
        <f>SUM(J9:J23)</f>
        <v>1400</v>
      </c>
      <c r="K24" s="23">
        <f>SUM(K9:K23)</f>
        <v>0</v>
      </c>
      <c r="L24" s="333"/>
      <c r="M24" s="322" t="s">
        <v>1281</v>
      </c>
      <c r="N24" s="24"/>
      <c r="O24" s="72">
        <f>SUM(O9:O23)</f>
        <v>0</v>
      </c>
      <c r="P24" s="32">
        <f>SUM(P9:P23)</f>
        <v>0</v>
      </c>
      <c r="Q24" s="6"/>
      <c r="R24" s="322" t="s">
        <v>233</v>
      </c>
      <c r="S24" s="24"/>
      <c r="T24" s="72">
        <f>SUM(T9:T23)</f>
        <v>600</v>
      </c>
      <c r="U24" s="32">
        <f>SUM(U9:U23)</f>
        <v>0</v>
      </c>
      <c r="V24" s="60"/>
    </row>
    <row r="25" spans="1:22" ht="27" customHeight="1" thickTop="1" thickBot="1" x14ac:dyDescent="0.25">
      <c r="C25" s="615" t="s">
        <v>359</v>
      </c>
      <c r="D25" s="615"/>
      <c r="E25" s="615"/>
      <c r="F25" s="561" t="s">
        <v>1140</v>
      </c>
      <c r="G25" s="561"/>
      <c r="H25" s="53">
        <f>E40+J40+O40+T40</f>
        <v>8350</v>
      </c>
      <c r="I25" s="25"/>
      <c r="J25" s="25" t="s">
        <v>4</v>
      </c>
    </row>
    <row r="26" spans="1:22" ht="16.5" customHeight="1" thickTop="1" thickBot="1" x14ac:dyDescent="0.25">
      <c r="A26" s="166" t="s">
        <v>978</v>
      </c>
      <c r="B26" s="545" t="s">
        <v>7</v>
      </c>
      <c r="C26" s="545"/>
      <c r="D26" s="545"/>
      <c r="E26" s="546"/>
      <c r="F26" s="355" t="s">
        <v>8</v>
      </c>
      <c r="G26" s="329"/>
      <c r="H26" s="547" t="s">
        <v>9</v>
      </c>
      <c r="I26" s="547"/>
      <c r="J26" s="548"/>
      <c r="K26" s="11" t="s">
        <v>8</v>
      </c>
      <c r="L26" s="322"/>
      <c r="M26" s="547" t="s">
        <v>10</v>
      </c>
      <c r="N26" s="547"/>
      <c r="O26" s="548"/>
      <c r="P26" s="11" t="s">
        <v>8</v>
      </c>
      <c r="Q26" s="322"/>
      <c r="R26" s="547" t="s">
        <v>11</v>
      </c>
      <c r="S26" s="547"/>
      <c r="T26" s="549"/>
      <c r="U26" s="11" t="s">
        <v>8</v>
      </c>
      <c r="V26" s="12" t="s">
        <v>12</v>
      </c>
    </row>
    <row r="27" spans="1:22" ht="15" customHeight="1" x14ac:dyDescent="0.2">
      <c r="A27" s="207"/>
      <c r="B27" s="110"/>
      <c r="C27" s="228" t="s">
        <v>623</v>
      </c>
      <c r="D27" s="235" t="s">
        <v>1355</v>
      </c>
      <c r="E27" s="243">
        <v>2250</v>
      </c>
      <c r="F27" s="26"/>
      <c r="G27" s="338"/>
      <c r="H27" s="326" t="s">
        <v>627</v>
      </c>
      <c r="I27" s="41"/>
      <c r="J27" s="71">
        <v>650</v>
      </c>
      <c r="K27" s="14"/>
      <c r="L27" s="342"/>
      <c r="M27" s="326"/>
      <c r="N27" s="55"/>
      <c r="O27" s="71"/>
      <c r="P27" s="14"/>
      <c r="Q27" s="342"/>
      <c r="R27" s="326" t="s">
        <v>627</v>
      </c>
      <c r="S27" s="41"/>
      <c r="T27" s="71">
        <v>450</v>
      </c>
      <c r="U27" s="14"/>
      <c r="V27" s="58"/>
    </row>
    <row r="28" spans="1:22" ht="15" customHeight="1" x14ac:dyDescent="0.2">
      <c r="A28" s="135"/>
      <c r="B28" s="116"/>
      <c r="C28" s="229" t="s">
        <v>624</v>
      </c>
      <c r="D28" s="236" t="s">
        <v>1355</v>
      </c>
      <c r="E28" s="244">
        <v>1700</v>
      </c>
      <c r="F28" s="15"/>
      <c r="G28" s="339"/>
      <c r="H28" s="327"/>
      <c r="I28" s="39"/>
      <c r="J28" s="68"/>
      <c r="K28" s="16"/>
      <c r="L28" s="332"/>
      <c r="M28" s="327"/>
      <c r="N28" s="56"/>
      <c r="O28" s="68"/>
      <c r="P28" s="16"/>
      <c r="Q28" s="332"/>
      <c r="R28" s="327"/>
      <c r="S28" s="39"/>
      <c r="T28" s="68"/>
      <c r="U28" s="16"/>
      <c r="V28" s="61"/>
    </row>
    <row r="29" spans="1:22" ht="15" customHeight="1" x14ac:dyDescent="0.2">
      <c r="A29" s="213"/>
      <c r="B29" s="116"/>
      <c r="C29" s="229" t="s">
        <v>625</v>
      </c>
      <c r="D29" s="236" t="s">
        <v>1355</v>
      </c>
      <c r="E29" s="244">
        <v>1350</v>
      </c>
      <c r="F29" s="15"/>
      <c r="G29" s="339"/>
      <c r="H29" s="327"/>
      <c r="I29" s="39"/>
      <c r="J29" s="68"/>
      <c r="K29" s="16"/>
      <c r="L29" s="332"/>
      <c r="M29" s="327"/>
      <c r="N29" s="56"/>
      <c r="O29" s="68"/>
      <c r="P29" s="16"/>
      <c r="Q29" s="332"/>
      <c r="R29" s="327"/>
      <c r="S29" s="39"/>
      <c r="T29" s="68"/>
      <c r="U29" s="16"/>
      <c r="V29" s="59"/>
    </row>
    <row r="30" spans="1:22" ht="15" customHeight="1" x14ac:dyDescent="0.2">
      <c r="A30" s="135"/>
      <c r="B30" s="116"/>
      <c r="C30" s="229" t="s">
        <v>626</v>
      </c>
      <c r="D30" s="236" t="s">
        <v>1355</v>
      </c>
      <c r="E30" s="244">
        <v>1950</v>
      </c>
      <c r="F30" s="15"/>
      <c r="G30" s="339"/>
      <c r="H30" s="327"/>
      <c r="I30" s="39"/>
      <c r="J30" s="68"/>
      <c r="K30" s="16"/>
      <c r="L30" s="332"/>
      <c r="M30" s="327"/>
      <c r="N30" s="56"/>
      <c r="O30" s="68"/>
      <c r="P30" s="16"/>
      <c r="Q30" s="332"/>
      <c r="R30" s="327"/>
      <c r="S30" s="39"/>
      <c r="T30" s="68"/>
      <c r="U30" s="16"/>
      <c r="V30" s="59"/>
    </row>
    <row r="31" spans="1:22" ht="15" customHeight="1" x14ac:dyDescent="0.2">
      <c r="A31" s="135"/>
      <c r="B31" s="116"/>
      <c r="C31" s="229"/>
      <c r="D31" s="236"/>
      <c r="E31" s="244"/>
      <c r="F31" s="15"/>
      <c r="G31" s="339"/>
      <c r="H31" s="327"/>
      <c r="I31" s="39"/>
      <c r="J31" s="68"/>
      <c r="K31" s="16"/>
      <c r="L31" s="332"/>
      <c r="M31" s="327"/>
      <c r="N31" s="56"/>
      <c r="O31" s="68"/>
      <c r="P31" s="16"/>
      <c r="Q31" s="332"/>
      <c r="R31" s="327"/>
      <c r="S31" s="39"/>
      <c r="T31" s="68"/>
      <c r="U31" s="16"/>
      <c r="V31" s="59"/>
    </row>
    <row r="32" spans="1:22" ht="15" customHeight="1" x14ac:dyDescent="0.2">
      <c r="A32" s="136"/>
      <c r="B32" s="116"/>
      <c r="C32" s="229"/>
      <c r="D32" s="28"/>
      <c r="E32" s="244"/>
      <c r="F32" s="15"/>
      <c r="G32" s="339"/>
      <c r="H32" s="327"/>
      <c r="I32" s="39"/>
      <c r="J32" s="68"/>
      <c r="K32" s="16"/>
      <c r="L32" s="332"/>
      <c r="M32" s="327"/>
      <c r="N32" s="56"/>
      <c r="O32" s="68"/>
      <c r="P32" s="16"/>
      <c r="Q32" s="332"/>
      <c r="R32" s="327"/>
      <c r="S32" s="39"/>
      <c r="T32" s="68"/>
      <c r="U32" s="16"/>
      <c r="V32" s="59"/>
    </row>
    <row r="33" spans="1:22" ht="15" customHeight="1" x14ac:dyDescent="0.2">
      <c r="A33" s="135"/>
      <c r="B33" s="116"/>
      <c r="C33" s="229"/>
      <c r="D33" s="28"/>
      <c r="E33" s="244"/>
      <c r="F33" s="15"/>
      <c r="G33" s="339"/>
      <c r="H33" s="327"/>
      <c r="I33" s="39"/>
      <c r="J33" s="68"/>
      <c r="K33" s="16"/>
      <c r="L33" s="332"/>
      <c r="M33" s="327"/>
      <c r="N33" s="56"/>
      <c r="O33" s="68"/>
      <c r="P33" s="16"/>
      <c r="Q33" s="332"/>
      <c r="R33" s="327"/>
      <c r="S33" s="39"/>
      <c r="T33" s="68"/>
      <c r="U33" s="16"/>
      <c r="V33" s="59"/>
    </row>
    <row r="34" spans="1:22" ht="15" customHeight="1" x14ac:dyDescent="0.2">
      <c r="A34" s="136"/>
      <c r="B34" s="116"/>
      <c r="C34" s="229"/>
      <c r="D34" s="28"/>
      <c r="E34" s="244"/>
      <c r="F34" s="15"/>
      <c r="G34" s="339"/>
      <c r="H34" s="327"/>
      <c r="I34" s="39"/>
      <c r="J34" s="68"/>
      <c r="K34" s="16"/>
      <c r="L34" s="332"/>
      <c r="M34" s="327"/>
      <c r="N34" s="56"/>
      <c r="O34" s="68"/>
      <c r="P34" s="16"/>
      <c r="Q34" s="332"/>
      <c r="R34" s="327"/>
      <c r="S34" s="39"/>
      <c r="T34" s="68"/>
      <c r="U34" s="16"/>
      <c r="V34" s="59"/>
    </row>
    <row r="35" spans="1:22" ht="15" customHeight="1" x14ac:dyDescent="0.2">
      <c r="A35" s="135"/>
      <c r="B35" s="116"/>
      <c r="C35" s="229"/>
      <c r="D35" s="28"/>
      <c r="E35" s="244"/>
      <c r="F35" s="15"/>
      <c r="G35" s="339"/>
      <c r="H35" s="327"/>
      <c r="I35" s="39"/>
      <c r="J35" s="68"/>
      <c r="K35" s="16"/>
      <c r="L35" s="332"/>
      <c r="M35" s="327"/>
      <c r="N35" s="56"/>
      <c r="O35" s="68"/>
      <c r="P35" s="16"/>
      <c r="Q35" s="332"/>
      <c r="R35" s="327"/>
      <c r="S35" s="39"/>
      <c r="T35" s="68"/>
      <c r="U35" s="16"/>
      <c r="V35" s="59"/>
    </row>
    <row r="36" spans="1:22" ht="15" customHeight="1" x14ac:dyDescent="0.2">
      <c r="A36" s="137"/>
      <c r="B36" s="116"/>
      <c r="C36" s="229"/>
      <c r="D36" s="28"/>
      <c r="E36" s="244"/>
      <c r="F36" s="15"/>
      <c r="G36" s="339"/>
      <c r="H36" s="327"/>
      <c r="I36" s="39"/>
      <c r="J36" s="68"/>
      <c r="K36" s="16"/>
      <c r="L36" s="332"/>
      <c r="M36" s="327"/>
      <c r="N36" s="56"/>
      <c r="O36" s="68"/>
      <c r="P36" s="16"/>
      <c r="Q36" s="332"/>
      <c r="R36" s="327"/>
      <c r="S36" s="39"/>
      <c r="T36" s="68"/>
      <c r="U36" s="16"/>
      <c r="V36" s="59"/>
    </row>
    <row r="37" spans="1:22" ht="15" customHeight="1" x14ac:dyDescent="0.2">
      <c r="A37" s="136"/>
      <c r="B37" s="116"/>
      <c r="C37" s="229"/>
      <c r="D37" s="28"/>
      <c r="E37" s="244"/>
      <c r="F37" s="15"/>
      <c r="G37" s="339"/>
      <c r="H37" s="327"/>
      <c r="I37" s="39"/>
      <c r="J37" s="68"/>
      <c r="K37" s="16"/>
      <c r="L37" s="332"/>
      <c r="M37" s="327"/>
      <c r="N37" s="56"/>
      <c r="O37" s="68"/>
      <c r="P37" s="16"/>
      <c r="Q37" s="332"/>
      <c r="R37" s="327"/>
      <c r="S37" s="39"/>
      <c r="T37" s="68"/>
      <c r="U37" s="16"/>
      <c r="V37" s="59"/>
    </row>
    <row r="38" spans="1:22" ht="15" customHeight="1" x14ac:dyDescent="0.2">
      <c r="A38" s="136"/>
      <c r="B38" s="116"/>
      <c r="C38" s="229"/>
      <c r="D38" s="28"/>
      <c r="E38" s="244"/>
      <c r="F38" s="15"/>
      <c r="G38" s="339"/>
      <c r="H38" s="327"/>
      <c r="I38" s="39"/>
      <c r="J38" s="68"/>
      <c r="K38" s="16"/>
      <c r="L38" s="332"/>
      <c r="M38" s="327"/>
      <c r="N38" s="56"/>
      <c r="O38" s="68"/>
      <c r="P38" s="16"/>
      <c r="Q38" s="332"/>
      <c r="R38" s="327"/>
      <c r="S38" s="39"/>
      <c r="T38" s="68"/>
      <c r="U38" s="16"/>
      <c r="V38" s="59"/>
    </row>
    <row r="39" spans="1:22" ht="15" customHeight="1" thickBot="1" x14ac:dyDescent="0.25">
      <c r="A39" s="204"/>
      <c r="B39" s="117"/>
      <c r="C39" s="231"/>
      <c r="D39" s="30"/>
      <c r="E39" s="246"/>
      <c r="F39" s="18"/>
      <c r="G39" s="340"/>
      <c r="H39" s="328"/>
      <c r="I39" s="42"/>
      <c r="J39" s="69"/>
      <c r="K39" s="19"/>
      <c r="L39" s="6"/>
      <c r="M39" s="328"/>
      <c r="N39" s="57"/>
      <c r="O39" s="69"/>
      <c r="P39" s="19"/>
      <c r="Q39" s="6"/>
      <c r="R39" s="328"/>
      <c r="S39" s="42"/>
      <c r="T39" s="69"/>
      <c r="U39" s="19"/>
      <c r="V39" s="59"/>
    </row>
    <row r="40" spans="1:22" ht="15" customHeight="1" thickBot="1" x14ac:dyDescent="0.25">
      <c r="A40" s="138"/>
      <c r="B40" s="114"/>
      <c r="C40" s="36" t="s">
        <v>38</v>
      </c>
      <c r="D40" s="21"/>
      <c r="E40" s="65">
        <f>SUM(E27:E39)</f>
        <v>7250</v>
      </c>
      <c r="F40" s="22">
        <f>SUM(F27:F39)</f>
        <v>0</v>
      </c>
      <c r="G40" s="341"/>
      <c r="H40" s="322" t="s">
        <v>233</v>
      </c>
      <c r="I40" s="24"/>
      <c r="J40" s="70">
        <f>SUM(J27:J39)</f>
        <v>650</v>
      </c>
      <c r="K40" s="23">
        <f>SUM(K27:K39)</f>
        <v>0</v>
      </c>
      <c r="L40" s="6"/>
      <c r="M40" s="322"/>
      <c r="N40" s="24"/>
      <c r="O40" s="72">
        <f>SUM(O27:O39)</f>
        <v>0</v>
      </c>
      <c r="P40" s="32">
        <f>SUM(P27:P39)</f>
        <v>0</v>
      </c>
      <c r="Q40" s="6"/>
      <c r="R40" s="322" t="s">
        <v>233</v>
      </c>
      <c r="S40" s="24"/>
      <c r="T40" s="72">
        <f>SUM(T27:T39)</f>
        <v>450</v>
      </c>
      <c r="U40" s="32">
        <f>SUM(U27:U39)</f>
        <v>0</v>
      </c>
      <c r="V40" s="60"/>
    </row>
    <row r="41" spans="1:22" x14ac:dyDescent="0.2">
      <c r="A41" s="603" t="str">
        <f>日進市・豊明市!A41</f>
        <v>令和5年6月</v>
      </c>
      <c r="B41" s="603"/>
      <c r="C41" s="100"/>
      <c r="V41" s="100" t="s">
        <v>169</v>
      </c>
    </row>
  </sheetData>
  <mergeCells count="32">
    <mergeCell ref="F7:G7"/>
    <mergeCell ref="F25:G25"/>
    <mergeCell ref="G4:H6"/>
    <mergeCell ref="G1:H3"/>
    <mergeCell ref="B3:C4"/>
    <mergeCell ref="D3:D4"/>
    <mergeCell ref="E3:E4"/>
    <mergeCell ref="F3:F4"/>
    <mergeCell ref="D5:D6"/>
    <mergeCell ref="F5:F6"/>
    <mergeCell ref="A41:B41"/>
    <mergeCell ref="C25:E25"/>
    <mergeCell ref="A1:A2"/>
    <mergeCell ref="C7:E7"/>
    <mergeCell ref="B8:E8"/>
    <mergeCell ref="B26:E26"/>
    <mergeCell ref="E5:E6"/>
    <mergeCell ref="H26:J26"/>
    <mergeCell ref="M26:O26"/>
    <mergeCell ref="R26:T26"/>
    <mergeCell ref="H8:J8"/>
    <mergeCell ref="M8:O8"/>
    <mergeCell ref="R8:T8"/>
    <mergeCell ref="I4:O6"/>
    <mergeCell ref="P1:P3"/>
    <mergeCell ref="V1:V2"/>
    <mergeCell ref="V3:V6"/>
    <mergeCell ref="Q4:T6"/>
    <mergeCell ref="U4:U6"/>
    <mergeCell ref="P4:P6"/>
    <mergeCell ref="Q1:U3"/>
    <mergeCell ref="I1:O3"/>
  </mergeCells>
  <phoneticPr fontId="2"/>
  <pageMargins left="0.22" right="0.19" top="0.23" bottom="0.23" header="0.2" footer="0.2"/>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V40"/>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2.90625" customWidth="1"/>
    <col min="5" max="5" width="8.7265625" customWidth="1"/>
    <col min="6" max="6" width="10.26953125" customWidth="1"/>
    <col min="7" max="7" width="1.08984375" customWidth="1"/>
    <col min="8" max="8" width="10.08984375" customWidth="1"/>
    <col min="9" max="9" width="0.7265625" customWidth="1"/>
    <col min="10" max="11" width="7.08984375" customWidth="1"/>
    <col min="12" max="12" width="1.26953125" customWidth="1"/>
    <col min="13" max="13" width="9.453125" customWidth="1"/>
    <col min="14" max="14" width="1" customWidth="1"/>
    <col min="15" max="16" width="6.7265625" customWidth="1"/>
    <col min="17" max="17" width="1.36328125" customWidth="1"/>
    <col min="18" max="18" width="9.36328125" customWidth="1"/>
    <col min="19" max="19" width="0.7265625" customWidth="1"/>
    <col min="20" max="21" width="6.6328125" customWidth="1"/>
    <col min="22" max="22" width="22" customWidth="1"/>
  </cols>
  <sheetData>
    <row r="1" spans="1:22" ht="10.5" customHeight="1" x14ac:dyDescent="0.2">
      <c r="A1" s="517" t="s">
        <v>0</v>
      </c>
      <c r="B1" s="115"/>
      <c r="C1" s="1"/>
      <c r="D1" s="2"/>
      <c r="E1" s="2"/>
      <c r="F1" s="2"/>
      <c r="G1" s="532" t="s">
        <v>1137</v>
      </c>
      <c r="H1" s="533"/>
      <c r="I1" s="526"/>
      <c r="J1" s="526"/>
      <c r="K1" s="526"/>
      <c r="L1" s="526"/>
      <c r="M1" s="526"/>
      <c r="N1" s="526"/>
      <c r="O1" s="527"/>
      <c r="P1" s="532" t="s">
        <v>1139</v>
      </c>
      <c r="Q1" s="526"/>
      <c r="R1" s="526"/>
      <c r="S1" s="526"/>
      <c r="T1" s="526"/>
      <c r="U1" s="527"/>
      <c r="V1" s="508" t="s">
        <v>2</v>
      </c>
    </row>
    <row r="2" spans="1:22" ht="10.5" customHeight="1" x14ac:dyDescent="0.2">
      <c r="A2" s="617"/>
      <c r="G2" s="534"/>
      <c r="H2" s="535"/>
      <c r="I2" s="528"/>
      <c r="J2" s="528"/>
      <c r="K2" s="528"/>
      <c r="L2" s="528"/>
      <c r="M2" s="528"/>
      <c r="N2" s="528"/>
      <c r="O2" s="529"/>
      <c r="P2" s="534"/>
      <c r="Q2" s="528"/>
      <c r="R2" s="528"/>
      <c r="S2" s="528"/>
      <c r="T2" s="528"/>
      <c r="U2" s="529"/>
      <c r="V2" s="509"/>
    </row>
    <row r="3" spans="1:22" ht="10.5" customHeight="1" thickBot="1" x14ac:dyDescent="0.25">
      <c r="A3" s="4"/>
      <c r="B3" s="504"/>
      <c r="C3" s="504"/>
      <c r="D3" s="504" t="s">
        <v>1155</v>
      </c>
      <c r="E3" s="504"/>
      <c r="F3" s="506" t="s">
        <v>1156</v>
      </c>
      <c r="G3" s="536"/>
      <c r="H3" s="537"/>
      <c r="I3" s="530"/>
      <c r="J3" s="530"/>
      <c r="K3" s="530"/>
      <c r="L3" s="530"/>
      <c r="M3" s="530"/>
      <c r="N3" s="530"/>
      <c r="O3" s="531"/>
      <c r="P3" s="536"/>
      <c r="Q3" s="530"/>
      <c r="R3" s="530"/>
      <c r="S3" s="530"/>
      <c r="T3" s="530"/>
      <c r="U3" s="531"/>
      <c r="V3" s="510"/>
    </row>
    <row r="4" spans="1:22" ht="10.5" customHeight="1" x14ac:dyDescent="0.2">
      <c r="A4" s="4"/>
      <c r="B4" s="504"/>
      <c r="C4" s="504"/>
      <c r="D4" s="504"/>
      <c r="E4" s="504"/>
      <c r="F4" s="506"/>
      <c r="G4" s="532" t="s">
        <v>1138</v>
      </c>
      <c r="H4" s="533"/>
      <c r="I4" s="526"/>
      <c r="J4" s="526"/>
      <c r="K4" s="526"/>
      <c r="L4" s="526"/>
      <c r="M4" s="526"/>
      <c r="N4" s="526"/>
      <c r="O4" s="527"/>
      <c r="P4" s="532" t="s">
        <v>3</v>
      </c>
      <c r="Q4" s="521">
        <f>F21+K21+P21+U21+F39+K39+P39+U39</f>
        <v>0</v>
      </c>
      <c r="R4" s="521"/>
      <c r="S4" s="521"/>
      <c r="T4" s="521"/>
      <c r="U4" s="538" t="s">
        <v>4</v>
      </c>
      <c r="V4" s="510"/>
    </row>
    <row r="5" spans="1:22" ht="10.5" customHeight="1" x14ac:dyDescent="0.2">
      <c r="A5" s="4"/>
      <c r="D5" s="504" t="s">
        <v>1157</v>
      </c>
      <c r="E5" s="504"/>
      <c r="F5" s="506" t="s">
        <v>1158</v>
      </c>
      <c r="G5" s="534"/>
      <c r="H5" s="535"/>
      <c r="I5" s="528"/>
      <c r="J5" s="528"/>
      <c r="K5" s="528"/>
      <c r="L5" s="528"/>
      <c r="M5" s="528"/>
      <c r="N5" s="528"/>
      <c r="O5" s="529"/>
      <c r="P5" s="534"/>
      <c r="Q5" s="522"/>
      <c r="R5" s="522"/>
      <c r="S5" s="522"/>
      <c r="T5" s="522"/>
      <c r="U5" s="539"/>
      <c r="V5" s="510"/>
    </row>
    <row r="6" spans="1:22" ht="10.5" customHeight="1" thickBot="1" x14ac:dyDescent="0.25">
      <c r="A6" s="6"/>
      <c r="B6" s="8"/>
      <c r="C6" s="8"/>
      <c r="D6" s="505"/>
      <c r="E6" s="505"/>
      <c r="F6" s="507"/>
      <c r="G6" s="536"/>
      <c r="H6" s="537"/>
      <c r="I6" s="530"/>
      <c r="J6" s="530"/>
      <c r="K6" s="530"/>
      <c r="L6" s="530"/>
      <c r="M6" s="530"/>
      <c r="N6" s="530"/>
      <c r="O6" s="531"/>
      <c r="P6" s="536"/>
      <c r="Q6" s="523"/>
      <c r="R6" s="523"/>
      <c r="S6" s="523"/>
      <c r="T6" s="523"/>
      <c r="U6" s="540"/>
      <c r="V6" s="511"/>
    </row>
    <row r="7" spans="1:22" ht="27" customHeight="1" thickBot="1" x14ac:dyDescent="0.25">
      <c r="C7" s="614" t="s">
        <v>360</v>
      </c>
      <c r="D7" s="614"/>
      <c r="E7" s="614"/>
      <c r="F7" s="541" t="s">
        <v>1140</v>
      </c>
      <c r="G7" s="541"/>
      <c r="H7" s="53">
        <f>E21+J21+O21+T21</f>
        <v>17500</v>
      </c>
      <c r="I7" s="25"/>
      <c r="J7" s="25" t="s">
        <v>4</v>
      </c>
    </row>
    <row r="8" spans="1:22" ht="16.5" customHeight="1" thickTop="1" thickBot="1" x14ac:dyDescent="0.25">
      <c r="A8" s="166" t="s">
        <v>978</v>
      </c>
      <c r="B8" s="545" t="s">
        <v>7</v>
      </c>
      <c r="C8" s="545"/>
      <c r="D8" s="545"/>
      <c r="E8" s="546"/>
      <c r="F8" s="355" t="s">
        <v>8</v>
      </c>
      <c r="G8" s="329"/>
      <c r="H8" s="547" t="s">
        <v>9</v>
      </c>
      <c r="I8" s="547"/>
      <c r="J8" s="548"/>
      <c r="K8" s="11" t="s">
        <v>8</v>
      </c>
      <c r="L8" s="346"/>
      <c r="M8" s="547" t="s">
        <v>10</v>
      </c>
      <c r="N8" s="547"/>
      <c r="O8" s="548"/>
      <c r="P8" s="11" t="s">
        <v>8</v>
      </c>
      <c r="Q8" s="96"/>
      <c r="R8" s="547" t="s">
        <v>11</v>
      </c>
      <c r="S8" s="547"/>
      <c r="T8" s="549"/>
      <c r="U8" s="11" t="s">
        <v>8</v>
      </c>
      <c r="V8" s="12" t="s">
        <v>12</v>
      </c>
    </row>
    <row r="9" spans="1:22" ht="15" customHeight="1" x14ac:dyDescent="0.2">
      <c r="A9" s="139"/>
      <c r="B9" s="110"/>
      <c r="C9" s="43" t="s">
        <v>628</v>
      </c>
      <c r="D9" s="235" t="s">
        <v>1340</v>
      </c>
      <c r="E9" s="62">
        <v>4050</v>
      </c>
      <c r="F9" s="86"/>
      <c r="G9" s="338"/>
      <c r="H9" s="326" t="s">
        <v>631</v>
      </c>
      <c r="I9" s="41"/>
      <c r="J9" s="67">
        <v>1300</v>
      </c>
      <c r="K9" s="27"/>
      <c r="L9" s="342"/>
      <c r="M9" s="326"/>
      <c r="N9" s="41"/>
      <c r="O9" s="71"/>
      <c r="P9" s="14"/>
      <c r="Q9" s="332"/>
      <c r="R9" s="326" t="s">
        <v>631</v>
      </c>
      <c r="S9" s="41"/>
      <c r="T9" s="71">
        <v>750</v>
      </c>
      <c r="U9" s="14"/>
      <c r="V9" s="58" t="s">
        <v>1501</v>
      </c>
    </row>
    <row r="10" spans="1:22" ht="15" customHeight="1" x14ac:dyDescent="0.2">
      <c r="A10" s="135"/>
      <c r="B10" s="111"/>
      <c r="C10" s="44" t="s">
        <v>629</v>
      </c>
      <c r="D10" s="236" t="s">
        <v>1340</v>
      </c>
      <c r="E10" s="63">
        <v>1400</v>
      </c>
      <c r="F10" s="87"/>
      <c r="G10" s="339"/>
      <c r="H10" s="327" t="s">
        <v>635</v>
      </c>
      <c r="I10" s="39"/>
      <c r="J10" s="68">
        <v>400</v>
      </c>
      <c r="K10" s="16"/>
      <c r="L10" s="332"/>
      <c r="M10" s="327"/>
      <c r="N10" s="39"/>
      <c r="O10" s="68"/>
      <c r="P10" s="16"/>
      <c r="Q10" s="332"/>
      <c r="R10" s="335"/>
      <c r="S10" s="39"/>
      <c r="T10" s="68"/>
      <c r="U10" s="16"/>
      <c r="V10" s="61"/>
    </row>
    <row r="11" spans="1:22" ht="15" customHeight="1" x14ac:dyDescent="0.2">
      <c r="A11" s="137"/>
      <c r="B11" s="111"/>
      <c r="C11" s="44" t="s">
        <v>630</v>
      </c>
      <c r="D11" s="236" t="s">
        <v>1340</v>
      </c>
      <c r="E11" s="63">
        <v>1100</v>
      </c>
      <c r="F11" s="87"/>
      <c r="G11" s="339"/>
      <c r="H11" s="327"/>
      <c r="I11" s="39"/>
      <c r="J11" s="68"/>
      <c r="K11" s="16"/>
      <c r="L11" s="332"/>
      <c r="M11" s="327"/>
      <c r="N11" s="39"/>
      <c r="O11" s="68"/>
      <c r="P11" s="16"/>
      <c r="Q11" s="332"/>
      <c r="R11" s="335"/>
      <c r="S11" s="39"/>
      <c r="T11" s="68"/>
      <c r="U11" s="16"/>
      <c r="V11" s="61"/>
    </row>
    <row r="12" spans="1:22" ht="15" customHeight="1" x14ac:dyDescent="0.2">
      <c r="A12" s="136"/>
      <c r="B12" s="111"/>
      <c r="C12" s="44" t="s">
        <v>631</v>
      </c>
      <c r="D12" s="236" t="s">
        <v>1340</v>
      </c>
      <c r="E12" s="63">
        <v>3500</v>
      </c>
      <c r="F12" s="87"/>
      <c r="G12" s="339"/>
      <c r="H12" s="327"/>
      <c r="I12" s="39"/>
      <c r="J12" s="68"/>
      <c r="K12" s="16"/>
      <c r="L12" s="332"/>
      <c r="M12" s="327"/>
      <c r="N12" s="39"/>
      <c r="O12" s="68"/>
      <c r="P12" s="16"/>
      <c r="Q12" s="332"/>
      <c r="R12" s="335"/>
      <c r="S12" s="39"/>
      <c r="T12" s="68"/>
      <c r="U12" s="16"/>
      <c r="V12" s="59"/>
    </row>
    <row r="13" spans="1:22" ht="15" customHeight="1" x14ac:dyDescent="0.2">
      <c r="A13" s="135"/>
      <c r="B13" s="111"/>
      <c r="C13" s="44" t="s">
        <v>632</v>
      </c>
      <c r="D13" s="236" t="s">
        <v>1340</v>
      </c>
      <c r="E13" s="63">
        <v>1400</v>
      </c>
      <c r="F13" s="87"/>
      <c r="G13" s="339"/>
      <c r="H13" s="327"/>
      <c r="I13" s="39"/>
      <c r="J13" s="68"/>
      <c r="K13" s="16"/>
      <c r="L13" s="332"/>
      <c r="M13" s="327"/>
      <c r="N13" s="39"/>
      <c r="O13" s="68"/>
      <c r="P13" s="16"/>
      <c r="Q13" s="332"/>
      <c r="R13" s="335"/>
      <c r="S13" s="39"/>
      <c r="T13" s="68"/>
      <c r="U13" s="16"/>
      <c r="V13" s="59"/>
    </row>
    <row r="14" spans="1:22" ht="15" customHeight="1" x14ac:dyDescent="0.2">
      <c r="A14" s="137"/>
      <c r="B14" s="111" t="s">
        <v>1337</v>
      </c>
      <c r="C14" s="44" t="s">
        <v>633</v>
      </c>
      <c r="D14" s="236" t="s">
        <v>1340</v>
      </c>
      <c r="E14" s="63">
        <v>1850</v>
      </c>
      <c r="F14" s="87"/>
      <c r="G14" s="339"/>
      <c r="H14" s="327"/>
      <c r="I14" s="39"/>
      <c r="J14" s="68"/>
      <c r="K14" s="16"/>
      <c r="L14" s="332"/>
      <c r="M14" s="327"/>
      <c r="N14" s="39"/>
      <c r="O14" s="68"/>
      <c r="P14" s="16"/>
      <c r="Q14" s="332"/>
      <c r="R14" s="335"/>
      <c r="S14" s="39"/>
      <c r="T14" s="68"/>
      <c r="U14" s="16"/>
      <c r="V14" s="59"/>
    </row>
    <row r="15" spans="1:22" ht="15" customHeight="1" x14ac:dyDescent="0.2">
      <c r="A15" s="137"/>
      <c r="B15" s="111"/>
      <c r="C15" s="44" t="s">
        <v>634</v>
      </c>
      <c r="D15" s="236" t="s">
        <v>1340</v>
      </c>
      <c r="E15" s="63">
        <v>1750</v>
      </c>
      <c r="F15" s="87"/>
      <c r="G15" s="339"/>
      <c r="H15" s="327"/>
      <c r="I15" s="39"/>
      <c r="J15" s="68"/>
      <c r="K15" s="16"/>
      <c r="L15" s="332"/>
      <c r="M15" s="327"/>
      <c r="N15" s="39"/>
      <c r="O15" s="68"/>
      <c r="P15" s="16"/>
      <c r="Q15" s="332"/>
      <c r="R15" s="335"/>
      <c r="S15" s="39"/>
      <c r="T15" s="68"/>
      <c r="U15" s="16"/>
      <c r="V15" s="59"/>
    </row>
    <row r="16" spans="1:22" ht="15" customHeight="1" x14ac:dyDescent="0.2">
      <c r="A16" s="136"/>
      <c r="B16" s="111"/>
      <c r="C16" s="44"/>
      <c r="D16" s="236"/>
      <c r="E16" s="63"/>
      <c r="F16" s="87"/>
      <c r="G16" s="339"/>
      <c r="H16" s="327"/>
      <c r="I16" s="39"/>
      <c r="J16" s="68"/>
      <c r="K16" s="16"/>
      <c r="L16" s="332"/>
      <c r="M16" s="327"/>
      <c r="N16" s="39"/>
      <c r="O16" s="68"/>
      <c r="P16" s="16"/>
      <c r="Q16" s="332"/>
      <c r="R16" s="335"/>
      <c r="S16" s="39"/>
      <c r="T16" s="68"/>
      <c r="U16" s="16"/>
      <c r="V16" s="59"/>
    </row>
    <row r="17" spans="1:22" ht="15" customHeight="1" x14ac:dyDescent="0.2">
      <c r="A17" s="135"/>
      <c r="B17" s="111"/>
      <c r="C17" s="44"/>
      <c r="D17" s="236"/>
      <c r="E17" s="63"/>
      <c r="F17" s="87"/>
      <c r="G17" s="339"/>
      <c r="H17" s="327"/>
      <c r="I17" s="39"/>
      <c r="J17" s="68"/>
      <c r="K17" s="16"/>
      <c r="L17" s="332"/>
      <c r="M17" s="327"/>
      <c r="N17" s="39"/>
      <c r="O17" s="68"/>
      <c r="P17" s="16"/>
      <c r="Q17" s="332"/>
      <c r="R17" s="335"/>
      <c r="S17" s="39"/>
      <c r="T17" s="68"/>
      <c r="U17" s="16"/>
      <c r="V17" s="59"/>
    </row>
    <row r="18" spans="1:22" ht="15" customHeight="1" x14ac:dyDescent="0.2">
      <c r="A18" s="137"/>
      <c r="B18" s="112"/>
      <c r="C18" s="74"/>
      <c r="D18" s="237"/>
      <c r="E18" s="76"/>
      <c r="F18" s="88"/>
      <c r="G18" s="352"/>
      <c r="H18" s="327"/>
      <c r="I18" s="39"/>
      <c r="J18" s="77"/>
      <c r="K18" s="78"/>
      <c r="L18" s="4"/>
      <c r="M18" s="327"/>
      <c r="N18" s="39"/>
      <c r="O18" s="77"/>
      <c r="P18" s="78"/>
      <c r="Q18" s="4"/>
      <c r="R18" s="335"/>
      <c r="S18" s="39"/>
      <c r="T18" s="77"/>
      <c r="U18" s="78"/>
      <c r="V18" s="59"/>
    </row>
    <row r="19" spans="1:22" ht="15" customHeight="1" x14ac:dyDescent="0.2">
      <c r="A19" s="136"/>
      <c r="B19" s="112"/>
      <c r="C19" s="74"/>
      <c r="D19" s="237"/>
      <c r="E19" s="76"/>
      <c r="F19" s="88"/>
      <c r="G19" s="351"/>
      <c r="H19" s="327"/>
      <c r="I19" s="39"/>
      <c r="J19" s="77"/>
      <c r="K19" s="78"/>
      <c r="L19" s="353"/>
      <c r="M19" s="327"/>
      <c r="N19" s="39"/>
      <c r="O19" s="77"/>
      <c r="P19" s="78"/>
      <c r="Q19" s="353"/>
      <c r="R19" s="335"/>
      <c r="S19" s="39"/>
      <c r="T19" s="77"/>
      <c r="U19" s="78"/>
      <c r="V19" s="59"/>
    </row>
    <row r="20" spans="1:22" ht="15" customHeight="1" thickBot="1" x14ac:dyDescent="0.25">
      <c r="A20" s="138"/>
      <c r="B20" s="113"/>
      <c r="C20" s="35"/>
      <c r="D20" s="238"/>
      <c r="E20" s="64"/>
      <c r="F20" s="89"/>
      <c r="G20" s="17"/>
      <c r="H20" s="328"/>
      <c r="I20" s="42"/>
      <c r="J20" s="69"/>
      <c r="K20" s="19"/>
      <c r="L20" s="334"/>
      <c r="M20" s="328"/>
      <c r="N20" s="42"/>
      <c r="O20" s="69"/>
      <c r="P20" s="19"/>
      <c r="Q20" s="334"/>
      <c r="R20" s="336"/>
      <c r="S20" s="42"/>
      <c r="T20" s="69"/>
      <c r="U20" s="19"/>
      <c r="V20" s="59"/>
    </row>
    <row r="21" spans="1:22" ht="15" customHeight="1" thickBot="1" x14ac:dyDescent="0.25">
      <c r="A21" s="138"/>
      <c r="B21" s="114"/>
      <c r="C21" s="36" t="s">
        <v>85</v>
      </c>
      <c r="D21" s="21"/>
      <c r="E21" s="85">
        <f>SUM(E9:E20)</f>
        <v>15050</v>
      </c>
      <c r="F21" s="22">
        <f>SUM(F9:F20)</f>
        <v>0</v>
      </c>
      <c r="G21" s="341"/>
      <c r="H21" s="322" t="s">
        <v>83</v>
      </c>
      <c r="I21" s="24"/>
      <c r="J21" s="70">
        <f>SUM(J9:J20)</f>
        <v>1700</v>
      </c>
      <c r="K21" s="23">
        <f>SUM(K9:K20)</f>
        <v>0</v>
      </c>
      <c r="L21" s="333"/>
      <c r="M21" s="322"/>
      <c r="N21" s="24"/>
      <c r="O21" s="72">
        <f>SUM(O9:O20)</f>
        <v>0</v>
      </c>
      <c r="P21" s="32">
        <f>SUM(P9:P20)</f>
        <v>0</v>
      </c>
      <c r="Q21" s="6"/>
      <c r="R21" s="322" t="s">
        <v>233</v>
      </c>
      <c r="S21" s="24"/>
      <c r="T21" s="72">
        <f>SUM(T9:T20)</f>
        <v>750</v>
      </c>
      <c r="U21" s="32">
        <f>SUM(U9:U20)</f>
        <v>0</v>
      </c>
      <c r="V21" s="60"/>
    </row>
    <row r="22" spans="1:22" ht="27" customHeight="1" thickTop="1" thickBot="1" x14ac:dyDescent="0.25">
      <c r="C22" s="615" t="s">
        <v>361</v>
      </c>
      <c r="D22" s="615"/>
      <c r="E22" s="615"/>
      <c r="F22" s="561" t="s">
        <v>1140</v>
      </c>
      <c r="G22" s="561"/>
      <c r="H22" s="53">
        <f>E39+J39+O39+T39</f>
        <v>20700</v>
      </c>
      <c r="I22" s="25"/>
      <c r="J22" s="25" t="s">
        <v>4</v>
      </c>
    </row>
    <row r="23" spans="1:22" ht="16.5" customHeight="1" thickTop="1" thickBot="1" x14ac:dyDescent="0.25">
      <c r="A23" s="166" t="s">
        <v>978</v>
      </c>
      <c r="B23" s="545" t="s">
        <v>7</v>
      </c>
      <c r="C23" s="545"/>
      <c r="D23" s="545"/>
      <c r="E23" s="546"/>
      <c r="F23" s="355" t="s">
        <v>8</v>
      </c>
      <c r="G23" s="329"/>
      <c r="H23" s="547" t="s">
        <v>9</v>
      </c>
      <c r="I23" s="547"/>
      <c r="J23" s="548"/>
      <c r="K23" s="11" t="s">
        <v>8</v>
      </c>
      <c r="L23" s="96"/>
      <c r="M23" s="547" t="s">
        <v>10</v>
      </c>
      <c r="N23" s="547"/>
      <c r="O23" s="548"/>
      <c r="P23" s="11" t="s">
        <v>8</v>
      </c>
      <c r="Q23" s="96"/>
      <c r="R23" s="547" t="s">
        <v>11</v>
      </c>
      <c r="S23" s="547"/>
      <c r="T23" s="549"/>
      <c r="U23" s="11" t="s">
        <v>8</v>
      </c>
      <c r="V23" s="12" t="s">
        <v>12</v>
      </c>
    </row>
    <row r="24" spans="1:22" ht="15" customHeight="1" x14ac:dyDescent="0.2">
      <c r="A24" s="139"/>
      <c r="B24" s="110"/>
      <c r="C24" s="43" t="s">
        <v>636</v>
      </c>
      <c r="D24" s="235" t="s">
        <v>1339</v>
      </c>
      <c r="E24" s="62">
        <v>950</v>
      </c>
      <c r="F24" s="26"/>
      <c r="G24" s="338"/>
      <c r="H24" s="326" t="s">
        <v>361</v>
      </c>
      <c r="I24" s="41"/>
      <c r="J24" s="71">
        <v>800</v>
      </c>
      <c r="K24" s="14"/>
      <c r="L24" s="332"/>
      <c r="M24" s="361" t="s">
        <v>1211</v>
      </c>
      <c r="N24" s="56"/>
      <c r="O24" s="68">
        <v>100</v>
      </c>
      <c r="P24" s="14"/>
      <c r="Q24" s="332"/>
      <c r="R24" s="326" t="s">
        <v>646</v>
      </c>
      <c r="S24" s="41"/>
      <c r="T24" s="71">
        <v>200</v>
      </c>
      <c r="U24" s="14"/>
      <c r="V24" s="58"/>
    </row>
    <row r="25" spans="1:22" ht="15" customHeight="1" x14ac:dyDescent="0.2">
      <c r="A25" s="136"/>
      <c r="B25" s="116"/>
      <c r="C25" s="44" t="s">
        <v>637</v>
      </c>
      <c r="D25" s="236" t="s">
        <v>1160</v>
      </c>
      <c r="E25" s="63">
        <v>1350</v>
      </c>
      <c r="F25" s="15"/>
      <c r="G25" s="339"/>
      <c r="H25" s="327" t="s">
        <v>643</v>
      </c>
      <c r="I25" s="39"/>
      <c r="J25" s="68">
        <v>500</v>
      </c>
      <c r="K25" s="16"/>
      <c r="L25" s="332"/>
      <c r="M25" s="327"/>
      <c r="N25" s="56"/>
      <c r="O25" s="68"/>
      <c r="P25" s="16"/>
      <c r="Q25" s="332"/>
      <c r="R25" s="327" t="s">
        <v>647</v>
      </c>
      <c r="S25" s="39"/>
      <c r="T25" s="68">
        <v>350</v>
      </c>
      <c r="U25" s="16"/>
      <c r="V25" s="133"/>
    </row>
    <row r="26" spans="1:22" ht="15" customHeight="1" x14ac:dyDescent="0.2">
      <c r="A26" s="136"/>
      <c r="B26" s="116"/>
      <c r="C26" s="44" t="s">
        <v>638</v>
      </c>
      <c r="D26" s="236" t="s">
        <v>1340</v>
      </c>
      <c r="E26" s="63">
        <v>2100</v>
      </c>
      <c r="F26" s="15"/>
      <c r="G26" s="339"/>
      <c r="H26" s="327" t="s">
        <v>645</v>
      </c>
      <c r="I26" s="39"/>
      <c r="J26" s="68">
        <v>800</v>
      </c>
      <c r="K26" s="16"/>
      <c r="L26" s="332"/>
      <c r="M26" s="327"/>
      <c r="N26" s="56"/>
      <c r="O26" s="68"/>
      <c r="P26" s="16"/>
      <c r="Q26" s="332"/>
      <c r="R26" s="327" t="s">
        <v>648</v>
      </c>
      <c r="S26" s="39"/>
      <c r="T26" s="68">
        <v>500</v>
      </c>
      <c r="U26" s="16"/>
      <c r="V26" s="245"/>
    </row>
    <row r="27" spans="1:22" ht="15" customHeight="1" x14ac:dyDescent="0.2">
      <c r="A27" s="136"/>
      <c r="B27" s="116"/>
      <c r="C27" s="44" t="s">
        <v>639</v>
      </c>
      <c r="D27" s="236" t="s">
        <v>1340</v>
      </c>
      <c r="E27" s="63">
        <v>1200</v>
      </c>
      <c r="F27" s="15"/>
      <c r="G27" s="339"/>
      <c r="H27" s="327"/>
      <c r="I27" s="39"/>
      <c r="J27" s="68"/>
      <c r="K27" s="16"/>
      <c r="L27" s="332"/>
      <c r="M27" s="327"/>
      <c r="N27" s="56"/>
      <c r="O27" s="68"/>
      <c r="P27" s="16"/>
      <c r="Q27" s="332"/>
      <c r="R27" s="327" t="s">
        <v>649</v>
      </c>
      <c r="S27" s="39"/>
      <c r="T27" s="68">
        <v>350</v>
      </c>
      <c r="U27" s="16"/>
      <c r="V27" s="59"/>
    </row>
    <row r="28" spans="1:22" ht="15" customHeight="1" x14ac:dyDescent="0.2">
      <c r="A28" s="136"/>
      <c r="B28" s="116"/>
      <c r="C28" s="44" t="s">
        <v>640</v>
      </c>
      <c r="D28" s="236" t="s">
        <v>1340</v>
      </c>
      <c r="E28" s="63">
        <v>950</v>
      </c>
      <c r="F28" s="15"/>
      <c r="G28" s="339"/>
      <c r="H28" s="327"/>
      <c r="I28" s="39"/>
      <c r="J28" s="68"/>
      <c r="K28" s="16"/>
      <c r="L28" s="332"/>
      <c r="M28" s="327"/>
      <c r="N28" s="56"/>
      <c r="O28" s="68"/>
      <c r="P28" s="16"/>
      <c r="Q28" s="332"/>
      <c r="R28" s="327"/>
      <c r="S28" s="39"/>
      <c r="T28" s="68"/>
      <c r="U28" s="16"/>
      <c r="V28" s="59"/>
    </row>
    <row r="29" spans="1:22" ht="15" customHeight="1" x14ac:dyDescent="0.2">
      <c r="A29" s="136"/>
      <c r="B29" s="116"/>
      <c r="C29" s="44" t="s">
        <v>641</v>
      </c>
      <c r="D29" s="236" t="s">
        <v>1340</v>
      </c>
      <c r="E29" s="63">
        <v>1550</v>
      </c>
      <c r="F29" s="15"/>
      <c r="G29" s="339"/>
      <c r="H29" s="327"/>
      <c r="I29" s="39"/>
      <c r="J29" s="68"/>
      <c r="K29" s="16"/>
      <c r="L29" s="332"/>
      <c r="M29" s="327"/>
      <c r="N29" s="56"/>
      <c r="O29" s="68"/>
      <c r="P29" s="16"/>
      <c r="Q29" s="332"/>
      <c r="R29" s="327"/>
      <c r="S29" s="39"/>
      <c r="T29" s="68"/>
      <c r="U29" s="16"/>
      <c r="V29" s="59"/>
    </row>
    <row r="30" spans="1:22" ht="15" customHeight="1" x14ac:dyDescent="0.2">
      <c r="A30" s="136"/>
      <c r="B30" s="116"/>
      <c r="C30" s="44" t="s">
        <v>1303</v>
      </c>
      <c r="D30" s="236" t="s">
        <v>1340</v>
      </c>
      <c r="E30" s="63">
        <v>2100</v>
      </c>
      <c r="F30" s="15"/>
      <c r="G30" s="339"/>
      <c r="H30" s="327"/>
      <c r="I30" s="39"/>
      <c r="J30" s="68"/>
      <c r="K30" s="16"/>
      <c r="L30" s="332"/>
      <c r="M30" s="327"/>
      <c r="N30" s="56"/>
      <c r="O30" s="68"/>
      <c r="P30" s="16"/>
      <c r="Q30" s="332"/>
      <c r="R30" s="327"/>
      <c r="S30" s="39"/>
      <c r="T30" s="68"/>
      <c r="U30" s="16"/>
      <c r="V30" s="59"/>
    </row>
    <row r="31" spans="1:22" ht="15" customHeight="1" x14ac:dyDescent="0.2">
      <c r="A31" s="136"/>
      <c r="B31" s="116"/>
      <c r="C31" s="44" t="s">
        <v>642</v>
      </c>
      <c r="D31" s="236" t="s">
        <v>1340</v>
      </c>
      <c r="E31" s="63">
        <v>1500</v>
      </c>
      <c r="F31" s="15"/>
      <c r="G31" s="339"/>
      <c r="H31" s="327"/>
      <c r="I31" s="39"/>
      <c r="J31" s="68"/>
      <c r="K31" s="16"/>
      <c r="L31" s="332"/>
      <c r="M31" s="327"/>
      <c r="N31" s="56"/>
      <c r="O31" s="68"/>
      <c r="P31" s="16"/>
      <c r="Q31" s="332"/>
      <c r="R31" s="327"/>
      <c r="S31" s="39"/>
      <c r="T31" s="68"/>
      <c r="U31" s="16"/>
      <c r="V31" s="59"/>
    </row>
    <row r="32" spans="1:22" ht="15" customHeight="1" x14ac:dyDescent="0.2">
      <c r="A32" s="136"/>
      <c r="B32" s="116"/>
      <c r="C32" s="216" t="s">
        <v>643</v>
      </c>
      <c r="D32" s="236" t="s">
        <v>1340</v>
      </c>
      <c r="E32" s="63">
        <v>1000</v>
      </c>
      <c r="F32" s="15"/>
      <c r="G32" s="339"/>
      <c r="H32" s="327"/>
      <c r="I32" s="39"/>
      <c r="J32" s="68"/>
      <c r="K32" s="16"/>
      <c r="L32" s="332"/>
      <c r="M32" s="327"/>
      <c r="N32" s="56"/>
      <c r="O32" s="68"/>
      <c r="P32" s="16"/>
      <c r="Q32" s="332"/>
      <c r="R32" s="327"/>
      <c r="S32" s="39"/>
      <c r="T32" s="68"/>
      <c r="U32" s="16"/>
      <c r="V32" s="59"/>
    </row>
    <row r="33" spans="1:22" ht="15" customHeight="1" x14ac:dyDescent="0.2">
      <c r="A33" s="135"/>
      <c r="B33" s="116"/>
      <c r="C33" s="44" t="s">
        <v>644</v>
      </c>
      <c r="D33" s="236" t="s">
        <v>1340</v>
      </c>
      <c r="E33" s="63">
        <v>4400</v>
      </c>
      <c r="F33" s="15"/>
      <c r="G33" s="339"/>
      <c r="H33" s="327"/>
      <c r="I33" s="39"/>
      <c r="J33" s="68"/>
      <c r="K33" s="16"/>
      <c r="L33" s="332"/>
      <c r="M33" s="327"/>
      <c r="N33" s="56"/>
      <c r="O33" s="68"/>
      <c r="P33" s="16"/>
      <c r="Q33" s="332"/>
      <c r="R33" s="327"/>
      <c r="S33" s="39"/>
      <c r="T33" s="68"/>
      <c r="U33" s="16"/>
      <c r="V33" s="59"/>
    </row>
    <row r="34" spans="1:22" ht="15" customHeight="1" x14ac:dyDescent="0.2">
      <c r="A34" s="136"/>
      <c r="B34" s="116"/>
      <c r="C34" s="44"/>
      <c r="D34" s="236"/>
      <c r="E34" s="63"/>
      <c r="F34" s="15"/>
      <c r="G34" s="339"/>
      <c r="H34" s="327"/>
      <c r="I34" s="39"/>
      <c r="J34" s="68"/>
      <c r="K34" s="16"/>
      <c r="L34" s="332"/>
      <c r="M34" s="327"/>
      <c r="N34" s="56"/>
      <c r="O34" s="68"/>
      <c r="P34" s="16"/>
      <c r="Q34" s="332"/>
      <c r="R34" s="327"/>
      <c r="S34" s="39"/>
      <c r="T34" s="68"/>
      <c r="U34" s="16"/>
      <c r="V34" s="59"/>
    </row>
    <row r="35" spans="1:22" ht="15" customHeight="1" x14ac:dyDescent="0.2">
      <c r="A35" s="135"/>
      <c r="B35" s="116"/>
      <c r="C35" s="44"/>
      <c r="D35" s="28"/>
      <c r="E35" s="63"/>
      <c r="F35" s="15"/>
      <c r="G35" s="339"/>
      <c r="H35" s="327"/>
      <c r="I35" s="39"/>
      <c r="J35" s="68"/>
      <c r="K35" s="16"/>
      <c r="L35" s="332"/>
      <c r="M35" s="327"/>
      <c r="N35" s="56"/>
      <c r="O35" s="68"/>
      <c r="P35" s="16"/>
      <c r="Q35" s="332"/>
      <c r="R35" s="327"/>
      <c r="S35" s="39"/>
      <c r="T35" s="68"/>
      <c r="U35" s="16"/>
      <c r="V35" s="59"/>
    </row>
    <row r="36" spans="1:22" ht="15" customHeight="1" x14ac:dyDescent="0.2">
      <c r="A36" s="137"/>
      <c r="B36" s="116"/>
      <c r="C36" s="44"/>
      <c r="D36" s="28"/>
      <c r="E36" s="63"/>
      <c r="F36" s="15"/>
      <c r="G36" s="339"/>
      <c r="H36" s="327"/>
      <c r="I36" s="39"/>
      <c r="J36" s="68"/>
      <c r="K36" s="16"/>
      <c r="L36" s="332"/>
      <c r="M36" s="327"/>
      <c r="N36" s="56"/>
      <c r="O36" s="68"/>
      <c r="P36" s="16"/>
      <c r="Q36" s="332"/>
      <c r="R36" s="327"/>
      <c r="S36" s="39"/>
      <c r="T36" s="68"/>
      <c r="U36" s="16"/>
      <c r="V36" s="59"/>
    </row>
    <row r="37" spans="1:22" ht="15" customHeight="1" x14ac:dyDescent="0.2">
      <c r="A37" s="137"/>
      <c r="B37" s="116"/>
      <c r="C37" s="44"/>
      <c r="D37" s="28"/>
      <c r="E37" s="63"/>
      <c r="F37" s="15"/>
      <c r="G37" s="339"/>
      <c r="H37" s="327"/>
      <c r="I37" s="39"/>
      <c r="J37" s="68"/>
      <c r="K37" s="16"/>
      <c r="L37" s="332"/>
      <c r="M37" s="327"/>
      <c r="N37" s="56"/>
      <c r="O37" s="68"/>
      <c r="P37" s="16"/>
      <c r="Q37" s="332"/>
      <c r="R37" s="327"/>
      <c r="S37" s="39"/>
      <c r="T37" s="68"/>
      <c r="U37" s="16"/>
      <c r="V37" s="59"/>
    </row>
    <row r="38" spans="1:22" ht="15" customHeight="1" thickBot="1" x14ac:dyDescent="0.25">
      <c r="A38" s="206"/>
      <c r="B38" s="117"/>
      <c r="C38" s="50"/>
      <c r="D38" s="30"/>
      <c r="E38" s="66"/>
      <c r="F38" s="18"/>
      <c r="G38" s="340"/>
      <c r="H38" s="328"/>
      <c r="I38" s="42"/>
      <c r="J38" s="69"/>
      <c r="K38" s="19"/>
      <c r="L38" s="6"/>
      <c r="M38" s="328"/>
      <c r="N38" s="57"/>
      <c r="O38" s="69"/>
      <c r="P38" s="19"/>
      <c r="Q38" s="6"/>
      <c r="R38" s="328"/>
      <c r="S38" s="42"/>
      <c r="T38" s="69"/>
      <c r="U38" s="19"/>
      <c r="V38" s="59"/>
    </row>
    <row r="39" spans="1:22" ht="15" customHeight="1" thickBot="1" x14ac:dyDescent="0.25">
      <c r="A39" s="138"/>
      <c r="B39" s="114"/>
      <c r="C39" s="36" t="s">
        <v>395</v>
      </c>
      <c r="D39" s="21"/>
      <c r="E39" s="65">
        <f>SUM(E24:E38)</f>
        <v>17100</v>
      </c>
      <c r="F39" s="22">
        <f>SUM(F24:F38)</f>
        <v>0</v>
      </c>
      <c r="G39" s="341"/>
      <c r="H39" s="322" t="s">
        <v>60</v>
      </c>
      <c r="I39" s="24"/>
      <c r="J39" s="70">
        <f>SUM(J24:J38)</f>
        <v>2100</v>
      </c>
      <c r="K39" s="23">
        <f>SUM(K24:K38)</f>
        <v>0</v>
      </c>
      <c r="L39" s="6"/>
      <c r="M39" s="322" t="s">
        <v>233</v>
      </c>
      <c r="N39" s="24"/>
      <c r="O39" s="72">
        <f>SUM(O24:O38)</f>
        <v>100</v>
      </c>
      <c r="P39" s="32">
        <f>SUM(P24:P38)</f>
        <v>0</v>
      </c>
      <c r="Q39" s="6"/>
      <c r="R39" s="322" t="s">
        <v>38</v>
      </c>
      <c r="S39" s="24"/>
      <c r="T39" s="72">
        <f>SUM(T24:T38)</f>
        <v>1400</v>
      </c>
      <c r="U39" s="32">
        <f>SUM(U24:U38)</f>
        <v>0</v>
      </c>
      <c r="V39" s="60"/>
    </row>
    <row r="40" spans="1:22" x14ac:dyDescent="0.2">
      <c r="A40" s="603" t="str">
        <f>長久手市・愛知郡!A41</f>
        <v>令和5年6月</v>
      </c>
      <c r="B40" s="603"/>
      <c r="C40" s="100"/>
      <c r="V40" s="100" t="s">
        <v>169</v>
      </c>
    </row>
  </sheetData>
  <mergeCells count="32">
    <mergeCell ref="F7:G7"/>
    <mergeCell ref="F22:G22"/>
    <mergeCell ref="G4:H6"/>
    <mergeCell ref="G1:H3"/>
    <mergeCell ref="B3:C4"/>
    <mergeCell ref="D3:D4"/>
    <mergeCell ref="E3:E4"/>
    <mergeCell ref="F3:F4"/>
    <mergeCell ref="D5:D6"/>
    <mergeCell ref="F5:F6"/>
    <mergeCell ref="A40:B40"/>
    <mergeCell ref="C22:E22"/>
    <mergeCell ref="A1:A2"/>
    <mergeCell ref="C7:E7"/>
    <mergeCell ref="B8:E8"/>
    <mergeCell ref="B23:E23"/>
    <mergeCell ref="E5:E6"/>
    <mergeCell ref="H23:J23"/>
    <mergeCell ref="M23:O23"/>
    <mergeCell ref="R23:T23"/>
    <mergeCell ref="H8:J8"/>
    <mergeCell ref="M8:O8"/>
    <mergeCell ref="R8:T8"/>
    <mergeCell ref="I4:O6"/>
    <mergeCell ref="P1:P3"/>
    <mergeCell ref="V1:V2"/>
    <mergeCell ref="V3:V6"/>
    <mergeCell ref="Q4:T6"/>
    <mergeCell ref="P4:P6"/>
    <mergeCell ref="U4:U6"/>
    <mergeCell ref="Q1:U3"/>
    <mergeCell ref="I1:O3"/>
  </mergeCells>
  <phoneticPr fontId="2"/>
  <pageMargins left="0.22" right="0.19" top="0.23" bottom="0.23" header="0.2" footer="0.2"/>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V44"/>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 customWidth="1"/>
    <col min="5" max="5" width="8.7265625" customWidth="1"/>
    <col min="6" max="6" width="10" customWidth="1"/>
    <col min="7" max="7" width="1.08984375" customWidth="1"/>
    <col min="8" max="8" width="10.08984375" customWidth="1"/>
    <col min="9" max="9" width="0.7265625" customWidth="1"/>
    <col min="10" max="11" width="7.08984375" customWidth="1"/>
    <col min="12" max="12" width="0.90625" customWidth="1"/>
    <col min="13" max="13" width="9.453125" customWidth="1"/>
    <col min="14" max="14" width="1" customWidth="1"/>
    <col min="15" max="16" width="6.7265625" customWidth="1"/>
    <col min="17" max="17" width="1" customWidth="1"/>
    <col min="18" max="18" width="9.36328125" customWidth="1"/>
    <col min="19" max="19" width="0.7265625" customWidth="1"/>
    <col min="20" max="21" width="6.6328125" customWidth="1"/>
    <col min="22" max="22" width="22.26953125" customWidth="1"/>
  </cols>
  <sheetData>
    <row r="1" spans="1:22" ht="8.25" customHeight="1" x14ac:dyDescent="0.2">
      <c r="A1" s="517" t="s">
        <v>0</v>
      </c>
      <c r="B1" s="115"/>
      <c r="C1" s="1"/>
      <c r="D1" s="2"/>
      <c r="E1" s="2"/>
      <c r="F1" s="2"/>
      <c r="G1" s="532" t="s">
        <v>1137</v>
      </c>
      <c r="H1" s="533"/>
      <c r="I1" s="526"/>
      <c r="J1" s="526"/>
      <c r="K1" s="526"/>
      <c r="L1" s="526"/>
      <c r="M1" s="526"/>
      <c r="N1" s="526"/>
      <c r="O1" s="527"/>
      <c r="P1" s="532" t="s">
        <v>1139</v>
      </c>
      <c r="Q1" s="526"/>
      <c r="R1" s="526"/>
      <c r="S1" s="526"/>
      <c r="T1" s="526"/>
      <c r="U1" s="527"/>
      <c r="V1" s="508" t="s">
        <v>2</v>
      </c>
    </row>
    <row r="2" spans="1:22" ht="8.25" customHeight="1" x14ac:dyDescent="0.2">
      <c r="A2" s="617"/>
      <c r="G2" s="534"/>
      <c r="H2" s="535"/>
      <c r="I2" s="528"/>
      <c r="J2" s="528"/>
      <c r="K2" s="528"/>
      <c r="L2" s="528"/>
      <c r="M2" s="528"/>
      <c r="N2" s="528"/>
      <c r="O2" s="529"/>
      <c r="P2" s="534"/>
      <c r="Q2" s="528"/>
      <c r="R2" s="528"/>
      <c r="S2" s="528"/>
      <c r="T2" s="528"/>
      <c r="U2" s="529"/>
      <c r="V2" s="509"/>
    </row>
    <row r="3" spans="1:22" ht="8.25" customHeight="1" thickBot="1" x14ac:dyDescent="0.25">
      <c r="A3" s="4"/>
      <c r="B3" s="504"/>
      <c r="C3" s="504"/>
      <c r="D3" s="504" t="s">
        <v>1155</v>
      </c>
      <c r="E3" s="504"/>
      <c r="F3" s="506" t="s">
        <v>1156</v>
      </c>
      <c r="G3" s="536"/>
      <c r="H3" s="537"/>
      <c r="I3" s="530"/>
      <c r="J3" s="530"/>
      <c r="K3" s="530"/>
      <c r="L3" s="530"/>
      <c r="M3" s="530"/>
      <c r="N3" s="530"/>
      <c r="O3" s="531"/>
      <c r="P3" s="536"/>
      <c r="Q3" s="530"/>
      <c r="R3" s="530"/>
      <c r="S3" s="530"/>
      <c r="T3" s="530"/>
      <c r="U3" s="531"/>
      <c r="V3" s="510"/>
    </row>
    <row r="4" spans="1:22" ht="8.25" customHeight="1" x14ac:dyDescent="0.2">
      <c r="A4" s="4"/>
      <c r="B4" s="504"/>
      <c r="C4" s="504"/>
      <c r="D4" s="504"/>
      <c r="E4" s="504"/>
      <c r="F4" s="506"/>
      <c r="G4" s="532" t="s">
        <v>1138</v>
      </c>
      <c r="H4" s="533"/>
      <c r="I4" s="526"/>
      <c r="J4" s="526"/>
      <c r="K4" s="526"/>
      <c r="L4" s="526"/>
      <c r="M4" s="526"/>
      <c r="N4" s="526"/>
      <c r="O4" s="527"/>
      <c r="P4" s="532" t="s">
        <v>3</v>
      </c>
      <c r="Q4" s="521">
        <f>F24+K24+P24+U24+F43+K43+P43+U43</f>
        <v>0</v>
      </c>
      <c r="R4" s="521"/>
      <c r="S4" s="521"/>
      <c r="T4" s="521"/>
      <c r="U4" s="538" t="s">
        <v>4</v>
      </c>
      <c r="V4" s="510"/>
    </row>
    <row r="5" spans="1:22" ht="8.25" customHeight="1" x14ac:dyDescent="0.2">
      <c r="A5" s="4"/>
      <c r="D5" s="504" t="s">
        <v>1157</v>
      </c>
      <c r="E5" s="504"/>
      <c r="F5" s="506" t="s">
        <v>1158</v>
      </c>
      <c r="G5" s="534"/>
      <c r="H5" s="535"/>
      <c r="I5" s="528"/>
      <c r="J5" s="528"/>
      <c r="K5" s="528"/>
      <c r="L5" s="528"/>
      <c r="M5" s="528"/>
      <c r="N5" s="528"/>
      <c r="O5" s="529"/>
      <c r="P5" s="534"/>
      <c r="Q5" s="522"/>
      <c r="R5" s="522"/>
      <c r="S5" s="522"/>
      <c r="T5" s="522"/>
      <c r="U5" s="539"/>
      <c r="V5" s="510"/>
    </row>
    <row r="6" spans="1:22" ht="8.25" customHeight="1" thickBot="1" x14ac:dyDescent="0.25">
      <c r="A6" s="6"/>
      <c r="B6" s="8"/>
      <c r="C6" s="8"/>
      <c r="D6" s="505"/>
      <c r="E6" s="505"/>
      <c r="F6" s="507"/>
      <c r="G6" s="536"/>
      <c r="H6" s="537"/>
      <c r="I6" s="530"/>
      <c r="J6" s="530"/>
      <c r="K6" s="530"/>
      <c r="L6" s="530"/>
      <c r="M6" s="530"/>
      <c r="N6" s="530"/>
      <c r="O6" s="531"/>
      <c r="P6" s="536"/>
      <c r="Q6" s="523"/>
      <c r="R6" s="523"/>
      <c r="S6" s="523"/>
      <c r="T6" s="523"/>
      <c r="U6" s="540"/>
      <c r="V6" s="511"/>
    </row>
    <row r="7" spans="1:22" ht="22.5" customHeight="1" thickBot="1" x14ac:dyDescent="0.25">
      <c r="C7" s="614" t="s">
        <v>362</v>
      </c>
      <c r="D7" s="614"/>
      <c r="E7" s="614"/>
      <c r="F7" s="584" t="s">
        <v>1140</v>
      </c>
      <c r="G7" s="584"/>
      <c r="H7" s="53">
        <f>E24+J24+O24+T24</f>
        <v>18150</v>
      </c>
      <c r="I7" s="25"/>
      <c r="J7" s="25" t="s">
        <v>4</v>
      </c>
    </row>
    <row r="8" spans="1:22" ht="16.5" customHeight="1" thickTop="1" thickBot="1" x14ac:dyDescent="0.25">
      <c r="A8" s="166" t="s">
        <v>978</v>
      </c>
      <c r="B8" s="545" t="s">
        <v>7</v>
      </c>
      <c r="C8" s="545"/>
      <c r="D8" s="545"/>
      <c r="E8" s="546"/>
      <c r="F8" s="355" t="s">
        <v>8</v>
      </c>
      <c r="G8" s="329"/>
      <c r="H8" s="547" t="s">
        <v>9</v>
      </c>
      <c r="I8" s="547"/>
      <c r="J8" s="548"/>
      <c r="K8" s="11" t="s">
        <v>8</v>
      </c>
      <c r="L8" s="346"/>
      <c r="M8" s="547" t="s">
        <v>10</v>
      </c>
      <c r="N8" s="547"/>
      <c r="O8" s="548"/>
      <c r="P8" s="11" t="s">
        <v>8</v>
      </c>
      <c r="Q8" s="96"/>
      <c r="R8" s="547" t="s">
        <v>11</v>
      </c>
      <c r="S8" s="547"/>
      <c r="T8" s="549"/>
      <c r="U8" s="11" t="s">
        <v>8</v>
      </c>
      <c r="V8" s="12" t="s">
        <v>12</v>
      </c>
    </row>
    <row r="9" spans="1:22" ht="15" customHeight="1" x14ac:dyDescent="0.2">
      <c r="A9" s="139"/>
      <c r="B9" s="110"/>
      <c r="C9" s="43" t="s">
        <v>650</v>
      </c>
      <c r="D9" s="236" t="s">
        <v>1162</v>
      </c>
      <c r="E9" s="62">
        <v>1600</v>
      </c>
      <c r="F9" s="86"/>
      <c r="G9" s="338"/>
      <c r="H9" s="326" t="s">
        <v>653</v>
      </c>
      <c r="I9" s="41"/>
      <c r="J9" s="67">
        <v>650</v>
      </c>
      <c r="K9" s="27"/>
      <c r="L9" s="342"/>
      <c r="M9" s="326"/>
      <c r="N9" s="41"/>
      <c r="O9" s="71"/>
      <c r="P9" s="14"/>
      <c r="Q9" s="332"/>
      <c r="R9" s="326" t="s">
        <v>657</v>
      </c>
      <c r="S9" s="41"/>
      <c r="T9" s="71">
        <v>650</v>
      </c>
      <c r="U9" s="14"/>
      <c r="V9" s="58"/>
    </row>
    <row r="10" spans="1:22" ht="15" customHeight="1" x14ac:dyDescent="0.2">
      <c r="A10" s="136"/>
      <c r="B10" s="111"/>
      <c r="C10" s="44" t="s">
        <v>651</v>
      </c>
      <c r="D10" s="236" t="s">
        <v>1340</v>
      </c>
      <c r="E10" s="63">
        <v>4700</v>
      </c>
      <c r="F10" s="87"/>
      <c r="G10" s="337"/>
      <c r="H10" s="327" t="s">
        <v>362</v>
      </c>
      <c r="I10" s="39"/>
      <c r="J10" s="68">
        <v>1000</v>
      </c>
      <c r="K10" s="16"/>
      <c r="L10" s="332"/>
      <c r="M10" s="327"/>
      <c r="N10" s="39"/>
      <c r="O10" s="68"/>
      <c r="P10" s="16"/>
      <c r="Q10" s="332"/>
      <c r="R10" s="335"/>
      <c r="S10" s="39"/>
      <c r="T10" s="68"/>
      <c r="U10" s="16"/>
      <c r="V10" s="61"/>
    </row>
    <row r="11" spans="1:22" ht="15" customHeight="1" x14ac:dyDescent="0.2">
      <c r="A11" s="135"/>
      <c r="B11" s="111"/>
      <c r="C11" s="44" t="s">
        <v>652</v>
      </c>
      <c r="D11" s="236" t="s">
        <v>1162</v>
      </c>
      <c r="E11" s="63">
        <v>1650</v>
      </c>
      <c r="F11" s="87"/>
      <c r="G11" s="339"/>
      <c r="H11" s="327" t="s">
        <v>1181</v>
      </c>
      <c r="I11" s="39"/>
      <c r="J11" s="68">
        <v>750</v>
      </c>
      <c r="K11" s="16"/>
      <c r="L11" s="332"/>
      <c r="M11" s="327"/>
      <c r="N11" s="39"/>
      <c r="O11" s="68"/>
      <c r="P11" s="16"/>
      <c r="Q11" s="332"/>
      <c r="R11" s="335"/>
      <c r="S11" s="39"/>
      <c r="T11" s="68"/>
      <c r="U11" s="16"/>
      <c r="V11" s="61"/>
    </row>
    <row r="12" spans="1:22" ht="15" customHeight="1" x14ac:dyDescent="0.2">
      <c r="A12" s="136"/>
      <c r="B12" s="111"/>
      <c r="C12" s="44" t="s">
        <v>653</v>
      </c>
      <c r="D12" s="236" t="s">
        <v>1340</v>
      </c>
      <c r="E12" s="63">
        <v>1900</v>
      </c>
      <c r="F12" s="87"/>
      <c r="G12" s="339"/>
      <c r="H12" s="327"/>
      <c r="I12" s="39"/>
      <c r="J12" s="68"/>
      <c r="K12" s="16"/>
      <c r="L12" s="332"/>
      <c r="M12" s="327"/>
      <c r="N12" s="39"/>
      <c r="O12" s="68"/>
      <c r="P12" s="16"/>
      <c r="Q12" s="332"/>
      <c r="R12" s="335"/>
      <c r="S12" s="39"/>
      <c r="T12" s="68"/>
      <c r="U12" s="16"/>
      <c r="V12" s="61"/>
    </row>
    <row r="13" spans="1:22" ht="15" customHeight="1" x14ac:dyDescent="0.2">
      <c r="A13" s="135"/>
      <c r="B13" s="111"/>
      <c r="C13" s="44" t="s">
        <v>654</v>
      </c>
      <c r="D13" s="236" t="s">
        <v>1162</v>
      </c>
      <c r="E13" s="63">
        <v>2550</v>
      </c>
      <c r="F13" s="87"/>
      <c r="G13" s="339"/>
      <c r="H13" s="327"/>
      <c r="I13" s="39"/>
      <c r="J13" s="68"/>
      <c r="K13" s="16"/>
      <c r="L13" s="332"/>
      <c r="M13" s="327"/>
      <c r="N13" s="39"/>
      <c r="O13" s="68"/>
      <c r="P13" s="16"/>
      <c r="Q13" s="332"/>
      <c r="R13" s="335"/>
      <c r="S13" s="39"/>
      <c r="T13" s="68"/>
      <c r="U13" s="16"/>
      <c r="V13" s="97"/>
    </row>
    <row r="14" spans="1:22" ht="15" customHeight="1" x14ac:dyDescent="0.2">
      <c r="A14" s="136"/>
      <c r="B14" s="111"/>
      <c r="C14" s="44" t="s">
        <v>655</v>
      </c>
      <c r="D14" s="236" t="s">
        <v>1162</v>
      </c>
      <c r="E14" s="63">
        <v>1200</v>
      </c>
      <c r="F14" s="87"/>
      <c r="G14" s="339"/>
      <c r="H14" s="327"/>
      <c r="I14" s="39"/>
      <c r="J14" s="68"/>
      <c r="K14" s="16"/>
      <c r="L14" s="332"/>
      <c r="M14" s="327"/>
      <c r="N14" s="39"/>
      <c r="O14" s="68"/>
      <c r="P14" s="16"/>
      <c r="Q14" s="332"/>
      <c r="R14" s="335"/>
      <c r="S14" s="39"/>
      <c r="T14" s="68"/>
      <c r="U14" s="16"/>
      <c r="V14" s="59"/>
    </row>
    <row r="15" spans="1:22" ht="15" customHeight="1" x14ac:dyDescent="0.2">
      <c r="A15" s="135"/>
      <c r="B15" s="111"/>
      <c r="C15" s="44" t="s">
        <v>656</v>
      </c>
      <c r="D15" s="236" t="s">
        <v>1162</v>
      </c>
      <c r="E15" s="63">
        <v>1500</v>
      </c>
      <c r="F15" s="87"/>
      <c r="G15" s="339"/>
      <c r="H15" s="327"/>
      <c r="I15" s="39"/>
      <c r="J15" s="68"/>
      <c r="K15" s="16"/>
      <c r="L15" s="332"/>
      <c r="M15" s="327"/>
      <c r="N15" s="39"/>
      <c r="O15" s="68"/>
      <c r="P15" s="16"/>
      <c r="Q15" s="332"/>
      <c r="R15" s="335"/>
      <c r="S15" s="39"/>
      <c r="T15" s="68"/>
      <c r="U15" s="16"/>
      <c r="V15" s="59"/>
    </row>
    <row r="16" spans="1:22" ht="15" customHeight="1" x14ac:dyDescent="0.2">
      <c r="A16" s="136"/>
      <c r="B16" s="111"/>
      <c r="C16" s="44"/>
      <c r="D16" s="236"/>
      <c r="E16" s="63"/>
      <c r="F16" s="87"/>
      <c r="G16" s="339"/>
      <c r="H16" s="327"/>
      <c r="I16" s="39"/>
      <c r="J16" s="68"/>
      <c r="K16" s="16"/>
      <c r="L16" s="332"/>
      <c r="M16" s="327"/>
      <c r="N16" s="39"/>
      <c r="O16" s="68"/>
      <c r="P16" s="16"/>
      <c r="Q16" s="332"/>
      <c r="R16" s="335"/>
      <c r="S16" s="39"/>
      <c r="T16" s="68"/>
      <c r="U16" s="16"/>
      <c r="V16" s="59"/>
    </row>
    <row r="17" spans="1:22" ht="15" customHeight="1" x14ac:dyDescent="0.2">
      <c r="A17" s="135"/>
      <c r="B17" s="111"/>
      <c r="C17" s="44"/>
      <c r="D17" s="236"/>
      <c r="E17" s="63"/>
      <c r="F17" s="87"/>
      <c r="G17" s="339"/>
      <c r="H17" s="327"/>
      <c r="I17" s="39"/>
      <c r="J17" s="68"/>
      <c r="K17" s="16"/>
      <c r="L17" s="332"/>
      <c r="M17" s="327"/>
      <c r="N17" s="39"/>
      <c r="O17" s="68"/>
      <c r="P17" s="16"/>
      <c r="Q17" s="332"/>
      <c r="R17" s="335"/>
      <c r="S17" s="39"/>
      <c r="T17" s="68"/>
      <c r="U17" s="16"/>
      <c r="V17" s="59"/>
    </row>
    <row r="18" spans="1:22" ht="15" customHeight="1" x14ac:dyDescent="0.2">
      <c r="A18" s="136"/>
      <c r="B18" s="111"/>
      <c r="C18" s="44"/>
      <c r="D18" s="236"/>
      <c r="E18" s="63"/>
      <c r="F18" s="87"/>
      <c r="G18" s="339"/>
      <c r="H18" s="327"/>
      <c r="I18" s="39"/>
      <c r="J18" s="68"/>
      <c r="K18" s="16"/>
      <c r="L18" s="332"/>
      <c r="M18" s="327"/>
      <c r="N18" s="39"/>
      <c r="O18" s="68"/>
      <c r="P18" s="16"/>
      <c r="Q18" s="332"/>
      <c r="R18" s="335"/>
      <c r="S18" s="39"/>
      <c r="T18" s="68"/>
      <c r="U18" s="16"/>
      <c r="V18" s="59"/>
    </row>
    <row r="19" spans="1:22" ht="12.75" customHeight="1" x14ac:dyDescent="0.2">
      <c r="A19" s="135"/>
      <c r="B19" s="111"/>
      <c r="C19" s="44"/>
      <c r="D19" s="28"/>
      <c r="E19" s="63"/>
      <c r="F19" s="87"/>
      <c r="G19" s="339"/>
      <c r="H19" s="327"/>
      <c r="I19" s="39"/>
      <c r="J19" s="68"/>
      <c r="K19" s="16"/>
      <c r="L19" s="332"/>
      <c r="M19" s="327"/>
      <c r="N19" s="39"/>
      <c r="O19" s="68"/>
      <c r="P19" s="16"/>
      <c r="Q19" s="332"/>
      <c r="R19" s="335"/>
      <c r="S19" s="39"/>
      <c r="T19" s="68"/>
      <c r="U19" s="16"/>
      <c r="V19" s="61"/>
    </row>
    <row r="20" spans="1:22" ht="12.75" customHeight="1" x14ac:dyDescent="0.2">
      <c r="A20" s="137"/>
      <c r="B20" s="111"/>
      <c r="C20" s="44"/>
      <c r="D20" s="28"/>
      <c r="E20" s="63"/>
      <c r="F20" s="87"/>
      <c r="G20" s="339"/>
      <c r="H20" s="327"/>
      <c r="I20" s="39"/>
      <c r="J20" s="68"/>
      <c r="K20" s="16"/>
      <c r="L20" s="332"/>
      <c r="M20" s="327"/>
      <c r="N20" s="39"/>
      <c r="O20" s="68"/>
      <c r="P20" s="16"/>
      <c r="Q20" s="332"/>
      <c r="R20" s="335"/>
      <c r="S20" s="39"/>
      <c r="T20" s="68"/>
      <c r="U20" s="16"/>
      <c r="V20" s="59"/>
    </row>
    <row r="21" spans="1:22" ht="12.75" customHeight="1" x14ac:dyDescent="0.2">
      <c r="A21" s="137"/>
      <c r="B21" s="112"/>
      <c r="C21" s="74"/>
      <c r="D21" s="75"/>
      <c r="E21" s="76"/>
      <c r="F21" s="88"/>
      <c r="G21" s="352"/>
      <c r="H21" s="327"/>
      <c r="I21" s="39"/>
      <c r="J21" s="77"/>
      <c r="K21" s="78"/>
      <c r="L21" s="4"/>
      <c r="M21" s="327"/>
      <c r="N21" s="39"/>
      <c r="O21" s="77"/>
      <c r="P21" s="78"/>
      <c r="Q21" s="4"/>
      <c r="R21" s="335"/>
      <c r="S21" s="39"/>
      <c r="T21" s="77"/>
      <c r="U21" s="78"/>
      <c r="V21" s="59"/>
    </row>
    <row r="22" spans="1:22" ht="12.75" customHeight="1" x14ac:dyDescent="0.2">
      <c r="A22" s="137"/>
      <c r="B22" s="112"/>
      <c r="C22" s="74"/>
      <c r="D22" s="75"/>
      <c r="E22" s="76"/>
      <c r="F22" s="88"/>
      <c r="G22" s="337"/>
      <c r="H22" s="327"/>
      <c r="I22" s="39"/>
      <c r="J22" s="77"/>
      <c r="K22" s="78"/>
      <c r="L22" s="353"/>
      <c r="M22" s="327"/>
      <c r="N22" s="39"/>
      <c r="O22" s="77"/>
      <c r="P22" s="78"/>
      <c r="Q22" s="353"/>
      <c r="R22" s="335"/>
      <c r="S22" s="39"/>
      <c r="T22" s="77"/>
      <c r="U22" s="78"/>
      <c r="V22" s="59"/>
    </row>
    <row r="23" spans="1:22" ht="12.75" customHeight="1" thickBot="1" x14ac:dyDescent="0.25">
      <c r="A23" s="206"/>
      <c r="B23" s="113"/>
      <c r="C23" s="35"/>
      <c r="D23" s="30"/>
      <c r="E23" s="64"/>
      <c r="F23" s="89"/>
      <c r="G23" s="340"/>
      <c r="H23" s="328"/>
      <c r="I23" s="42"/>
      <c r="J23" s="69"/>
      <c r="K23" s="19"/>
      <c r="L23" s="334"/>
      <c r="M23" s="328"/>
      <c r="N23" s="42"/>
      <c r="O23" s="69"/>
      <c r="P23" s="19"/>
      <c r="Q23" s="334"/>
      <c r="R23" s="336"/>
      <c r="S23" s="42"/>
      <c r="T23" s="69"/>
      <c r="U23" s="19"/>
      <c r="V23" s="59"/>
    </row>
    <row r="24" spans="1:22" ht="15" customHeight="1" thickBot="1" x14ac:dyDescent="0.25">
      <c r="A24" s="138"/>
      <c r="B24" s="114"/>
      <c r="C24" s="36" t="s">
        <v>85</v>
      </c>
      <c r="D24" s="21"/>
      <c r="E24" s="85">
        <f>SUM(E9:E23)</f>
        <v>15100</v>
      </c>
      <c r="F24" s="344">
        <f>SUM(F9:F23)</f>
        <v>0</v>
      </c>
      <c r="G24" s="196"/>
      <c r="H24" s="322" t="s">
        <v>60</v>
      </c>
      <c r="I24" s="24"/>
      <c r="J24" s="70">
        <f>SUM(J9:J23)</f>
        <v>2400</v>
      </c>
      <c r="K24" s="23">
        <f>SUM(K9:K23)</f>
        <v>0</v>
      </c>
      <c r="L24" s="333"/>
      <c r="M24" s="322"/>
      <c r="N24" s="24"/>
      <c r="O24" s="72">
        <f>SUM(O9:O23)</f>
        <v>0</v>
      </c>
      <c r="P24" s="32">
        <f>SUM(P9:P23)</f>
        <v>0</v>
      </c>
      <c r="Q24" s="6"/>
      <c r="R24" s="322" t="s">
        <v>233</v>
      </c>
      <c r="S24" s="24"/>
      <c r="T24" s="72">
        <f>SUM(T9:T23)</f>
        <v>650</v>
      </c>
      <c r="U24" s="32">
        <f>SUM(U9:U23)</f>
        <v>0</v>
      </c>
      <c r="V24" s="60"/>
    </row>
    <row r="25" spans="1:22" ht="21.75" customHeight="1" thickTop="1" thickBot="1" x14ac:dyDescent="0.25">
      <c r="C25" s="615" t="s">
        <v>363</v>
      </c>
      <c r="D25" s="615"/>
      <c r="E25" s="615"/>
      <c r="F25" s="638" t="s">
        <v>1140</v>
      </c>
      <c r="G25" s="638"/>
      <c r="H25" s="53">
        <f>E43+J43+O43+T43</f>
        <v>23850</v>
      </c>
      <c r="I25" s="25"/>
      <c r="J25" s="25" t="s">
        <v>4</v>
      </c>
    </row>
    <row r="26" spans="1:22" ht="16.5" customHeight="1" thickTop="1" thickBot="1" x14ac:dyDescent="0.25">
      <c r="A26" s="166" t="s">
        <v>978</v>
      </c>
      <c r="B26" s="545" t="s">
        <v>7</v>
      </c>
      <c r="C26" s="545"/>
      <c r="D26" s="545"/>
      <c r="E26" s="546"/>
      <c r="F26" s="355" t="s">
        <v>8</v>
      </c>
      <c r="G26" s="329"/>
      <c r="H26" s="547" t="s">
        <v>9</v>
      </c>
      <c r="I26" s="547"/>
      <c r="J26" s="548"/>
      <c r="K26" s="11" t="s">
        <v>8</v>
      </c>
      <c r="L26" s="96"/>
      <c r="M26" s="547" t="s">
        <v>10</v>
      </c>
      <c r="N26" s="547"/>
      <c r="O26" s="548"/>
      <c r="P26" s="11" t="s">
        <v>8</v>
      </c>
      <c r="Q26" s="96"/>
      <c r="R26" s="547" t="s">
        <v>11</v>
      </c>
      <c r="S26" s="547"/>
      <c r="T26" s="549"/>
      <c r="U26" s="11" t="s">
        <v>8</v>
      </c>
      <c r="V26" s="12" t="s">
        <v>12</v>
      </c>
    </row>
    <row r="27" spans="1:22" ht="15" customHeight="1" x14ac:dyDescent="0.2">
      <c r="A27" s="135"/>
      <c r="B27" s="110"/>
      <c r="C27" s="43" t="s">
        <v>658</v>
      </c>
      <c r="D27" s="235" t="s">
        <v>1340</v>
      </c>
      <c r="E27" s="62">
        <v>2000</v>
      </c>
      <c r="F27" s="26"/>
      <c r="G27" s="338"/>
      <c r="H27" s="326" t="s">
        <v>672</v>
      </c>
      <c r="I27" s="41"/>
      <c r="J27" s="71">
        <v>200</v>
      </c>
      <c r="K27" s="14"/>
      <c r="L27" s="332"/>
      <c r="M27" s="326"/>
      <c r="N27" s="55"/>
      <c r="O27" s="71"/>
      <c r="P27" s="14"/>
      <c r="Q27" s="332"/>
      <c r="R27" s="326" t="s">
        <v>675</v>
      </c>
      <c r="S27" s="41"/>
      <c r="T27" s="71">
        <v>400</v>
      </c>
      <c r="U27" s="14"/>
      <c r="V27" s="58"/>
    </row>
    <row r="28" spans="1:22" ht="15" customHeight="1" x14ac:dyDescent="0.2">
      <c r="A28" s="136"/>
      <c r="B28" s="116"/>
      <c r="C28" s="44" t="s">
        <v>659</v>
      </c>
      <c r="D28" s="236" t="s">
        <v>1340</v>
      </c>
      <c r="E28" s="63">
        <v>1300</v>
      </c>
      <c r="F28" s="15"/>
      <c r="G28" s="339"/>
      <c r="H28" s="327" t="s">
        <v>674</v>
      </c>
      <c r="I28" s="39"/>
      <c r="J28" s="68">
        <v>950</v>
      </c>
      <c r="K28" s="16"/>
      <c r="L28" s="332"/>
      <c r="M28" s="327"/>
      <c r="N28" s="56"/>
      <c r="O28" s="68"/>
      <c r="P28" s="16"/>
      <c r="Q28" s="332"/>
      <c r="R28" s="327" t="s">
        <v>673</v>
      </c>
      <c r="S28" s="39"/>
      <c r="T28" s="68">
        <v>450</v>
      </c>
      <c r="U28" s="16"/>
      <c r="V28" s="61"/>
    </row>
    <row r="29" spans="1:22" ht="15" customHeight="1" x14ac:dyDescent="0.2">
      <c r="A29" s="135"/>
      <c r="B29" s="116"/>
      <c r="C29" s="44" t="s">
        <v>660</v>
      </c>
      <c r="D29" s="236" t="s">
        <v>1340</v>
      </c>
      <c r="E29" s="63">
        <v>2500</v>
      </c>
      <c r="F29" s="15"/>
      <c r="G29" s="339"/>
      <c r="H29" s="327" t="s">
        <v>661</v>
      </c>
      <c r="I29" s="39"/>
      <c r="J29" s="68">
        <v>550</v>
      </c>
      <c r="K29" s="16"/>
      <c r="L29" s="332"/>
      <c r="M29" s="327"/>
      <c r="N29" s="56"/>
      <c r="O29" s="68"/>
      <c r="P29" s="16"/>
      <c r="Q29" s="332"/>
      <c r="R29" s="327" t="s">
        <v>662</v>
      </c>
      <c r="S29" s="39"/>
      <c r="T29" s="68">
        <v>150</v>
      </c>
      <c r="U29" s="16"/>
      <c r="V29" s="59"/>
    </row>
    <row r="30" spans="1:22" ht="15" customHeight="1" x14ac:dyDescent="0.2">
      <c r="A30" s="136"/>
      <c r="B30" s="116"/>
      <c r="C30" s="44" t="s">
        <v>661</v>
      </c>
      <c r="D30" s="236" t="s">
        <v>1340</v>
      </c>
      <c r="E30" s="63">
        <v>1700</v>
      </c>
      <c r="F30" s="15"/>
      <c r="G30" s="339"/>
      <c r="H30" s="327" t="s">
        <v>673</v>
      </c>
      <c r="I30" s="39"/>
      <c r="J30" s="68">
        <v>250</v>
      </c>
      <c r="K30" s="16"/>
      <c r="L30" s="332"/>
      <c r="M30" s="327"/>
      <c r="N30" s="56"/>
      <c r="O30" s="68"/>
      <c r="P30" s="16"/>
      <c r="Q30" s="332"/>
      <c r="R30" s="327"/>
      <c r="S30" s="39"/>
      <c r="T30" s="68"/>
      <c r="U30" s="16"/>
      <c r="V30" s="59"/>
    </row>
    <row r="31" spans="1:22" ht="15" customHeight="1" x14ac:dyDescent="0.2">
      <c r="A31" s="136"/>
      <c r="B31" s="116"/>
      <c r="C31" s="44" t="s">
        <v>662</v>
      </c>
      <c r="D31" s="236" t="s">
        <v>1162</v>
      </c>
      <c r="E31" s="63">
        <v>1250</v>
      </c>
      <c r="F31" s="15"/>
      <c r="G31" s="339"/>
      <c r="H31" s="327"/>
      <c r="I31" s="39"/>
      <c r="J31" s="68"/>
      <c r="K31" s="16"/>
      <c r="L31" s="332"/>
      <c r="M31" s="327"/>
      <c r="N31" s="56"/>
      <c r="O31" s="68"/>
      <c r="P31" s="16"/>
      <c r="Q31" s="332"/>
      <c r="R31" s="327"/>
      <c r="S31" s="39"/>
      <c r="T31" s="68"/>
      <c r="U31" s="16"/>
      <c r="V31" s="59"/>
    </row>
    <row r="32" spans="1:22" ht="15" customHeight="1" x14ac:dyDescent="0.2">
      <c r="A32" s="136"/>
      <c r="B32" s="116"/>
      <c r="C32" s="44" t="s">
        <v>663</v>
      </c>
      <c r="D32" s="236" t="s">
        <v>1162</v>
      </c>
      <c r="E32" s="63">
        <v>1100</v>
      </c>
      <c r="F32" s="15"/>
      <c r="G32" s="339"/>
      <c r="H32" s="327"/>
      <c r="I32" s="39"/>
      <c r="J32" s="68"/>
      <c r="K32" s="16"/>
      <c r="L32" s="332"/>
      <c r="M32" s="327"/>
      <c r="N32" s="56"/>
      <c r="O32" s="68"/>
      <c r="P32" s="16"/>
      <c r="Q32" s="332"/>
      <c r="R32" s="327"/>
      <c r="S32" s="39"/>
      <c r="T32" s="68"/>
      <c r="U32" s="16"/>
      <c r="V32" s="59"/>
    </row>
    <row r="33" spans="1:22" ht="15" customHeight="1" x14ac:dyDescent="0.2">
      <c r="A33" s="136"/>
      <c r="B33" s="116"/>
      <c r="C33" s="44" t="s">
        <v>664</v>
      </c>
      <c r="D33" s="236" t="s">
        <v>1162</v>
      </c>
      <c r="E33" s="63">
        <v>1250</v>
      </c>
      <c r="F33" s="15"/>
      <c r="G33" s="339"/>
      <c r="H33" s="327"/>
      <c r="I33" s="39"/>
      <c r="J33" s="68"/>
      <c r="K33" s="16"/>
      <c r="L33" s="332"/>
      <c r="M33" s="327"/>
      <c r="N33" s="56"/>
      <c r="O33" s="68"/>
      <c r="P33" s="16"/>
      <c r="Q33" s="332"/>
      <c r="R33" s="327"/>
      <c r="S33" s="39"/>
      <c r="T33" s="68"/>
      <c r="U33" s="16"/>
      <c r="V33" s="59"/>
    </row>
    <row r="34" spans="1:22" ht="15" customHeight="1" x14ac:dyDescent="0.2">
      <c r="A34" s="135"/>
      <c r="B34" s="116"/>
      <c r="C34" s="44" t="s">
        <v>665</v>
      </c>
      <c r="D34" s="236" t="s">
        <v>1412</v>
      </c>
      <c r="E34" s="63">
        <v>1250</v>
      </c>
      <c r="F34" s="15"/>
      <c r="G34" s="339"/>
      <c r="H34" s="327"/>
      <c r="I34" s="39"/>
      <c r="J34" s="68"/>
      <c r="K34" s="16"/>
      <c r="L34" s="332"/>
      <c r="M34" s="327"/>
      <c r="N34" s="56"/>
      <c r="O34" s="68"/>
      <c r="P34" s="16"/>
      <c r="Q34" s="332"/>
      <c r="R34" s="327"/>
      <c r="S34" s="39"/>
      <c r="T34" s="68"/>
      <c r="U34" s="16"/>
      <c r="V34" s="59"/>
    </row>
    <row r="35" spans="1:22" ht="15" customHeight="1" x14ac:dyDescent="0.2">
      <c r="A35" s="136"/>
      <c r="B35" s="116"/>
      <c r="C35" s="44" t="s">
        <v>666</v>
      </c>
      <c r="D35" s="236" t="s">
        <v>1340</v>
      </c>
      <c r="E35" s="63">
        <v>1000</v>
      </c>
      <c r="F35" s="15"/>
      <c r="G35" s="339"/>
      <c r="H35" s="327"/>
      <c r="I35" s="39"/>
      <c r="J35" s="68"/>
      <c r="K35" s="16"/>
      <c r="L35" s="332"/>
      <c r="M35" s="327"/>
      <c r="N35" s="56"/>
      <c r="O35" s="68"/>
      <c r="P35" s="16"/>
      <c r="Q35" s="332"/>
      <c r="R35" s="327"/>
      <c r="S35" s="39"/>
      <c r="T35" s="68"/>
      <c r="U35" s="16"/>
      <c r="V35" s="59"/>
    </row>
    <row r="36" spans="1:22" ht="15" customHeight="1" x14ac:dyDescent="0.2">
      <c r="A36" s="136"/>
      <c r="B36" s="116"/>
      <c r="C36" s="44" t="s">
        <v>667</v>
      </c>
      <c r="D36" s="236" t="s">
        <v>1412</v>
      </c>
      <c r="E36" s="63">
        <v>1550</v>
      </c>
      <c r="F36" s="15"/>
      <c r="G36" s="339"/>
      <c r="H36" s="327"/>
      <c r="I36" s="39"/>
      <c r="J36" s="68"/>
      <c r="K36" s="16"/>
      <c r="L36" s="332"/>
      <c r="M36" s="327"/>
      <c r="N36" s="56"/>
      <c r="O36" s="68"/>
      <c r="P36" s="16"/>
      <c r="Q36" s="332"/>
      <c r="R36" s="327"/>
      <c r="S36" s="39"/>
      <c r="T36" s="68"/>
      <c r="U36" s="16"/>
      <c r="V36" s="59"/>
    </row>
    <row r="37" spans="1:22" ht="15" customHeight="1" x14ac:dyDescent="0.2">
      <c r="A37" s="135"/>
      <c r="B37" s="116"/>
      <c r="C37" s="44" t="s">
        <v>668</v>
      </c>
      <c r="D37" s="236" t="s">
        <v>1162</v>
      </c>
      <c r="E37" s="63">
        <v>1100</v>
      </c>
      <c r="F37" s="15"/>
      <c r="G37" s="339"/>
      <c r="H37" s="327"/>
      <c r="I37" s="39"/>
      <c r="J37" s="68"/>
      <c r="K37" s="16"/>
      <c r="L37" s="332"/>
      <c r="M37" s="327"/>
      <c r="N37" s="56"/>
      <c r="O37" s="68"/>
      <c r="P37" s="16"/>
      <c r="Q37" s="332"/>
      <c r="R37" s="327"/>
      <c r="S37" s="39"/>
      <c r="T37" s="68"/>
      <c r="U37" s="16"/>
      <c r="V37" s="59"/>
    </row>
    <row r="38" spans="1:22" ht="15" customHeight="1" x14ac:dyDescent="0.2">
      <c r="A38" s="136"/>
      <c r="B38" s="116"/>
      <c r="C38" s="44" t="s">
        <v>669</v>
      </c>
      <c r="D38" s="236" t="s">
        <v>1162</v>
      </c>
      <c r="E38" s="63">
        <v>1950</v>
      </c>
      <c r="F38" s="15"/>
      <c r="G38" s="339"/>
      <c r="H38" s="327"/>
      <c r="I38" s="39"/>
      <c r="J38" s="68"/>
      <c r="K38" s="16"/>
      <c r="L38" s="332"/>
      <c r="M38" s="327"/>
      <c r="N38" s="56"/>
      <c r="O38" s="68"/>
      <c r="P38" s="16"/>
      <c r="Q38" s="332"/>
      <c r="R38" s="327"/>
      <c r="S38" s="39"/>
      <c r="T38" s="68"/>
      <c r="U38" s="16"/>
      <c r="V38" s="59"/>
    </row>
    <row r="39" spans="1:22" ht="15" customHeight="1" x14ac:dyDescent="0.2">
      <c r="A39" s="135"/>
      <c r="B39" s="116"/>
      <c r="C39" s="44" t="s">
        <v>670</v>
      </c>
      <c r="D39" s="236" t="s">
        <v>1412</v>
      </c>
      <c r="E39" s="63">
        <v>2950</v>
      </c>
      <c r="F39" s="15"/>
      <c r="G39" s="339"/>
      <c r="H39" s="327"/>
      <c r="I39" s="39"/>
      <c r="J39" s="68"/>
      <c r="K39" s="16"/>
      <c r="L39" s="332"/>
      <c r="M39" s="327"/>
      <c r="N39" s="56"/>
      <c r="O39" s="68"/>
      <c r="P39" s="16"/>
      <c r="Q39" s="332"/>
      <c r="R39" s="327"/>
      <c r="S39" s="39"/>
      <c r="T39" s="68"/>
      <c r="U39" s="16"/>
      <c r="V39" s="59"/>
    </row>
    <row r="40" spans="1:22" ht="12.75" customHeight="1" x14ac:dyDescent="0.2">
      <c r="A40" s="136"/>
      <c r="B40" s="116"/>
      <c r="C40" s="44"/>
      <c r="D40" s="28"/>
      <c r="E40" s="63"/>
      <c r="F40" s="15"/>
      <c r="G40" s="339"/>
      <c r="H40" s="327"/>
      <c r="I40" s="39"/>
      <c r="J40" s="68"/>
      <c r="K40" s="16"/>
      <c r="L40" s="332"/>
      <c r="M40" s="327"/>
      <c r="N40" s="56"/>
      <c r="O40" s="68"/>
      <c r="P40" s="16"/>
      <c r="Q40" s="332"/>
      <c r="R40" s="327"/>
      <c r="S40" s="39"/>
      <c r="T40" s="68"/>
      <c r="U40" s="16"/>
      <c r="V40" s="59"/>
    </row>
    <row r="41" spans="1:22" ht="12.75" customHeight="1" x14ac:dyDescent="0.2">
      <c r="A41" s="136"/>
      <c r="B41" s="116"/>
      <c r="C41" s="44"/>
      <c r="D41" s="28"/>
      <c r="E41" s="63"/>
      <c r="F41" s="15"/>
      <c r="G41" s="339"/>
      <c r="H41" s="327"/>
      <c r="I41" s="39"/>
      <c r="J41" s="68"/>
      <c r="K41" s="16"/>
      <c r="L41" s="332"/>
      <c r="M41" s="327"/>
      <c r="N41" s="56"/>
      <c r="O41" s="68"/>
      <c r="P41" s="16"/>
      <c r="Q41" s="332"/>
      <c r="R41" s="327"/>
      <c r="S41" s="39"/>
      <c r="T41" s="68"/>
      <c r="U41" s="16"/>
      <c r="V41" s="59"/>
    </row>
    <row r="42" spans="1:22" ht="12.75" customHeight="1" thickBot="1" x14ac:dyDescent="0.25">
      <c r="A42" s="138"/>
      <c r="B42" s="117"/>
      <c r="C42" s="50"/>
      <c r="D42" s="30"/>
      <c r="E42" s="66"/>
      <c r="F42" s="18"/>
      <c r="G42" s="340"/>
      <c r="H42" s="328"/>
      <c r="I42" s="42"/>
      <c r="J42" s="69"/>
      <c r="K42" s="19"/>
      <c r="L42" s="6"/>
      <c r="M42" s="328"/>
      <c r="N42" s="57"/>
      <c r="O42" s="69"/>
      <c r="P42" s="19"/>
      <c r="Q42" s="6"/>
      <c r="R42" s="328"/>
      <c r="S42" s="42"/>
      <c r="T42" s="69"/>
      <c r="U42" s="19"/>
      <c r="V42" s="59"/>
    </row>
    <row r="43" spans="1:22" ht="15" customHeight="1" thickBot="1" x14ac:dyDescent="0.25">
      <c r="A43" s="138"/>
      <c r="B43" s="114"/>
      <c r="C43" s="36" t="s">
        <v>671</v>
      </c>
      <c r="D43" s="21"/>
      <c r="E43" s="65">
        <f>SUM(E27:E42)</f>
        <v>20900</v>
      </c>
      <c r="F43" s="344">
        <f>SUM(F27:F42)</f>
        <v>0</v>
      </c>
      <c r="G43" s="196"/>
      <c r="H43" s="322" t="s">
        <v>38</v>
      </c>
      <c r="I43" s="24"/>
      <c r="J43" s="70">
        <f>SUM(J27:J42)</f>
        <v>1950</v>
      </c>
      <c r="K43" s="23">
        <f>SUM(K27:K42)</f>
        <v>0</v>
      </c>
      <c r="L43" s="6"/>
      <c r="M43" s="322"/>
      <c r="N43" s="24"/>
      <c r="O43" s="72">
        <f>SUM(O27:O42)</f>
        <v>0</v>
      </c>
      <c r="P43" s="32">
        <f>SUM(P27:P42)</f>
        <v>0</v>
      </c>
      <c r="Q43" s="6"/>
      <c r="R43" s="322" t="s">
        <v>60</v>
      </c>
      <c r="S43" s="24"/>
      <c r="T43" s="72">
        <f>SUM(T27:T42)</f>
        <v>1000</v>
      </c>
      <c r="U43" s="32">
        <f>SUM(U27:U42)</f>
        <v>0</v>
      </c>
      <c r="V43" s="60"/>
    </row>
    <row r="44" spans="1:22" x14ac:dyDescent="0.2">
      <c r="A44" s="603" t="str">
        <f>大府市・東海市!A40</f>
        <v>令和5年6月</v>
      </c>
      <c r="B44" s="603"/>
      <c r="C44" s="100"/>
      <c r="V44" s="100" t="s">
        <v>169</v>
      </c>
    </row>
  </sheetData>
  <mergeCells count="32">
    <mergeCell ref="A44:B44"/>
    <mergeCell ref="C25:E25"/>
    <mergeCell ref="A1:A2"/>
    <mergeCell ref="C7:E7"/>
    <mergeCell ref="B8:E8"/>
    <mergeCell ref="B26:E26"/>
    <mergeCell ref="B3:C4"/>
    <mergeCell ref="D3:D4"/>
    <mergeCell ref="E3:E4"/>
    <mergeCell ref="R26:T26"/>
    <mergeCell ref="Q4:T6"/>
    <mergeCell ref="V1:V2"/>
    <mergeCell ref="V3:V6"/>
    <mergeCell ref="M8:O8"/>
    <mergeCell ref="R8:T8"/>
    <mergeCell ref="P4:P6"/>
    <mergeCell ref="U4:U6"/>
    <mergeCell ref="I1:O3"/>
    <mergeCell ref="I4:O6"/>
    <mergeCell ref="P1:P3"/>
    <mergeCell ref="Q1:U3"/>
    <mergeCell ref="H26:J26"/>
    <mergeCell ref="H8:J8"/>
    <mergeCell ref="G4:H6"/>
    <mergeCell ref="F3:F4"/>
    <mergeCell ref="F5:F6"/>
    <mergeCell ref="E5:E6"/>
    <mergeCell ref="D5:D6"/>
    <mergeCell ref="M26:O26"/>
    <mergeCell ref="F7:G7"/>
    <mergeCell ref="G1:H3"/>
    <mergeCell ref="F25:G25"/>
  </mergeCells>
  <phoneticPr fontId="2"/>
  <pageMargins left="0.22" right="0.19" top="0.23" bottom="0.23" header="0.2" footer="0.2"/>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2.08984375" customWidth="1"/>
    <col min="3" max="3" width="11.08984375" customWidth="1"/>
    <col min="4" max="4" width="3.6328125" customWidth="1"/>
    <col min="5" max="5" width="8.7265625" customWidth="1"/>
    <col min="6" max="6" width="10.453125" customWidth="1"/>
    <col min="7" max="7" width="1.36328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36328125" customWidth="1"/>
    <col min="17" max="17" width="9.36328125" customWidth="1"/>
    <col min="18" max="18" width="0.7265625" customWidth="1"/>
    <col min="19" max="20" width="6.6328125" customWidth="1"/>
    <col min="21" max="21" width="21.90625" customWidth="1"/>
  </cols>
  <sheetData>
    <row r="1" spans="1:21" ht="10.5" customHeight="1" x14ac:dyDescent="0.2">
      <c r="A1" s="517" t="s">
        <v>0</v>
      </c>
      <c r="B1" s="115"/>
      <c r="C1" s="1"/>
      <c r="D1" s="2"/>
      <c r="E1" s="2"/>
      <c r="F1" s="2"/>
      <c r="G1" s="532" t="s">
        <v>1137</v>
      </c>
      <c r="H1" s="533"/>
      <c r="I1" s="526"/>
      <c r="J1" s="526"/>
      <c r="K1" s="526"/>
      <c r="L1" s="526"/>
      <c r="M1" s="526"/>
      <c r="N1" s="527"/>
      <c r="O1" s="532" t="s">
        <v>1139</v>
      </c>
      <c r="P1" s="526"/>
      <c r="Q1" s="526"/>
      <c r="R1" s="526"/>
      <c r="S1" s="526"/>
      <c r="T1" s="527"/>
      <c r="U1" s="558" t="s">
        <v>2</v>
      </c>
    </row>
    <row r="2" spans="1:21" ht="10.5" customHeight="1" x14ac:dyDescent="0.2">
      <c r="A2" s="617"/>
      <c r="G2" s="534"/>
      <c r="H2" s="535"/>
      <c r="I2" s="528"/>
      <c r="J2" s="528"/>
      <c r="K2" s="528"/>
      <c r="L2" s="528"/>
      <c r="M2" s="528"/>
      <c r="N2" s="529"/>
      <c r="O2" s="534"/>
      <c r="P2" s="528"/>
      <c r="Q2" s="528"/>
      <c r="R2" s="528"/>
      <c r="S2" s="528"/>
      <c r="T2" s="529"/>
      <c r="U2" s="559"/>
    </row>
    <row r="3" spans="1:21" ht="10.5" customHeight="1" thickBot="1" x14ac:dyDescent="0.25">
      <c r="A3" s="4"/>
      <c r="B3" s="504"/>
      <c r="C3" s="504"/>
      <c r="D3" s="504" t="s">
        <v>1155</v>
      </c>
      <c r="E3" s="504"/>
      <c r="F3" s="506" t="s">
        <v>1156</v>
      </c>
      <c r="G3" s="536"/>
      <c r="H3" s="537"/>
      <c r="I3" s="530"/>
      <c r="J3" s="530"/>
      <c r="K3" s="530"/>
      <c r="L3" s="530"/>
      <c r="M3" s="530"/>
      <c r="N3" s="531"/>
      <c r="O3" s="536"/>
      <c r="P3" s="530"/>
      <c r="Q3" s="530"/>
      <c r="R3" s="530"/>
      <c r="S3" s="530"/>
      <c r="T3" s="531"/>
      <c r="U3" s="510"/>
    </row>
    <row r="4" spans="1:21" ht="10.5" customHeight="1" x14ac:dyDescent="0.2">
      <c r="A4" s="4"/>
      <c r="B4" s="504"/>
      <c r="C4" s="504"/>
      <c r="D4" s="504"/>
      <c r="E4" s="504"/>
      <c r="F4" s="506"/>
      <c r="G4" s="532" t="s">
        <v>1138</v>
      </c>
      <c r="H4" s="533"/>
      <c r="I4" s="526"/>
      <c r="J4" s="526"/>
      <c r="K4" s="526"/>
      <c r="L4" s="526"/>
      <c r="M4" s="526"/>
      <c r="N4" s="527"/>
      <c r="O4" s="532" t="s">
        <v>3</v>
      </c>
      <c r="P4" s="521">
        <f>F19+K19+O19+T19+F40+K40+O40+T40</f>
        <v>0</v>
      </c>
      <c r="Q4" s="521"/>
      <c r="R4" s="521"/>
      <c r="S4" s="521"/>
      <c r="T4" s="538" t="s">
        <v>4</v>
      </c>
      <c r="U4" s="510"/>
    </row>
    <row r="5" spans="1:21" ht="10.5" customHeight="1" x14ac:dyDescent="0.2">
      <c r="A5" s="4"/>
      <c r="D5" s="504" t="s">
        <v>1157</v>
      </c>
      <c r="E5" s="504"/>
      <c r="F5" s="506" t="s">
        <v>1158</v>
      </c>
      <c r="G5" s="534"/>
      <c r="H5" s="535"/>
      <c r="I5" s="528"/>
      <c r="J5" s="528"/>
      <c r="K5" s="528"/>
      <c r="L5" s="528"/>
      <c r="M5" s="528"/>
      <c r="N5" s="529"/>
      <c r="O5" s="534"/>
      <c r="P5" s="522"/>
      <c r="Q5" s="522"/>
      <c r="R5" s="522"/>
      <c r="S5" s="522"/>
      <c r="T5" s="539"/>
      <c r="U5" s="510"/>
    </row>
    <row r="6" spans="1:21" ht="10.5" customHeight="1" thickBot="1" x14ac:dyDescent="0.25">
      <c r="A6" s="6"/>
      <c r="B6" s="8"/>
      <c r="C6" s="8"/>
      <c r="D6" s="505"/>
      <c r="E6" s="505"/>
      <c r="F6" s="507"/>
      <c r="G6" s="536"/>
      <c r="H6" s="537"/>
      <c r="I6" s="530"/>
      <c r="J6" s="530"/>
      <c r="K6" s="530"/>
      <c r="L6" s="530"/>
      <c r="M6" s="530"/>
      <c r="N6" s="531"/>
      <c r="O6" s="536"/>
      <c r="P6" s="523"/>
      <c r="Q6" s="523"/>
      <c r="R6" s="523"/>
      <c r="S6" s="523"/>
      <c r="T6" s="540"/>
      <c r="U6" s="511"/>
    </row>
    <row r="7" spans="1:21" ht="27" customHeight="1" thickBot="1" x14ac:dyDescent="0.25">
      <c r="C7" s="614" t="s">
        <v>493</v>
      </c>
      <c r="D7" s="614"/>
      <c r="E7" s="614"/>
      <c r="F7" s="541" t="s">
        <v>1140</v>
      </c>
      <c r="G7" s="541"/>
      <c r="H7" s="53">
        <f>E19+J19+N19+S19</f>
        <v>10600</v>
      </c>
      <c r="I7" s="25"/>
      <c r="J7" s="25" t="s">
        <v>4</v>
      </c>
    </row>
    <row r="8" spans="1:21" ht="16.5" customHeight="1" thickTop="1" thickBot="1" x14ac:dyDescent="0.25">
      <c r="A8" s="166" t="s">
        <v>978</v>
      </c>
      <c r="B8" s="545" t="s">
        <v>7</v>
      </c>
      <c r="C8" s="545"/>
      <c r="D8" s="545"/>
      <c r="E8" s="546"/>
      <c r="F8" s="10" t="s">
        <v>8</v>
      </c>
      <c r="G8" s="329"/>
      <c r="H8" s="547" t="s">
        <v>9</v>
      </c>
      <c r="I8" s="547"/>
      <c r="J8" s="548"/>
      <c r="K8" s="11" t="s">
        <v>8</v>
      </c>
      <c r="L8" s="621" t="s">
        <v>10</v>
      </c>
      <c r="M8" s="547"/>
      <c r="N8" s="548"/>
      <c r="O8" s="11" t="s">
        <v>8</v>
      </c>
      <c r="P8" s="96"/>
      <c r="Q8" s="547" t="s">
        <v>11</v>
      </c>
      <c r="R8" s="547"/>
      <c r="S8" s="549"/>
      <c r="T8" s="11" t="s">
        <v>8</v>
      </c>
      <c r="U8" s="12" t="s">
        <v>12</v>
      </c>
    </row>
    <row r="9" spans="1:21" ht="15" customHeight="1" x14ac:dyDescent="0.2">
      <c r="A9" s="139"/>
      <c r="B9" s="110"/>
      <c r="C9" s="43" t="s">
        <v>676</v>
      </c>
      <c r="D9" s="235" t="s">
        <v>1340</v>
      </c>
      <c r="E9" s="62">
        <v>2350</v>
      </c>
      <c r="F9" s="86"/>
      <c r="G9" s="338"/>
      <c r="H9" s="326" t="s">
        <v>677</v>
      </c>
      <c r="I9" s="41"/>
      <c r="J9" s="67">
        <v>400</v>
      </c>
      <c r="K9" s="27"/>
      <c r="L9" s="45"/>
      <c r="M9" s="41"/>
      <c r="N9" s="71"/>
      <c r="O9" s="14"/>
      <c r="P9" s="332"/>
      <c r="Q9" s="326"/>
      <c r="R9" s="41"/>
      <c r="S9" s="71"/>
      <c r="T9" s="14"/>
      <c r="U9" s="58"/>
    </row>
    <row r="10" spans="1:21" ht="15" customHeight="1" x14ac:dyDescent="0.2">
      <c r="A10" s="136"/>
      <c r="B10" s="111"/>
      <c r="C10" s="44" t="s">
        <v>1302</v>
      </c>
      <c r="D10" s="236" t="s">
        <v>1373</v>
      </c>
      <c r="E10" s="63">
        <v>2350</v>
      </c>
      <c r="F10" s="87"/>
      <c r="G10" s="339"/>
      <c r="H10" s="327"/>
      <c r="I10" s="39"/>
      <c r="J10" s="68"/>
      <c r="K10" s="16"/>
      <c r="L10" s="46"/>
      <c r="M10" s="39"/>
      <c r="N10" s="68"/>
      <c r="O10" s="16"/>
      <c r="P10" s="332"/>
      <c r="Q10" s="335"/>
      <c r="R10" s="39"/>
      <c r="S10" s="68"/>
      <c r="T10" s="16"/>
      <c r="U10" s="61"/>
    </row>
    <row r="11" spans="1:21" ht="15" customHeight="1" x14ac:dyDescent="0.2">
      <c r="A11" s="136"/>
      <c r="B11" s="111"/>
      <c r="C11" s="44" t="s">
        <v>677</v>
      </c>
      <c r="D11" s="236" t="s">
        <v>1373</v>
      </c>
      <c r="E11" s="63">
        <v>4050</v>
      </c>
      <c r="F11" s="87"/>
      <c r="G11" s="339"/>
      <c r="H11" s="327"/>
      <c r="I11" s="39"/>
      <c r="J11" s="68"/>
      <c r="K11" s="16"/>
      <c r="L11" s="46"/>
      <c r="M11" s="39"/>
      <c r="N11" s="68"/>
      <c r="O11" s="16"/>
      <c r="P11" s="332"/>
      <c r="Q11" s="335"/>
      <c r="R11" s="39"/>
      <c r="S11" s="68"/>
      <c r="T11" s="16"/>
      <c r="U11" s="61"/>
    </row>
    <row r="12" spans="1:21" ht="15" customHeight="1" x14ac:dyDescent="0.2">
      <c r="A12" s="135"/>
      <c r="B12" s="111"/>
      <c r="C12" s="44" t="s">
        <v>678</v>
      </c>
      <c r="D12" s="241" t="s">
        <v>1353</v>
      </c>
      <c r="E12" s="63">
        <v>1450</v>
      </c>
      <c r="F12" s="87"/>
      <c r="G12" s="339"/>
      <c r="H12" s="327"/>
      <c r="I12" s="39"/>
      <c r="J12" s="68"/>
      <c r="K12" s="16"/>
      <c r="L12" s="46"/>
      <c r="M12" s="39"/>
      <c r="N12" s="68"/>
      <c r="O12" s="16"/>
      <c r="P12" s="332"/>
      <c r="Q12" s="335"/>
      <c r="R12" s="39"/>
      <c r="S12" s="68"/>
      <c r="T12" s="16"/>
      <c r="U12" s="61"/>
    </row>
    <row r="13" spans="1:21" ht="15" customHeight="1" x14ac:dyDescent="0.2">
      <c r="A13" s="137"/>
      <c r="B13" s="111"/>
      <c r="C13" s="44"/>
      <c r="D13" s="241"/>
      <c r="E13" s="63"/>
      <c r="F13" s="87"/>
      <c r="G13" s="339"/>
      <c r="H13" s="327"/>
      <c r="I13" s="39"/>
      <c r="J13" s="68"/>
      <c r="K13" s="16"/>
      <c r="L13" s="46"/>
      <c r="M13" s="39"/>
      <c r="N13" s="68"/>
      <c r="O13" s="16"/>
      <c r="P13" s="332"/>
      <c r="Q13" s="335"/>
      <c r="R13" s="39"/>
      <c r="S13" s="68"/>
      <c r="T13" s="16"/>
      <c r="U13" s="59"/>
    </row>
    <row r="14" spans="1:21" ht="15" customHeight="1" x14ac:dyDescent="0.2">
      <c r="A14" s="137"/>
      <c r="B14" s="111"/>
      <c r="C14" s="44"/>
      <c r="D14" s="236"/>
      <c r="E14" s="63"/>
      <c r="F14" s="87"/>
      <c r="G14" s="339"/>
      <c r="H14" s="327"/>
      <c r="I14" s="39"/>
      <c r="J14" s="68"/>
      <c r="K14" s="16"/>
      <c r="L14" s="46"/>
      <c r="M14" s="39"/>
      <c r="N14" s="68"/>
      <c r="O14" s="16"/>
      <c r="P14" s="332"/>
      <c r="Q14" s="335"/>
      <c r="R14" s="39"/>
      <c r="S14" s="68"/>
      <c r="T14" s="16"/>
      <c r="U14" s="59"/>
    </row>
    <row r="15" spans="1:21" ht="15" customHeight="1" x14ac:dyDescent="0.2">
      <c r="A15" s="136"/>
      <c r="B15" s="111"/>
      <c r="C15" s="44"/>
      <c r="D15" s="236"/>
      <c r="E15" s="63"/>
      <c r="F15" s="87"/>
      <c r="G15" s="339"/>
      <c r="H15" s="327"/>
      <c r="I15" s="39"/>
      <c r="J15" s="68"/>
      <c r="K15" s="16"/>
      <c r="L15" s="46"/>
      <c r="M15" s="39"/>
      <c r="N15" s="68"/>
      <c r="O15" s="16"/>
      <c r="P15" s="332"/>
      <c r="Q15" s="335"/>
      <c r="R15" s="39"/>
      <c r="S15" s="68"/>
      <c r="T15" s="16"/>
      <c r="U15" s="59"/>
    </row>
    <row r="16" spans="1:21" ht="15" customHeight="1" x14ac:dyDescent="0.2">
      <c r="A16" s="135"/>
      <c r="B16" s="112"/>
      <c r="C16" s="74"/>
      <c r="D16" s="237"/>
      <c r="E16" s="76"/>
      <c r="F16" s="88"/>
      <c r="G16" s="352"/>
      <c r="H16" s="327"/>
      <c r="I16" s="39"/>
      <c r="J16" s="77"/>
      <c r="K16" s="78"/>
      <c r="L16" s="46"/>
      <c r="M16" s="39"/>
      <c r="N16" s="77"/>
      <c r="O16" s="78"/>
      <c r="P16" s="331"/>
      <c r="Q16" s="335"/>
      <c r="R16" s="39"/>
      <c r="S16" s="77"/>
      <c r="T16" s="78"/>
      <c r="U16" s="59"/>
    </row>
    <row r="17" spans="1:21" ht="15" customHeight="1" x14ac:dyDescent="0.2">
      <c r="A17" s="136"/>
      <c r="B17" s="112"/>
      <c r="C17" s="74"/>
      <c r="D17" s="237"/>
      <c r="E17" s="76"/>
      <c r="F17" s="88"/>
      <c r="G17" s="337"/>
      <c r="H17" s="327"/>
      <c r="I17" s="39"/>
      <c r="J17" s="77"/>
      <c r="K17" s="78"/>
      <c r="L17" s="46"/>
      <c r="M17" s="39"/>
      <c r="N17" s="77"/>
      <c r="O17" s="78"/>
      <c r="P17" s="4"/>
      <c r="Q17" s="335"/>
      <c r="R17" s="39"/>
      <c r="S17" s="77"/>
      <c r="T17" s="78"/>
      <c r="U17" s="59"/>
    </row>
    <row r="18" spans="1:21" ht="15" customHeight="1" thickBot="1" x14ac:dyDescent="0.25">
      <c r="A18" s="204"/>
      <c r="B18" s="113"/>
      <c r="C18" s="35"/>
      <c r="D18" s="238"/>
      <c r="E18" s="64"/>
      <c r="F18" s="89"/>
      <c r="G18" s="340"/>
      <c r="H18" s="328"/>
      <c r="I18" s="42"/>
      <c r="J18" s="69"/>
      <c r="K18" s="19"/>
      <c r="L18" s="47"/>
      <c r="M18" s="42"/>
      <c r="N18" s="69"/>
      <c r="O18" s="19"/>
      <c r="P18" s="334"/>
      <c r="Q18" s="336"/>
      <c r="R18" s="42"/>
      <c r="S18" s="69"/>
      <c r="T18" s="19"/>
      <c r="U18" s="59"/>
    </row>
    <row r="19" spans="1:21" ht="15" customHeight="1" thickBot="1" x14ac:dyDescent="0.25">
      <c r="A19" s="138"/>
      <c r="B19" s="114"/>
      <c r="C19" s="36" t="s">
        <v>38</v>
      </c>
      <c r="D19" s="21"/>
      <c r="E19" s="85">
        <f>SUM(E9:E18)</f>
        <v>10200</v>
      </c>
      <c r="F19" s="22">
        <f>SUM(F9:F18)</f>
        <v>0</v>
      </c>
      <c r="G19" s="341"/>
      <c r="H19" s="322" t="s">
        <v>233</v>
      </c>
      <c r="I19" s="24"/>
      <c r="J19" s="70">
        <f>SUM(J9:J18)</f>
        <v>400</v>
      </c>
      <c r="K19" s="23">
        <f>SUM(K9:K18)</f>
        <v>0</v>
      </c>
      <c r="L19" s="96"/>
      <c r="M19" s="24"/>
      <c r="N19" s="72">
        <f>SUM(N9:N18)</f>
        <v>0</v>
      </c>
      <c r="O19" s="32">
        <f>SUM(O9:O18)</f>
        <v>0</v>
      </c>
      <c r="P19" s="6"/>
      <c r="Q19" s="322"/>
      <c r="R19" s="24"/>
      <c r="S19" s="72">
        <f>SUM(S9:S18)</f>
        <v>0</v>
      </c>
      <c r="T19" s="32">
        <f>SUM(T9:T18)</f>
        <v>0</v>
      </c>
      <c r="U19" s="60"/>
    </row>
    <row r="20" spans="1:21" ht="27" customHeight="1" thickTop="1" thickBot="1" x14ac:dyDescent="0.25">
      <c r="C20" s="615" t="s">
        <v>364</v>
      </c>
      <c r="D20" s="615"/>
      <c r="E20" s="615"/>
      <c r="F20" s="561" t="s">
        <v>1140</v>
      </c>
      <c r="G20" s="561"/>
      <c r="H20" s="53">
        <f>E40+J40+N40+S40</f>
        <v>31300</v>
      </c>
      <c r="I20" s="25"/>
      <c r="J20" s="25" t="s">
        <v>4</v>
      </c>
    </row>
    <row r="21" spans="1:21" ht="16.5" customHeight="1" thickTop="1" thickBot="1" x14ac:dyDescent="0.25">
      <c r="A21" s="166" t="s">
        <v>978</v>
      </c>
      <c r="B21" s="545" t="s">
        <v>7</v>
      </c>
      <c r="C21" s="545"/>
      <c r="D21" s="545"/>
      <c r="E21" s="546"/>
      <c r="F21" s="355" t="s">
        <v>8</v>
      </c>
      <c r="G21" s="329"/>
      <c r="H21" s="547" t="s">
        <v>9</v>
      </c>
      <c r="I21" s="547"/>
      <c r="J21" s="548"/>
      <c r="K21" s="11" t="s">
        <v>8</v>
      </c>
      <c r="L21" s="621" t="s">
        <v>10</v>
      </c>
      <c r="M21" s="547"/>
      <c r="N21" s="548"/>
      <c r="O21" s="11" t="s">
        <v>8</v>
      </c>
      <c r="P21" s="96"/>
      <c r="Q21" s="547" t="s">
        <v>11</v>
      </c>
      <c r="R21" s="547"/>
      <c r="S21" s="549"/>
      <c r="T21" s="11" t="s">
        <v>8</v>
      </c>
      <c r="U21" s="12" t="s">
        <v>12</v>
      </c>
    </row>
    <row r="22" spans="1:21" ht="15" customHeight="1" x14ac:dyDescent="0.2">
      <c r="A22" s="135"/>
      <c r="B22" s="189"/>
      <c r="C22" s="190" t="s">
        <v>679</v>
      </c>
      <c r="D22" s="239" t="s">
        <v>1340</v>
      </c>
      <c r="E22" s="90">
        <v>3000</v>
      </c>
      <c r="F22" s="26"/>
      <c r="G22" s="338"/>
      <c r="H22" s="326" t="s">
        <v>697</v>
      </c>
      <c r="I22" s="41"/>
      <c r="J22" s="71">
        <v>900</v>
      </c>
      <c r="K22" s="14"/>
      <c r="L22" s="45"/>
      <c r="M22" s="55"/>
      <c r="N22" s="71"/>
      <c r="O22" s="14"/>
      <c r="P22" s="332"/>
      <c r="Q22" s="326" t="s">
        <v>698</v>
      </c>
      <c r="R22" s="41"/>
      <c r="S22" s="71">
        <v>50</v>
      </c>
      <c r="T22" s="14"/>
      <c r="U22" s="58" t="s">
        <v>1338</v>
      </c>
    </row>
    <row r="23" spans="1:21" ht="15" customHeight="1" x14ac:dyDescent="0.2">
      <c r="A23" s="135"/>
      <c r="B23" s="189"/>
      <c r="C23" s="190" t="s">
        <v>680</v>
      </c>
      <c r="D23" s="239" t="s">
        <v>1340</v>
      </c>
      <c r="E23" s="90">
        <v>1650</v>
      </c>
      <c r="F23" s="13"/>
      <c r="G23" s="339"/>
      <c r="H23" s="335"/>
      <c r="I23" s="39"/>
      <c r="J23" s="71"/>
      <c r="K23" s="14"/>
      <c r="L23" s="48"/>
      <c r="M23" s="56"/>
      <c r="N23" s="71"/>
      <c r="O23" s="14"/>
      <c r="P23" s="332"/>
      <c r="Q23" s="335"/>
      <c r="R23" s="39"/>
      <c r="S23" s="71"/>
      <c r="T23" s="14"/>
      <c r="U23" s="59" t="s">
        <v>1502</v>
      </c>
    </row>
    <row r="24" spans="1:21" ht="15" customHeight="1" x14ac:dyDescent="0.2">
      <c r="A24" s="135"/>
      <c r="B24" s="189"/>
      <c r="C24" s="190" t="s">
        <v>681</v>
      </c>
      <c r="D24" s="239" t="s">
        <v>1340</v>
      </c>
      <c r="E24" s="90">
        <v>1750</v>
      </c>
      <c r="F24" s="13"/>
      <c r="G24" s="339"/>
      <c r="H24" s="335"/>
      <c r="I24" s="39"/>
      <c r="J24" s="71"/>
      <c r="K24" s="14"/>
      <c r="L24" s="48"/>
      <c r="M24" s="56"/>
      <c r="N24" s="71"/>
      <c r="O24" s="14"/>
      <c r="P24" s="332"/>
      <c r="Q24" s="335"/>
      <c r="R24" s="39"/>
      <c r="S24" s="71"/>
      <c r="T24" s="14"/>
      <c r="U24" s="59"/>
    </row>
    <row r="25" spans="1:21" ht="15" customHeight="1" x14ac:dyDescent="0.2">
      <c r="A25" s="213" t="s">
        <v>692</v>
      </c>
      <c r="B25" s="189"/>
      <c r="C25" s="190" t="s">
        <v>682</v>
      </c>
      <c r="D25" s="239" t="s">
        <v>1162</v>
      </c>
      <c r="E25" s="90">
        <v>1000</v>
      </c>
      <c r="F25" s="13"/>
      <c r="G25" s="339"/>
      <c r="H25" s="335"/>
      <c r="I25" s="39"/>
      <c r="J25" s="71"/>
      <c r="K25" s="14"/>
      <c r="L25" s="48"/>
      <c r="M25" s="56"/>
      <c r="N25" s="71"/>
      <c r="O25" s="14"/>
      <c r="P25" s="332"/>
      <c r="Q25" s="335"/>
      <c r="R25" s="39"/>
      <c r="S25" s="71"/>
      <c r="T25" s="14"/>
      <c r="U25" s="59"/>
    </row>
    <row r="26" spans="1:21" ht="15" customHeight="1" x14ac:dyDescent="0.2">
      <c r="A26" s="135"/>
      <c r="B26" s="51" t="s">
        <v>24</v>
      </c>
      <c r="C26" s="44" t="s">
        <v>683</v>
      </c>
      <c r="D26" s="236" t="s">
        <v>1340</v>
      </c>
      <c r="E26" s="63">
        <v>1350</v>
      </c>
      <c r="F26" s="13"/>
      <c r="G26" s="339"/>
      <c r="H26" s="335"/>
      <c r="I26" s="39"/>
      <c r="J26" s="71"/>
      <c r="K26" s="14"/>
      <c r="L26" s="48"/>
      <c r="M26" s="56"/>
      <c r="N26" s="71"/>
      <c r="O26" s="14"/>
      <c r="P26" s="332"/>
      <c r="Q26" s="335"/>
      <c r="R26" s="39"/>
      <c r="S26" s="71"/>
      <c r="T26" s="14"/>
      <c r="U26" s="59"/>
    </row>
    <row r="27" spans="1:21" ht="15" customHeight="1" x14ac:dyDescent="0.2">
      <c r="A27" s="135"/>
      <c r="B27" s="51"/>
      <c r="C27" s="44"/>
      <c r="D27" s="236"/>
      <c r="E27" s="63"/>
      <c r="F27" s="13"/>
      <c r="G27" s="339"/>
      <c r="H27" s="335"/>
      <c r="I27" s="39"/>
      <c r="J27" s="71"/>
      <c r="K27" s="14"/>
      <c r="L27" s="48"/>
      <c r="M27" s="56"/>
      <c r="N27" s="71"/>
      <c r="O27" s="14"/>
      <c r="P27" s="332"/>
      <c r="Q27" s="335"/>
      <c r="R27" s="39"/>
      <c r="S27" s="71"/>
      <c r="T27" s="14"/>
      <c r="U27" s="59"/>
    </row>
    <row r="28" spans="1:21" ht="15" customHeight="1" thickBot="1" x14ac:dyDescent="0.25">
      <c r="A28" s="138"/>
      <c r="B28" s="208"/>
      <c r="C28" s="209"/>
      <c r="D28" s="250"/>
      <c r="E28" s="210"/>
      <c r="F28" s="211"/>
      <c r="G28" s="340"/>
      <c r="H28" s="336"/>
      <c r="I28" s="42"/>
      <c r="J28" s="72"/>
      <c r="K28" s="32"/>
      <c r="L28" s="49"/>
      <c r="M28" s="57"/>
      <c r="N28" s="72"/>
      <c r="O28" s="32"/>
      <c r="P28" s="6"/>
      <c r="Q28" s="336"/>
      <c r="R28" s="42"/>
      <c r="S28" s="72"/>
      <c r="T28" s="32"/>
      <c r="U28" s="97" t="s">
        <v>1182</v>
      </c>
    </row>
    <row r="29" spans="1:21" ht="15" customHeight="1" x14ac:dyDescent="0.2">
      <c r="A29" s="620" t="s">
        <v>693</v>
      </c>
      <c r="B29" s="189"/>
      <c r="C29" s="190" t="s">
        <v>649</v>
      </c>
      <c r="D29" s="239" t="s">
        <v>1340</v>
      </c>
      <c r="E29" s="90">
        <v>2350</v>
      </c>
      <c r="F29" s="13"/>
      <c r="G29" s="339"/>
      <c r="H29" s="335" t="s">
        <v>649</v>
      </c>
      <c r="I29" s="39"/>
      <c r="J29" s="71">
        <v>550</v>
      </c>
      <c r="K29" s="14"/>
      <c r="L29" s="48"/>
      <c r="M29" s="56"/>
      <c r="N29" s="71"/>
      <c r="O29" s="14"/>
      <c r="P29" s="332"/>
      <c r="Q29" s="335"/>
      <c r="R29" s="39"/>
      <c r="S29" s="71"/>
      <c r="T29" s="14"/>
      <c r="U29" s="59" t="s">
        <v>700</v>
      </c>
    </row>
    <row r="30" spans="1:21" ht="15" customHeight="1" thickBot="1" x14ac:dyDescent="0.25">
      <c r="A30" s="639"/>
      <c r="B30" s="208"/>
      <c r="C30" s="209" t="s">
        <v>684</v>
      </c>
      <c r="D30" s="250" t="s">
        <v>1340</v>
      </c>
      <c r="E30" s="210">
        <v>2250</v>
      </c>
      <c r="F30" s="211"/>
      <c r="G30" s="340"/>
      <c r="H30" s="336"/>
      <c r="I30" s="42"/>
      <c r="J30" s="72"/>
      <c r="K30" s="32"/>
      <c r="L30" s="49"/>
      <c r="M30" s="57"/>
      <c r="N30" s="72"/>
      <c r="O30" s="32"/>
      <c r="P30" s="6"/>
      <c r="Q30" s="336"/>
      <c r="R30" s="42"/>
      <c r="S30" s="72"/>
      <c r="T30" s="32"/>
      <c r="U30" s="120" t="s">
        <v>1183</v>
      </c>
    </row>
    <row r="31" spans="1:21" ht="15" customHeight="1" x14ac:dyDescent="0.2">
      <c r="A31" s="620" t="s">
        <v>694</v>
      </c>
      <c r="B31" s="189"/>
      <c r="C31" s="190" t="s">
        <v>685</v>
      </c>
      <c r="D31" s="235" t="s">
        <v>1340</v>
      </c>
      <c r="E31" s="90">
        <v>5400</v>
      </c>
      <c r="F31" s="13"/>
      <c r="G31" s="339"/>
      <c r="H31" s="327" t="s">
        <v>685</v>
      </c>
      <c r="I31" s="39"/>
      <c r="J31" s="71">
        <v>750</v>
      </c>
      <c r="K31" s="14"/>
      <c r="L31" s="46"/>
      <c r="M31" s="56"/>
      <c r="N31" s="71"/>
      <c r="O31" s="14"/>
      <c r="P31" s="332"/>
      <c r="Q31" s="327" t="s">
        <v>685</v>
      </c>
      <c r="R31" s="39"/>
      <c r="S31" s="71">
        <v>200</v>
      </c>
      <c r="T31" s="14"/>
      <c r="U31" s="61"/>
    </row>
    <row r="32" spans="1:21" ht="15" customHeight="1" thickBot="1" x14ac:dyDescent="0.25">
      <c r="A32" s="639"/>
      <c r="B32" s="117"/>
      <c r="C32" s="50" t="s">
        <v>686</v>
      </c>
      <c r="D32" s="250" t="s">
        <v>1340</v>
      </c>
      <c r="E32" s="66">
        <v>1350</v>
      </c>
      <c r="F32" s="18"/>
      <c r="G32" s="340"/>
      <c r="H32" s="328"/>
      <c r="I32" s="42"/>
      <c r="J32" s="69"/>
      <c r="K32" s="19"/>
      <c r="L32" s="47"/>
      <c r="M32" s="57"/>
      <c r="N32" s="69"/>
      <c r="O32" s="19"/>
      <c r="P32" s="6"/>
      <c r="Q32" s="328"/>
      <c r="R32" s="42"/>
      <c r="S32" s="69"/>
      <c r="T32" s="19"/>
      <c r="U32" s="59"/>
    </row>
    <row r="33" spans="1:21" ht="15" customHeight="1" x14ac:dyDescent="0.2">
      <c r="A33" s="135"/>
      <c r="B33" s="189"/>
      <c r="C33" s="190" t="s">
        <v>687</v>
      </c>
      <c r="D33" s="236" t="s">
        <v>1351</v>
      </c>
      <c r="E33" s="90">
        <v>2950</v>
      </c>
      <c r="F33" s="13"/>
      <c r="G33" s="339"/>
      <c r="H33" s="327"/>
      <c r="I33" s="39"/>
      <c r="J33" s="71"/>
      <c r="K33" s="14"/>
      <c r="L33" s="46"/>
      <c r="M33" s="56"/>
      <c r="N33" s="71"/>
      <c r="O33" s="14"/>
      <c r="P33" s="332"/>
      <c r="Q33" s="327"/>
      <c r="R33" s="39"/>
      <c r="S33" s="71"/>
      <c r="T33" s="14"/>
      <c r="U33" s="59"/>
    </row>
    <row r="34" spans="1:21" ht="15" customHeight="1" x14ac:dyDescent="0.2">
      <c r="A34" s="213" t="s">
        <v>695</v>
      </c>
      <c r="B34" s="116"/>
      <c r="C34" s="44" t="s">
        <v>688</v>
      </c>
      <c r="D34" s="236" t="s">
        <v>1353</v>
      </c>
      <c r="E34" s="63">
        <v>2000</v>
      </c>
      <c r="F34" s="15"/>
      <c r="G34" s="339"/>
      <c r="H34" s="327"/>
      <c r="I34" s="39"/>
      <c r="J34" s="68"/>
      <c r="K34" s="16"/>
      <c r="L34" s="46"/>
      <c r="M34" s="56"/>
      <c r="N34" s="68"/>
      <c r="O34" s="16"/>
      <c r="P34" s="332"/>
      <c r="Q34" s="327"/>
      <c r="R34" s="39"/>
      <c r="S34" s="68"/>
      <c r="T34" s="16"/>
      <c r="U34" s="59"/>
    </row>
    <row r="35" spans="1:21" ht="15" customHeight="1" thickBot="1" x14ac:dyDescent="0.25">
      <c r="A35" s="138"/>
      <c r="B35" s="117"/>
      <c r="C35" s="50"/>
      <c r="D35" s="238"/>
      <c r="E35" s="66"/>
      <c r="F35" s="18"/>
      <c r="G35" s="340"/>
      <c r="H35" s="328"/>
      <c r="I35" s="42"/>
      <c r="J35" s="69"/>
      <c r="K35" s="19"/>
      <c r="L35" s="47"/>
      <c r="M35" s="57"/>
      <c r="N35" s="69"/>
      <c r="O35" s="19"/>
      <c r="P35" s="6"/>
      <c r="Q35" s="328"/>
      <c r="R35" s="42"/>
      <c r="S35" s="69"/>
      <c r="T35" s="19"/>
      <c r="U35" s="59"/>
    </row>
    <row r="36" spans="1:21" ht="15" customHeight="1" x14ac:dyDescent="0.2">
      <c r="A36" s="135"/>
      <c r="B36" s="189"/>
      <c r="C36" s="190" t="s">
        <v>689</v>
      </c>
      <c r="D36" s="239" t="s">
        <v>1162</v>
      </c>
      <c r="E36" s="90">
        <v>1050</v>
      </c>
      <c r="F36" s="13"/>
      <c r="G36" s="339"/>
      <c r="H36" s="327" t="s">
        <v>689</v>
      </c>
      <c r="I36" s="39"/>
      <c r="J36" s="71">
        <v>150</v>
      </c>
      <c r="K36" s="14"/>
      <c r="L36" s="46"/>
      <c r="M36" s="56"/>
      <c r="N36" s="71"/>
      <c r="O36" s="14"/>
      <c r="P36" s="332"/>
      <c r="Q36" s="327"/>
      <c r="R36" s="39"/>
      <c r="S36" s="71"/>
      <c r="T36" s="14"/>
      <c r="U36" s="59"/>
    </row>
    <row r="37" spans="1:21" ht="15" customHeight="1" x14ac:dyDescent="0.2">
      <c r="A37" s="213" t="s">
        <v>696</v>
      </c>
      <c r="B37" s="116"/>
      <c r="C37" s="44" t="s">
        <v>690</v>
      </c>
      <c r="D37" s="236" t="s">
        <v>1340</v>
      </c>
      <c r="E37" s="63">
        <v>950</v>
      </c>
      <c r="F37" s="15"/>
      <c r="G37" s="339"/>
      <c r="H37" s="327" t="s">
        <v>690</v>
      </c>
      <c r="I37" s="39"/>
      <c r="J37" s="68">
        <v>150</v>
      </c>
      <c r="K37" s="16"/>
      <c r="L37" s="46"/>
      <c r="M37" s="56"/>
      <c r="N37" s="68"/>
      <c r="O37" s="16"/>
      <c r="P37" s="332"/>
      <c r="Q37" s="327" t="s">
        <v>690</v>
      </c>
      <c r="R37" s="39"/>
      <c r="S37" s="68">
        <v>150</v>
      </c>
      <c r="T37" s="16"/>
      <c r="U37" s="59"/>
    </row>
    <row r="38" spans="1:21" ht="15" customHeight="1" x14ac:dyDescent="0.2">
      <c r="A38" s="203"/>
      <c r="B38" s="116" t="s">
        <v>594</v>
      </c>
      <c r="C38" s="44" t="s">
        <v>691</v>
      </c>
      <c r="D38" s="236" t="s">
        <v>1351</v>
      </c>
      <c r="E38" s="63">
        <v>1250</v>
      </c>
      <c r="F38" s="15"/>
      <c r="G38" s="339"/>
      <c r="H38" s="327"/>
      <c r="I38" s="39"/>
      <c r="J38" s="68"/>
      <c r="K38" s="16"/>
      <c r="L38" s="46"/>
      <c r="M38" s="56"/>
      <c r="N38" s="68"/>
      <c r="O38" s="16"/>
      <c r="P38" s="332"/>
      <c r="Q38" s="327" t="s">
        <v>699</v>
      </c>
      <c r="R38" s="39"/>
      <c r="S38" s="68">
        <v>100</v>
      </c>
      <c r="T38" s="16"/>
      <c r="U38" s="97" t="s">
        <v>1173</v>
      </c>
    </row>
    <row r="39" spans="1:21" ht="15" customHeight="1" thickBot="1" x14ac:dyDescent="0.25">
      <c r="A39" s="204"/>
      <c r="B39" s="117"/>
      <c r="C39" s="50"/>
      <c r="D39" s="238"/>
      <c r="E39" s="66"/>
      <c r="F39" s="18"/>
      <c r="G39" s="340"/>
      <c r="H39" s="328"/>
      <c r="I39" s="42"/>
      <c r="J39" s="69"/>
      <c r="K39" s="19"/>
      <c r="L39" s="47"/>
      <c r="M39" s="57"/>
      <c r="N39" s="69"/>
      <c r="O39" s="19"/>
      <c r="P39" s="6"/>
      <c r="Q39" s="328"/>
      <c r="R39" s="42"/>
      <c r="S39" s="69"/>
      <c r="T39" s="19"/>
      <c r="U39" s="98"/>
    </row>
    <row r="40" spans="1:21" ht="15" customHeight="1" thickBot="1" x14ac:dyDescent="0.25">
      <c r="A40" s="205"/>
      <c r="B40" s="114"/>
      <c r="C40" s="36" t="s">
        <v>210</v>
      </c>
      <c r="D40" s="21"/>
      <c r="E40" s="65">
        <f>SUM(E22:E39)</f>
        <v>28300</v>
      </c>
      <c r="F40" s="344">
        <f>SUM(F22:F39)</f>
        <v>0</v>
      </c>
      <c r="G40" s="341"/>
      <c r="H40" s="322" t="s">
        <v>31</v>
      </c>
      <c r="I40" s="24"/>
      <c r="J40" s="70">
        <f>SUM(J22:J39)</f>
        <v>2500</v>
      </c>
      <c r="K40" s="23">
        <f>SUM(K22:K39)</f>
        <v>0</v>
      </c>
      <c r="L40" s="96"/>
      <c r="M40" s="24"/>
      <c r="N40" s="72">
        <f>SUM(N22:N39)</f>
        <v>0</v>
      </c>
      <c r="O40" s="32">
        <f>SUM(O22:O39)</f>
        <v>0</v>
      </c>
      <c r="P40" s="6"/>
      <c r="Q40" s="322" t="s">
        <v>38</v>
      </c>
      <c r="R40" s="24"/>
      <c r="S40" s="72">
        <f>SUM(S22:S39)</f>
        <v>500</v>
      </c>
      <c r="T40" s="32">
        <f>SUM(T22:T39)</f>
        <v>0</v>
      </c>
      <c r="U40" s="60"/>
    </row>
    <row r="41" spans="1:21" x14ac:dyDescent="0.2">
      <c r="A41" s="603" t="str">
        <f>知多市・半田市!A44</f>
        <v>令和5年6月</v>
      </c>
      <c r="B41" s="603"/>
      <c r="C41" s="100"/>
      <c r="U41" s="100" t="s">
        <v>169</v>
      </c>
    </row>
  </sheetData>
  <mergeCells count="34">
    <mergeCell ref="F7:G7"/>
    <mergeCell ref="F20:G20"/>
    <mergeCell ref="G4:H6"/>
    <mergeCell ref="G1:H3"/>
    <mergeCell ref="B3:C4"/>
    <mergeCell ref="D3:D4"/>
    <mergeCell ref="E3:E4"/>
    <mergeCell ref="F3:F4"/>
    <mergeCell ref="F5:F6"/>
    <mergeCell ref="A41:B41"/>
    <mergeCell ref="C20:E20"/>
    <mergeCell ref="A1:A2"/>
    <mergeCell ref="C7:E7"/>
    <mergeCell ref="B8:E8"/>
    <mergeCell ref="A29:A30"/>
    <mergeCell ref="A31:A32"/>
    <mergeCell ref="B21:E21"/>
    <mergeCell ref="D5:D6"/>
    <mergeCell ref="E5:E6"/>
    <mergeCell ref="H21:J21"/>
    <mergeCell ref="L21:N21"/>
    <mergeCell ref="Q21:S21"/>
    <mergeCell ref="H8:J8"/>
    <mergeCell ref="L8:N8"/>
    <mergeCell ref="Q8:S8"/>
    <mergeCell ref="I4:N6"/>
    <mergeCell ref="I1:N3"/>
    <mergeCell ref="O1:O3"/>
    <mergeCell ref="U1:U2"/>
    <mergeCell ref="U3:U6"/>
    <mergeCell ref="P4:S6"/>
    <mergeCell ref="O4:O6"/>
    <mergeCell ref="T4:T6"/>
    <mergeCell ref="P1:T3"/>
  </mergeCells>
  <phoneticPr fontId="2"/>
  <pageMargins left="0.22" right="0.19" top="0.23" bottom="0.23" header="0.2" footer="0.2"/>
  <pageSetup paperSize="9"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249977111117893"/>
  </sheetPr>
  <dimension ref="A1:R33"/>
  <sheetViews>
    <sheetView showZeros="0" zoomScaleNormal="100" workbookViewId="0">
      <selection activeCell="D5" sqref="D5:D6"/>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10.5" customHeight="1" x14ac:dyDescent="0.2">
      <c r="A1" s="517" t="s">
        <v>0</v>
      </c>
      <c r="B1" s="518"/>
      <c r="C1" s="2"/>
      <c r="D1" s="2"/>
      <c r="E1" s="2"/>
      <c r="F1" s="532" t="s">
        <v>1146</v>
      </c>
      <c r="G1" s="533"/>
      <c r="H1" s="526"/>
      <c r="I1" s="526"/>
      <c r="J1" s="526"/>
      <c r="K1" s="527"/>
      <c r="L1" s="532" t="s">
        <v>1148</v>
      </c>
      <c r="M1" s="533"/>
      <c r="N1" s="526"/>
      <c r="O1" s="526"/>
      <c r="P1" s="526"/>
      <c r="Q1" s="527"/>
      <c r="R1" s="508" t="s">
        <v>2</v>
      </c>
    </row>
    <row r="2" spans="1:18" ht="10.5" customHeight="1" x14ac:dyDescent="0.2">
      <c r="A2" s="519"/>
      <c r="B2" s="520"/>
      <c r="F2" s="534"/>
      <c r="G2" s="535"/>
      <c r="H2" s="528"/>
      <c r="I2" s="528"/>
      <c r="J2" s="528"/>
      <c r="K2" s="529"/>
      <c r="L2" s="534"/>
      <c r="M2" s="535"/>
      <c r="N2" s="528"/>
      <c r="O2" s="528"/>
      <c r="P2" s="528"/>
      <c r="Q2" s="529"/>
      <c r="R2" s="509"/>
    </row>
    <row r="3" spans="1:18" ht="10.5" customHeight="1" thickBot="1" x14ac:dyDescent="0.25">
      <c r="A3" s="4"/>
      <c r="B3" s="504"/>
      <c r="C3" s="504" t="s">
        <v>1155</v>
      </c>
      <c r="D3" s="504"/>
      <c r="E3" s="506" t="s">
        <v>1156</v>
      </c>
      <c r="F3" s="536"/>
      <c r="G3" s="537"/>
      <c r="H3" s="530"/>
      <c r="I3" s="530"/>
      <c r="J3" s="530"/>
      <c r="K3" s="531"/>
      <c r="L3" s="536"/>
      <c r="M3" s="537"/>
      <c r="N3" s="530"/>
      <c r="O3" s="530"/>
      <c r="P3" s="530"/>
      <c r="Q3" s="531"/>
      <c r="R3" s="510"/>
    </row>
    <row r="4" spans="1:18" ht="10.5" customHeight="1" x14ac:dyDescent="0.2">
      <c r="A4" s="4"/>
      <c r="B4" s="504"/>
      <c r="C4" s="504"/>
      <c r="D4" s="504"/>
      <c r="E4" s="506"/>
      <c r="F4" s="532" t="s">
        <v>1147</v>
      </c>
      <c r="G4" s="533"/>
      <c r="H4" s="526"/>
      <c r="I4" s="526"/>
      <c r="J4" s="526"/>
      <c r="K4" s="527"/>
      <c r="L4" s="532" t="s">
        <v>3</v>
      </c>
      <c r="M4" s="533"/>
      <c r="N4" s="521">
        <f>Q32</f>
        <v>0</v>
      </c>
      <c r="O4" s="521"/>
      <c r="P4" s="521"/>
      <c r="Q4" s="538" t="s">
        <v>4</v>
      </c>
      <c r="R4" s="510"/>
    </row>
    <row r="5" spans="1:18" ht="10.5" customHeight="1" x14ac:dyDescent="0.2">
      <c r="A5" s="4"/>
      <c r="C5" s="504" t="s">
        <v>1157</v>
      </c>
      <c r="D5" s="504"/>
      <c r="E5" s="506" t="s">
        <v>1158</v>
      </c>
      <c r="F5" s="534"/>
      <c r="G5" s="535"/>
      <c r="H5" s="528"/>
      <c r="I5" s="528"/>
      <c r="J5" s="528"/>
      <c r="K5" s="529"/>
      <c r="L5" s="534"/>
      <c r="M5" s="535"/>
      <c r="N5" s="522"/>
      <c r="O5" s="522"/>
      <c r="P5" s="522"/>
      <c r="Q5" s="539"/>
      <c r="R5" s="510"/>
    </row>
    <row r="6" spans="1:18" ht="10.5" customHeight="1" thickBot="1" x14ac:dyDescent="0.25">
      <c r="A6" s="6"/>
      <c r="B6" s="8"/>
      <c r="C6" s="505"/>
      <c r="D6" s="505"/>
      <c r="E6" s="507"/>
      <c r="F6" s="536"/>
      <c r="G6" s="537"/>
      <c r="H6" s="530"/>
      <c r="I6" s="530"/>
      <c r="J6" s="530"/>
      <c r="K6" s="531"/>
      <c r="L6" s="536"/>
      <c r="M6" s="537"/>
      <c r="N6" s="523"/>
      <c r="O6" s="523"/>
      <c r="P6" s="523"/>
      <c r="Q6" s="540"/>
      <c r="R6" s="511"/>
    </row>
    <row r="8" spans="1:18" ht="21" customHeight="1" x14ac:dyDescent="0.2">
      <c r="A8" s="514" t="s">
        <v>428</v>
      </c>
      <c r="B8" s="516"/>
      <c r="C8" s="514" t="s">
        <v>965</v>
      </c>
      <c r="D8" s="515"/>
      <c r="E8" s="516"/>
      <c r="F8" s="514" t="s">
        <v>966</v>
      </c>
      <c r="G8" s="515"/>
      <c r="H8" s="516"/>
      <c r="I8" s="514" t="s">
        <v>967</v>
      </c>
      <c r="J8" s="515"/>
      <c r="K8" s="516"/>
      <c r="L8" s="514" t="s">
        <v>968</v>
      </c>
      <c r="M8" s="515"/>
      <c r="N8" s="516"/>
      <c r="O8" s="514" t="s">
        <v>5</v>
      </c>
      <c r="P8" s="515"/>
      <c r="Q8" s="516"/>
      <c r="R8" s="303" t="s">
        <v>969</v>
      </c>
    </row>
    <row r="9" spans="1:18" ht="21" customHeight="1" x14ac:dyDescent="0.2">
      <c r="A9" s="524" t="s">
        <v>701</v>
      </c>
      <c r="B9" s="525"/>
      <c r="C9" s="304"/>
      <c r="D9" s="309">
        <f>刈谷市・高浜市・碧南市!E20</f>
        <v>21700</v>
      </c>
      <c r="E9" s="304">
        <f>刈谷市・高浜市・碧南市!F20</f>
        <v>0</v>
      </c>
      <c r="F9" s="304"/>
      <c r="G9" s="309">
        <f>刈谷市・高浜市・碧南市!J20</f>
        <v>1950</v>
      </c>
      <c r="H9" s="304">
        <f>刈谷市・高浜市・碧南市!K20</f>
        <v>0</v>
      </c>
      <c r="I9" s="304"/>
      <c r="J9" s="309">
        <f>刈谷市・高浜市・碧南市!O20</f>
        <v>750</v>
      </c>
      <c r="K9" s="304">
        <f>刈谷市・高浜市・碧南市!P20</f>
        <v>0</v>
      </c>
      <c r="L9" s="304"/>
      <c r="M9" s="309">
        <f>刈谷市・高浜市・碧南市!T20</f>
        <v>1900</v>
      </c>
      <c r="N9" s="304">
        <f>刈谷市・高浜市・碧南市!U20</f>
        <v>0</v>
      </c>
      <c r="O9" s="304"/>
      <c r="P9" s="309">
        <f>D9+G9+J9+M9</f>
        <v>26300</v>
      </c>
      <c r="Q9" s="304">
        <f>E9+H9+K9+N9</f>
        <v>0</v>
      </c>
      <c r="R9" s="301"/>
    </row>
    <row r="10" spans="1:18" ht="21" customHeight="1" x14ac:dyDescent="0.2">
      <c r="A10" s="524" t="s">
        <v>702</v>
      </c>
      <c r="B10" s="525"/>
      <c r="C10" s="304"/>
      <c r="D10" s="309">
        <f>刈谷市・高浜市・碧南市!E29</f>
        <v>6550</v>
      </c>
      <c r="E10" s="304">
        <f>刈谷市・高浜市・碧南市!F29</f>
        <v>0</v>
      </c>
      <c r="F10" s="304"/>
      <c r="G10" s="309">
        <f>刈谷市・高浜市・碧南市!J29</f>
        <v>600</v>
      </c>
      <c r="H10" s="304">
        <f>刈谷市・高浜市・碧南市!K29</f>
        <v>0</v>
      </c>
      <c r="I10" s="304"/>
      <c r="J10" s="309">
        <f>刈谷市・高浜市・碧南市!O29</f>
        <v>0</v>
      </c>
      <c r="K10" s="304">
        <f>刈谷市・高浜市・碧南市!P29</f>
        <v>0</v>
      </c>
      <c r="L10" s="304"/>
      <c r="M10" s="309">
        <f>刈谷市・高浜市・碧南市!T29</f>
        <v>400</v>
      </c>
      <c r="N10" s="304">
        <f>刈谷市・高浜市・碧南市!U29</f>
        <v>0</v>
      </c>
      <c r="O10" s="304"/>
      <c r="P10" s="309">
        <f t="shared" ref="P10:P26" si="0">D10+G10+J10+M10</f>
        <v>7550</v>
      </c>
      <c r="Q10" s="304">
        <f t="shared" ref="Q10:Q26" si="1">E10+H10+K10+N10</f>
        <v>0</v>
      </c>
      <c r="R10" s="301"/>
    </row>
    <row r="11" spans="1:18" ht="21" customHeight="1" x14ac:dyDescent="0.2">
      <c r="A11" s="512" t="s">
        <v>703</v>
      </c>
      <c r="B11" s="513"/>
      <c r="C11" s="304"/>
      <c r="D11" s="309">
        <f>刈谷市・高浜市・碧南市!E42</f>
        <v>12150</v>
      </c>
      <c r="E11" s="304">
        <f>刈谷市・高浜市・碧南市!F42</f>
        <v>0</v>
      </c>
      <c r="F11" s="304"/>
      <c r="G11" s="309">
        <f>刈谷市・高浜市・碧南市!J42</f>
        <v>0</v>
      </c>
      <c r="H11" s="304">
        <f>刈谷市・高浜市・碧南市!K42</f>
        <v>0</v>
      </c>
      <c r="I11" s="304"/>
      <c r="J11" s="309">
        <f>刈谷市・高浜市・碧南市!O42</f>
        <v>0</v>
      </c>
      <c r="K11" s="304">
        <f>刈谷市・高浜市・碧南市!P42</f>
        <v>0</v>
      </c>
      <c r="L11" s="304"/>
      <c r="M11" s="309">
        <f>刈谷市・高浜市・碧南市!T42</f>
        <v>600</v>
      </c>
      <c r="N11" s="304">
        <f>刈谷市・高浜市・碧南市!U42</f>
        <v>0</v>
      </c>
      <c r="O11" s="304"/>
      <c r="P11" s="309">
        <f t="shared" si="0"/>
        <v>12750</v>
      </c>
      <c r="Q11" s="304">
        <f t="shared" si="1"/>
        <v>0</v>
      </c>
      <c r="R11" s="301"/>
    </row>
    <row r="12" spans="1:18" ht="21" customHeight="1" x14ac:dyDescent="0.2">
      <c r="A12" s="524" t="s">
        <v>704</v>
      </c>
      <c r="B12" s="525"/>
      <c r="C12" s="304"/>
      <c r="D12" s="309">
        <f>安城市・知立市!E29</f>
        <v>29150</v>
      </c>
      <c r="E12" s="304">
        <f>安城市・知立市!F29</f>
        <v>0</v>
      </c>
      <c r="F12" s="304"/>
      <c r="G12" s="309">
        <f>安城市・知立市!J29</f>
        <v>3000</v>
      </c>
      <c r="H12" s="304">
        <f>安城市・知立市!K29</f>
        <v>0</v>
      </c>
      <c r="I12" s="304"/>
      <c r="J12" s="309"/>
      <c r="K12" s="304"/>
      <c r="L12" s="304"/>
      <c r="M12" s="309">
        <f>安城市・知立市!S29</f>
        <v>1100</v>
      </c>
      <c r="N12" s="304">
        <f>安城市・知立市!T29</f>
        <v>0</v>
      </c>
      <c r="O12" s="304"/>
      <c r="P12" s="309">
        <f t="shared" si="0"/>
        <v>33250</v>
      </c>
      <c r="Q12" s="304">
        <f t="shared" si="1"/>
        <v>0</v>
      </c>
      <c r="R12" s="301"/>
    </row>
    <row r="13" spans="1:18" ht="21" customHeight="1" x14ac:dyDescent="0.2">
      <c r="A13" s="512" t="s">
        <v>705</v>
      </c>
      <c r="B13" s="513"/>
      <c r="C13" s="304"/>
      <c r="D13" s="309">
        <f>安城市・知立市!E42</f>
        <v>10900</v>
      </c>
      <c r="E13" s="304">
        <f>安城市・知立市!F42</f>
        <v>0</v>
      </c>
      <c r="F13" s="304"/>
      <c r="G13" s="309">
        <f>安城市・知立市!J42</f>
        <v>2400</v>
      </c>
      <c r="H13" s="304">
        <f>安城市・知立市!K42</f>
        <v>0</v>
      </c>
      <c r="I13" s="304"/>
      <c r="J13" s="309"/>
      <c r="K13" s="304"/>
      <c r="L13" s="304"/>
      <c r="M13" s="309">
        <f>安城市・知立市!S42</f>
        <v>700</v>
      </c>
      <c r="N13" s="304">
        <f>安城市・知立市!T42</f>
        <v>0</v>
      </c>
      <c r="O13" s="304"/>
      <c r="P13" s="309">
        <f t="shared" si="0"/>
        <v>14000</v>
      </c>
      <c r="Q13" s="304">
        <f t="shared" si="1"/>
        <v>0</v>
      </c>
      <c r="R13" s="301"/>
    </row>
    <row r="14" spans="1:18" ht="21" customHeight="1" x14ac:dyDescent="0.2">
      <c r="A14" s="512" t="s">
        <v>996</v>
      </c>
      <c r="B14" s="513"/>
      <c r="C14" s="304"/>
      <c r="D14" s="309">
        <f>豊田市!E42</f>
        <v>58050</v>
      </c>
      <c r="E14" s="304">
        <f>豊田市!F42</f>
        <v>0</v>
      </c>
      <c r="F14" s="304"/>
      <c r="G14" s="309">
        <f>豊田市!J42</f>
        <v>5500</v>
      </c>
      <c r="H14" s="304">
        <f>豊田市!K42</f>
        <v>0</v>
      </c>
      <c r="I14" s="304"/>
      <c r="J14" s="309">
        <f>豊田市!O42</f>
        <v>0</v>
      </c>
      <c r="K14" s="304">
        <f>豊田市!P42</f>
        <v>0</v>
      </c>
      <c r="L14" s="304"/>
      <c r="M14" s="309">
        <f>豊田市!T42</f>
        <v>5850</v>
      </c>
      <c r="N14" s="304">
        <f>豊田市!U42</f>
        <v>0</v>
      </c>
      <c r="O14" s="304"/>
      <c r="P14" s="309">
        <f t="shared" si="0"/>
        <v>69400</v>
      </c>
      <c r="Q14" s="304">
        <f t="shared" si="1"/>
        <v>0</v>
      </c>
      <c r="R14" s="301"/>
    </row>
    <row r="15" spans="1:18" ht="21" customHeight="1" x14ac:dyDescent="0.2">
      <c r="A15" s="640" t="s">
        <v>996</v>
      </c>
      <c r="B15" s="641"/>
      <c r="C15" s="304"/>
      <c r="D15" s="309">
        <f>豊田市・みよし市!E26</f>
        <v>9100</v>
      </c>
      <c r="E15" s="304">
        <f>豊田市・みよし市!F26</f>
        <v>0</v>
      </c>
      <c r="F15" s="304"/>
      <c r="G15" s="309"/>
      <c r="H15" s="304"/>
      <c r="I15" s="304"/>
      <c r="J15" s="309"/>
      <c r="K15" s="304"/>
      <c r="L15" s="304"/>
      <c r="M15" s="309">
        <f>豊田市・みよし市!S26</f>
        <v>450</v>
      </c>
      <c r="N15" s="304">
        <f>豊田市・みよし市!T26</f>
        <v>0</v>
      </c>
      <c r="O15" s="304"/>
      <c r="P15" s="309">
        <f t="shared" si="0"/>
        <v>9550</v>
      </c>
      <c r="Q15" s="304">
        <f t="shared" si="1"/>
        <v>0</v>
      </c>
      <c r="R15" s="301"/>
    </row>
    <row r="16" spans="1:18" ht="21" customHeight="1" x14ac:dyDescent="0.2">
      <c r="A16" s="512" t="s">
        <v>707</v>
      </c>
      <c r="B16" s="513"/>
      <c r="C16" s="304"/>
      <c r="D16" s="309">
        <f>豊田市・みよし市!E40</f>
        <v>9750</v>
      </c>
      <c r="E16" s="304">
        <f>豊田市・みよし市!F40</f>
        <v>0</v>
      </c>
      <c r="F16" s="304"/>
      <c r="G16" s="309">
        <f>豊田市・みよし市!J40</f>
        <v>1500</v>
      </c>
      <c r="H16" s="304">
        <f>豊田市・みよし市!K40</f>
        <v>0</v>
      </c>
      <c r="I16" s="304"/>
      <c r="J16" s="309"/>
      <c r="K16" s="304"/>
      <c r="L16" s="304"/>
      <c r="M16" s="309">
        <f>豊田市・みよし市!S40</f>
        <v>550</v>
      </c>
      <c r="N16" s="304">
        <f>豊田市・みよし市!T40</f>
        <v>0</v>
      </c>
      <c r="O16" s="304"/>
      <c r="P16" s="309">
        <f t="shared" si="0"/>
        <v>11800</v>
      </c>
      <c r="Q16" s="304">
        <f t="shared" si="1"/>
        <v>0</v>
      </c>
      <c r="R16" s="301"/>
    </row>
    <row r="17" spans="1:18" ht="21" customHeight="1" x14ac:dyDescent="0.2">
      <c r="A17" s="512" t="s">
        <v>708</v>
      </c>
      <c r="B17" s="513"/>
      <c r="C17" s="304"/>
      <c r="D17" s="309">
        <f>岡崎市!E43</f>
        <v>60850</v>
      </c>
      <c r="E17" s="304">
        <f>岡崎市!F43</f>
        <v>0</v>
      </c>
      <c r="F17" s="304"/>
      <c r="G17" s="309">
        <f>岡崎市!J43</f>
        <v>5000</v>
      </c>
      <c r="H17" s="304">
        <f>岡崎市!K43</f>
        <v>0</v>
      </c>
      <c r="I17" s="304"/>
      <c r="J17" s="309">
        <f>岡崎市!O43</f>
        <v>1300</v>
      </c>
      <c r="K17" s="304">
        <f>岡崎市!P43</f>
        <v>0</v>
      </c>
      <c r="L17" s="304"/>
      <c r="M17" s="309">
        <f>岡崎市!T43</f>
        <v>3050</v>
      </c>
      <c r="N17" s="304">
        <f>岡崎市!U43</f>
        <v>0</v>
      </c>
      <c r="O17" s="304"/>
      <c r="P17" s="309">
        <f t="shared" si="0"/>
        <v>70200</v>
      </c>
      <c r="Q17" s="304">
        <f t="shared" si="1"/>
        <v>0</v>
      </c>
      <c r="R17" s="301"/>
    </row>
    <row r="18" spans="1:18" ht="21" customHeight="1" x14ac:dyDescent="0.2">
      <c r="A18" s="512" t="s">
        <v>709</v>
      </c>
      <c r="B18" s="513"/>
      <c r="C18" s="304"/>
      <c r="D18" s="309">
        <f>額田郡・西尾市!E19</f>
        <v>5850</v>
      </c>
      <c r="E18" s="304">
        <f>額田郡・西尾市!F19</f>
        <v>0</v>
      </c>
      <c r="F18" s="304"/>
      <c r="G18" s="309"/>
      <c r="H18" s="304"/>
      <c r="I18" s="304"/>
      <c r="J18" s="309"/>
      <c r="K18" s="304"/>
      <c r="L18" s="304"/>
      <c r="M18" s="309">
        <f>額田郡・西尾市!S19</f>
        <v>300</v>
      </c>
      <c r="N18" s="304">
        <f>額田郡・西尾市!T19</f>
        <v>0</v>
      </c>
      <c r="O18" s="304"/>
      <c r="P18" s="309">
        <f t="shared" si="0"/>
        <v>6150</v>
      </c>
      <c r="Q18" s="304">
        <f t="shared" si="1"/>
        <v>0</v>
      </c>
      <c r="R18" s="301"/>
    </row>
    <row r="19" spans="1:18" ht="21" customHeight="1" x14ac:dyDescent="0.2">
      <c r="A19" s="512" t="s">
        <v>710</v>
      </c>
      <c r="B19" s="513"/>
      <c r="C19" s="304"/>
      <c r="D19" s="309">
        <f>額田郡・西尾市!E40</f>
        <v>28350</v>
      </c>
      <c r="E19" s="304">
        <f>額田郡・西尾市!F40</f>
        <v>0</v>
      </c>
      <c r="F19" s="304"/>
      <c r="G19" s="309">
        <f>額田郡・西尾市!J40</f>
        <v>2200</v>
      </c>
      <c r="H19" s="304">
        <f>額田郡・西尾市!K40</f>
        <v>0</v>
      </c>
      <c r="I19" s="304"/>
      <c r="J19" s="309">
        <f>額田郡・西尾市!N40</f>
        <v>0</v>
      </c>
      <c r="K19" s="304">
        <f>額田郡・西尾市!O40</f>
        <v>0</v>
      </c>
      <c r="L19" s="304"/>
      <c r="M19" s="309">
        <f>額田郡・西尾市!S40</f>
        <v>2250</v>
      </c>
      <c r="N19" s="304">
        <f>額田郡・西尾市!T40</f>
        <v>0</v>
      </c>
      <c r="O19" s="304"/>
      <c r="P19" s="309">
        <f t="shared" si="0"/>
        <v>32800</v>
      </c>
      <c r="Q19" s="304">
        <f t="shared" si="1"/>
        <v>0</v>
      </c>
      <c r="R19" s="301"/>
    </row>
    <row r="20" spans="1:18" ht="21" customHeight="1" x14ac:dyDescent="0.2">
      <c r="A20" s="512" t="s">
        <v>711</v>
      </c>
      <c r="B20" s="513"/>
      <c r="C20" s="304"/>
      <c r="D20" s="309">
        <f>蒲郡市・豊川市!E14</f>
        <v>14450</v>
      </c>
      <c r="E20" s="304">
        <f>蒲郡市・豊川市!F14</f>
        <v>0</v>
      </c>
      <c r="F20" s="304"/>
      <c r="G20" s="309">
        <f>蒲郡市・豊川市!J14</f>
        <v>1450</v>
      </c>
      <c r="H20" s="304">
        <f>蒲郡市・豊川市!K14</f>
        <v>0</v>
      </c>
      <c r="I20" s="304"/>
      <c r="J20" s="309"/>
      <c r="K20" s="304"/>
      <c r="L20" s="304"/>
      <c r="M20" s="309">
        <f>蒲郡市・豊川市!S14</f>
        <v>450</v>
      </c>
      <c r="N20" s="304">
        <f>蒲郡市・豊川市!T14</f>
        <v>0</v>
      </c>
      <c r="O20" s="304"/>
      <c r="P20" s="309">
        <f t="shared" si="0"/>
        <v>16350</v>
      </c>
      <c r="Q20" s="304">
        <f t="shared" si="1"/>
        <v>0</v>
      </c>
      <c r="R20" s="301"/>
    </row>
    <row r="21" spans="1:18" ht="21" customHeight="1" x14ac:dyDescent="0.2">
      <c r="A21" s="512" t="s">
        <v>712</v>
      </c>
      <c r="B21" s="513"/>
      <c r="C21" s="304"/>
      <c r="D21" s="309">
        <f>蒲郡市・豊川市!E39</f>
        <v>34500</v>
      </c>
      <c r="E21" s="304">
        <f>蒲郡市・豊川市!F39</f>
        <v>0</v>
      </c>
      <c r="F21" s="304"/>
      <c r="G21" s="309">
        <f>蒲郡市・豊川市!J39</f>
        <v>3250</v>
      </c>
      <c r="H21" s="304">
        <f>蒲郡市・豊川市!K39</f>
        <v>0</v>
      </c>
      <c r="I21" s="304"/>
      <c r="J21" s="309">
        <f>蒲郡市・豊川市!N39</f>
        <v>0</v>
      </c>
      <c r="K21" s="304">
        <f>蒲郡市・豊川市!O39</f>
        <v>0</v>
      </c>
      <c r="L21" s="304"/>
      <c r="M21" s="309">
        <f>蒲郡市・豊川市!S39</f>
        <v>1050</v>
      </c>
      <c r="N21" s="304">
        <f>蒲郡市・豊川市!T39</f>
        <v>0</v>
      </c>
      <c r="O21" s="304"/>
      <c r="P21" s="309">
        <f t="shared" si="0"/>
        <v>38800</v>
      </c>
      <c r="Q21" s="304">
        <f t="shared" si="1"/>
        <v>0</v>
      </c>
      <c r="R21" s="301"/>
    </row>
    <row r="22" spans="1:18" ht="21" customHeight="1" x14ac:dyDescent="0.2">
      <c r="A22" s="512" t="s">
        <v>713</v>
      </c>
      <c r="B22" s="513"/>
      <c r="C22" s="304"/>
      <c r="D22" s="309">
        <f>新城市・北設楽郡!E24</f>
        <v>10250</v>
      </c>
      <c r="E22" s="304">
        <f>新城市・北設楽郡!F24</f>
        <v>0</v>
      </c>
      <c r="F22" s="304"/>
      <c r="G22" s="309">
        <f>新城市・北設楽郡!J24</f>
        <v>0</v>
      </c>
      <c r="H22" s="304">
        <f>新城市・北設楽郡!K24</f>
        <v>0</v>
      </c>
      <c r="I22" s="304"/>
      <c r="J22" s="309"/>
      <c r="K22" s="304"/>
      <c r="L22" s="304"/>
      <c r="M22" s="309"/>
      <c r="N22" s="304"/>
      <c r="O22" s="304"/>
      <c r="P22" s="309">
        <f t="shared" si="0"/>
        <v>10250</v>
      </c>
      <c r="Q22" s="304">
        <f t="shared" si="1"/>
        <v>0</v>
      </c>
      <c r="R22" s="301"/>
    </row>
    <row r="23" spans="1:18" ht="21" customHeight="1" x14ac:dyDescent="0.2">
      <c r="A23" s="512" t="s">
        <v>995</v>
      </c>
      <c r="B23" s="513"/>
      <c r="C23" s="304"/>
      <c r="D23" s="309">
        <f>新城市・北設楽郡!E40</f>
        <v>2450</v>
      </c>
      <c r="E23" s="304">
        <f>新城市・北設楽郡!F40</f>
        <v>0</v>
      </c>
      <c r="F23" s="304"/>
      <c r="G23" s="309"/>
      <c r="H23" s="304"/>
      <c r="I23" s="304"/>
      <c r="J23" s="309"/>
      <c r="K23" s="304"/>
      <c r="L23" s="304"/>
      <c r="M23" s="309">
        <f>新城市・北設楽郡!S40</f>
        <v>200</v>
      </c>
      <c r="N23" s="304">
        <f>新城市・北設楽郡!T40</f>
        <v>0</v>
      </c>
      <c r="O23" s="304"/>
      <c r="P23" s="309">
        <f t="shared" si="0"/>
        <v>2650</v>
      </c>
      <c r="Q23" s="304">
        <f t="shared" si="1"/>
        <v>0</v>
      </c>
      <c r="R23" s="301"/>
    </row>
    <row r="24" spans="1:18" ht="21" customHeight="1" x14ac:dyDescent="0.2">
      <c r="A24" s="512" t="s">
        <v>714</v>
      </c>
      <c r="B24" s="513"/>
      <c r="C24" s="304"/>
      <c r="D24" s="309">
        <f>豊橋市!E43</f>
        <v>61800</v>
      </c>
      <c r="E24" s="304">
        <f>豊橋市!F43</f>
        <v>0</v>
      </c>
      <c r="F24" s="304"/>
      <c r="G24" s="309">
        <f>豊橋市!J43</f>
        <v>6800</v>
      </c>
      <c r="H24" s="304">
        <f>豊橋市!K43</f>
        <v>0</v>
      </c>
      <c r="I24" s="304"/>
      <c r="J24" s="309">
        <f>豊橋市!O43</f>
        <v>0</v>
      </c>
      <c r="K24" s="304">
        <f>豊橋市!P43</f>
        <v>0</v>
      </c>
      <c r="L24" s="304"/>
      <c r="M24" s="309">
        <f>豊橋市!T43</f>
        <v>2300</v>
      </c>
      <c r="N24" s="304">
        <f>豊橋市!U43</f>
        <v>0</v>
      </c>
      <c r="O24" s="304"/>
      <c r="P24" s="309">
        <f t="shared" si="0"/>
        <v>70900</v>
      </c>
      <c r="Q24" s="304">
        <f t="shared" si="1"/>
        <v>0</v>
      </c>
      <c r="R24" s="301"/>
    </row>
    <row r="25" spans="1:18" ht="21" customHeight="1" x14ac:dyDescent="0.2">
      <c r="A25" s="512" t="s">
        <v>960</v>
      </c>
      <c r="B25" s="513"/>
      <c r="C25" s="304"/>
      <c r="D25" s="309">
        <f>田原市!E21</f>
        <v>11250</v>
      </c>
      <c r="E25" s="304">
        <f>田原市!F21</f>
        <v>0</v>
      </c>
      <c r="F25" s="304"/>
      <c r="G25" s="309"/>
      <c r="H25" s="304"/>
      <c r="I25" s="304"/>
      <c r="J25" s="309"/>
      <c r="K25" s="304"/>
      <c r="L25" s="304"/>
      <c r="M25" s="309">
        <f>田原市!S21</f>
        <v>450</v>
      </c>
      <c r="N25" s="304">
        <f>田原市!T21</f>
        <v>0</v>
      </c>
      <c r="O25" s="304"/>
      <c r="P25" s="309">
        <f t="shared" si="0"/>
        <v>11700</v>
      </c>
      <c r="Q25" s="304">
        <f t="shared" si="1"/>
        <v>0</v>
      </c>
      <c r="R25" s="301"/>
    </row>
    <row r="26" spans="1:18" ht="21" customHeight="1" x14ac:dyDescent="0.2">
      <c r="A26" s="514" t="s">
        <v>5</v>
      </c>
      <c r="B26" s="516"/>
      <c r="C26" s="304"/>
      <c r="D26" s="309">
        <f>SUM(D9:D25)</f>
        <v>387100</v>
      </c>
      <c r="E26" s="304">
        <f>SUM(E9:E25)</f>
        <v>0</v>
      </c>
      <c r="F26" s="304"/>
      <c r="G26" s="309">
        <f>SUM(G9:G25)</f>
        <v>33650</v>
      </c>
      <c r="H26" s="304">
        <f>SUM(H9:H25)</f>
        <v>0</v>
      </c>
      <c r="I26" s="304"/>
      <c r="J26" s="309">
        <f>SUM(J9:J25)</f>
        <v>2050</v>
      </c>
      <c r="K26" s="304">
        <f>SUM(K9:K25)</f>
        <v>0</v>
      </c>
      <c r="L26" s="304"/>
      <c r="M26" s="309">
        <f>SUM(M9:M25)</f>
        <v>21600</v>
      </c>
      <c r="N26" s="304">
        <f>SUM(N9:N25)</f>
        <v>0</v>
      </c>
      <c r="O26" s="304"/>
      <c r="P26" s="309">
        <f t="shared" si="0"/>
        <v>444400</v>
      </c>
      <c r="Q26" s="304">
        <f t="shared" si="1"/>
        <v>0</v>
      </c>
      <c r="R26" s="302"/>
    </row>
    <row r="28" spans="1:18" ht="21" customHeight="1" x14ac:dyDescent="0.2">
      <c r="A28" s="514" t="s">
        <v>981</v>
      </c>
      <c r="B28" s="516"/>
      <c r="C28" s="514" t="s">
        <v>965</v>
      </c>
      <c r="D28" s="515"/>
      <c r="E28" s="516"/>
      <c r="F28" s="514" t="s">
        <v>966</v>
      </c>
      <c r="G28" s="515"/>
      <c r="H28" s="516"/>
      <c r="I28" s="514" t="s">
        <v>967</v>
      </c>
      <c r="J28" s="515"/>
      <c r="K28" s="516"/>
      <c r="L28" s="514" t="s">
        <v>968</v>
      </c>
      <c r="M28" s="515"/>
      <c r="N28" s="516"/>
      <c r="O28" s="514" t="s">
        <v>5</v>
      </c>
      <c r="P28" s="515"/>
      <c r="Q28" s="516"/>
      <c r="R28" s="303" t="s">
        <v>969</v>
      </c>
    </row>
    <row r="29" spans="1:18" ht="21" customHeight="1" x14ac:dyDescent="0.2">
      <c r="A29" s="524" t="s">
        <v>988</v>
      </c>
      <c r="B29" s="525"/>
      <c r="C29" s="304"/>
      <c r="D29" s="309">
        <f>名古屋市!D28</f>
        <v>388400</v>
      </c>
      <c r="E29" s="304">
        <f>名古屋市!E25</f>
        <v>0</v>
      </c>
      <c r="F29" s="304"/>
      <c r="G29" s="309">
        <f>名古屋市!G28</f>
        <v>43400</v>
      </c>
      <c r="H29" s="304">
        <f>名古屋市!H25</f>
        <v>0</v>
      </c>
      <c r="I29" s="304"/>
      <c r="J29" s="309">
        <f>名古屋市!J28</f>
        <v>4500</v>
      </c>
      <c r="K29" s="304">
        <f>名古屋市!K25</f>
        <v>0</v>
      </c>
      <c r="L29" s="304"/>
      <c r="M29" s="309">
        <f>名古屋市!M28</f>
        <v>31450</v>
      </c>
      <c r="N29" s="304">
        <f>名古屋市!N25</f>
        <v>0</v>
      </c>
      <c r="O29" s="304"/>
      <c r="P29" s="309">
        <f>名古屋市!P28</f>
        <v>467750</v>
      </c>
      <c r="Q29" s="304">
        <f>名古屋市!Q25</f>
        <v>0</v>
      </c>
      <c r="R29" s="306"/>
    </row>
    <row r="30" spans="1:18" ht="21" customHeight="1" x14ac:dyDescent="0.2">
      <c r="A30" s="524" t="s">
        <v>989</v>
      </c>
      <c r="B30" s="525"/>
      <c r="C30" s="304"/>
      <c r="D30" s="309">
        <f>尾張地区!D41</f>
        <v>498550</v>
      </c>
      <c r="E30" s="304">
        <f>尾張地区!E37</f>
        <v>0</v>
      </c>
      <c r="F30" s="304"/>
      <c r="G30" s="309">
        <f>尾張地区!G41</f>
        <v>50300</v>
      </c>
      <c r="H30" s="304">
        <f>尾張地区!H37</f>
        <v>0</v>
      </c>
      <c r="I30" s="304"/>
      <c r="J30" s="309">
        <f>尾張地区!J41</f>
        <v>4100</v>
      </c>
      <c r="K30" s="304">
        <f>尾張地区!K37</f>
        <v>0</v>
      </c>
      <c r="L30" s="304"/>
      <c r="M30" s="309">
        <f>尾張地区!M41</f>
        <v>25950</v>
      </c>
      <c r="N30" s="304">
        <f>尾張地区!N37</f>
        <v>0</v>
      </c>
      <c r="O30" s="304"/>
      <c r="P30" s="309">
        <f>尾張地区!P41</f>
        <v>578900</v>
      </c>
      <c r="Q30" s="309">
        <f>尾張地区!Q37</f>
        <v>0</v>
      </c>
      <c r="R30" s="307"/>
    </row>
    <row r="31" spans="1:18" ht="21" customHeight="1" x14ac:dyDescent="0.2">
      <c r="A31" s="514" t="s">
        <v>990</v>
      </c>
      <c r="B31" s="516"/>
      <c r="C31" s="304"/>
      <c r="D31" s="309">
        <f>D26</f>
        <v>387100</v>
      </c>
      <c r="E31" s="304">
        <f>E26</f>
        <v>0</v>
      </c>
      <c r="F31" s="304"/>
      <c r="G31" s="309">
        <f>G26</f>
        <v>33650</v>
      </c>
      <c r="H31" s="304">
        <f>H26</f>
        <v>0</v>
      </c>
      <c r="I31" s="304"/>
      <c r="J31" s="309">
        <f>J26</f>
        <v>2050</v>
      </c>
      <c r="K31" s="304">
        <f>K26</f>
        <v>0</v>
      </c>
      <c r="L31" s="304"/>
      <c r="M31" s="309">
        <f>M26</f>
        <v>21600</v>
      </c>
      <c r="N31" s="304">
        <f>N26</f>
        <v>0</v>
      </c>
      <c r="O31" s="304"/>
      <c r="P31" s="309">
        <f>P26</f>
        <v>444400</v>
      </c>
      <c r="Q31" s="304">
        <f>Q26</f>
        <v>0</v>
      </c>
      <c r="R31" s="308"/>
    </row>
    <row r="32" spans="1:18" ht="21" customHeight="1" x14ac:dyDescent="0.2">
      <c r="A32" s="514" t="s">
        <v>5</v>
      </c>
      <c r="B32" s="516"/>
      <c r="C32" s="304"/>
      <c r="D32" s="309">
        <f>SUM(D29:D31)</f>
        <v>1274050</v>
      </c>
      <c r="E32" s="304">
        <f>SUM(E29:E31)</f>
        <v>0</v>
      </c>
      <c r="F32" s="304"/>
      <c r="G32" s="309">
        <f>SUM(G29:G31)</f>
        <v>127350</v>
      </c>
      <c r="H32" s="304">
        <f>SUM(H29:H31)</f>
        <v>0</v>
      </c>
      <c r="I32" s="304"/>
      <c r="J32" s="309">
        <f>SUM(J29:J31)</f>
        <v>10650</v>
      </c>
      <c r="K32" s="304">
        <f>SUM(K29:K31)</f>
        <v>0</v>
      </c>
      <c r="L32" s="304"/>
      <c r="M32" s="309">
        <f>SUM(M29:M31)</f>
        <v>79000</v>
      </c>
      <c r="N32" s="304">
        <f>SUM(N29:N31)</f>
        <v>0</v>
      </c>
      <c r="O32" s="304"/>
      <c r="P32" s="309">
        <f>SUM(P29:P31)</f>
        <v>1491050</v>
      </c>
      <c r="Q32" s="304">
        <f>SUM(Q29:Q31)</f>
        <v>0</v>
      </c>
      <c r="R32" s="304"/>
    </row>
    <row r="33" spans="2:2" x14ac:dyDescent="0.2">
      <c r="B33" t="str">
        <f>常滑市・知多郡!A41</f>
        <v>令和5年6月</v>
      </c>
    </row>
  </sheetData>
  <mergeCells count="53">
    <mergeCell ref="A32:B32"/>
    <mergeCell ref="F28:H28"/>
    <mergeCell ref="I28:K28"/>
    <mergeCell ref="R1:R2"/>
    <mergeCell ref="R3:R6"/>
    <mergeCell ref="A24:B24"/>
    <mergeCell ref="A21:B21"/>
    <mergeCell ref="A22:B22"/>
    <mergeCell ref="A23:B23"/>
    <mergeCell ref="A18:B18"/>
    <mergeCell ref="A19:B19"/>
    <mergeCell ref="A20:B20"/>
    <mergeCell ref="A16:B16"/>
    <mergeCell ref="A17:B17"/>
    <mergeCell ref="A15:B15"/>
    <mergeCell ref="A12:B12"/>
    <mergeCell ref="A11:B11"/>
    <mergeCell ref="A8:B8"/>
    <mergeCell ref="C8:E8"/>
    <mergeCell ref="A30:B30"/>
    <mergeCell ref="A10:B10"/>
    <mergeCell ref="A31:B31"/>
    <mergeCell ref="A13:B13"/>
    <mergeCell ref="A14:B14"/>
    <mergeCell ref="L28:N28"/>
    <mergeCell ref="O28:Q28"/>
    <mergeCell ref="A29:B29"/>
    <mergeCell ref="A25:B25"/>
    <mergeCell ref="A26:B26"/>
    <mergeCell ref="A28:B28"/>
    <mergeCell ref="C28:E28"/>
    <mergeCell ref="F8:H8"/>
    <mergeCell ref="I8:K8"/>
    <mergeCell ref="H4:K6"/>
    <mergeCell ref="L8:N8"/>
    <mergeCell ref="F1:G3"/>
    <mergeCell ref="H1:K3"/>
    <mergeCell ref="F4:G6"/>
    <mergeCell ref="N1:Q3"/>
    <mergeCell ref="N4:P6"/>
    <mergeCell ref="Q4:Q6"/>
    <mergeCell ref="O8:Q8"/>
    <mergeCell ref="A1:B2"/>
    <mergeCell ref="A9:B9"/>
    <mergeCell ref="B3:B4"/>
    <mergeCell ref="C3:C4"/>
    <mergeCell ref="D3:D4"/>
    <mergeCell ref="E3:E4"/>
    <mergeCell ref="E5:E6"/>
    <mergeCell ref="D5:D6"/>
    <mergeCell ref="C5:C6"/>
    <mergeCell ref="L1:M3"/>
    <mergeCell ref="L4:M6"/>
  </mergeCells>
  <phoneticPr fontId="2"/>
  <hyperlinks>
    <hyperlink ref="A29:B29" location="名古屋市!A1" display="名古屋市" xr:uid="{00000000-0004-0000-2200-000000000000}"/>
    <hyperlink ref="A30:B30" location="尾張地区!A1" display="尾張地区" xr:uid="{00000000-0004-0000-2200-000001000000}"/>
    <hyperlink ref="A9:B9" location="刈谷市・高浜市・碧南市!A1" display="刈谷市" xr:uid="{00000000-0004-0000-2200-000002000000}"/>
    <hyperlink ref="A10:B10" location="刈谷市・高浜市・碧南市!A1" display="高浜市" xr:uid="{00000000-0004-0000-2200-000003000000}"/>
    <hyperlink ref="A11:B11" location="刈谷市・高浜市・碧南市!A1" display="碧南市" xr:uid="{00000000-0004-0000-2200-000004000000}"/>
    <hyperlink ref="A12:B12" location="安城市・知立市!A1" display="安城市" xr:uid="{00000000-0004-0000-2200-000005000000}"/>
    <hyperlink ref="A13:B13" location="安城市・知立市!A1" display="知立市" xr:uid="{00000000-0004-0000-2200-000006000000}"/>
    <hyperlink ref="A14:B14" location="豊田市!A1" display="豊田市" xr:uid="{00000000-0004-0000-2200-000007000000}"/>
    <hyperlink ref="A15:B15" location="豊田市・みよし市!A1" display="豊田市" xr:uid="{00000000-0004-0000-2200-000008000000}"/>
    <hyperlink ref="A16:B16" location="豊田市・みよし市!A1" display="みよし市" xr:uid="{00000000-0004-0000-2200-000009000000}"/>
    <hyperlink ref="A17:B17" location="岡崎市!A1" display="岡崎市" xr:uid="{00000000-0004-0000-2200-00000A000000}"/>
    <hyperlink ref="A18:B18" location="額田郡・西尾市!A1" display="額田郡" xr:uid="{00000000-0004-0000-2200-00000B000000}"/>
    <hyperlink ref="A19:B19" location="額田郡・西尾市!A1" display="西尾市" xr:uid="{00000000-0004-0000-2200-00000C000000}"/>
    <hyperlink ref="A20:B20" location="蒲郡市・豊川市!A1" display="蒲郡市" xr:uid="{00000000-0004-0000-2200-00000D000000}"/>
    <hyperlink ref="A21:B21" location="蒲郡市・豊川市!A1" display="豊川市" xr:uid="{00000000-0004-0000-2200-00000E000000}"/>
    <hyperlink ref="A22:B22" location="新城市・北設楽郡!A1" display="新城市" xr:uid="{00000000-0004-0000-2200-00000F000000}"/>
    <hyperlink ref="A23:B23" location="新城市・北設楽郡!A1" display="北設楽郡" xr:uid="{00000000-0004-0000-2200-000010000000}"/>
    <hyperlink ref="A24:B24" location="豊橋市!A1" display="豊橋市" xr:uid="{00000000-0004-0000-2200-000011000000}"/>
    <hyperlink ref="A25:B25" location="田原市!A1" display="田原市" xr:uid="{00000000-0004-0000-2200-000012000000}"/>
  </hyperlinks>
  <pageMargins left="0.19685039370078741" right="0.19685039370078741" top="0.23622047244094491" bottom="0.23622047244094491"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W43"/>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4.26953125" customWidth="1"/>
    <col min="5" max="5" width="8.7265625" customWidth="1"/>
    <col min="6" max="6" width="10" customWidth="1"/>
    <col min="7" max="7" width="1.26953125" customWidth="1"/>
    <col min="8" max="8" width="10.08984375" customWidth="1"/>
    <col min="9" max="9" width="1.453125" customWidth="1"/>
    <col min="10" max="11" width="7.7265625" customWidth="1"/>
    <col min="12" max="12" width="1.36328125" customWidth="1"/>
    <col min="13" max="13" width="8.90625" customWidth="1"/>
    <col min="14" max="14" width="1" customWidth="1"/>
    <col min="15" max="16" width="6.36328125" customWidth="1"/>
    <col min="17" max="17" width="1.26953125" customWidth="1"/>
    <col min="18" max="18" width="9.453125" customWidth="1"/>
    <col min="19" max="19" width="1.6328125" customWidth="1"/>
    <col min="20" max="20" width="6.7265625" customWidth="1"/>
    <col min="21" max="21" width="7" customWidth="1"/>
    <col min="22" max="22" width="21.90625" customWidth="1"/>
  </cols>
  <sheetData>
    <row r="1" spans="1:23" ht="9" customHeight="1" x14ac:dyDescent="0.2">
      <c r="A1" s="517" t="s">
        <v>0</v>
      </c>
      <c r="B1" s="115"/>
      <c r="C1" s="1"/>
      <c r="D1" s="2"/>
      <c r="E1" s="2"/>
      <c r="F1" s="2"/>
      <c r="G1" s="532" t="s">
        <v>1141</v>
      </c>
      <c r="H1" s="533"/>
      <c r="I1" s="526"/>
      <c r="J1" s="526"/>
      <c r="K1" s="526"/>
      <c r="L1" s="526"/>
      <c r="M1" s="526"/>
      <c r="N1" s="526"/>
      <c r="O1" s="527"/>
      <c r="P1" s="563" t="s">
        <v>1</v>
      </c>
      <c r="Q1" s="572"/>
      <c r="R1" s="572"/>
      <c r="S1" s="572"/>
      <c r="T1" s="572"/>
      <c r="U1" s="573"/>
      <c r="V1" s="508" t="s">
        <v>2</v>
      </c>
      <c r="W1" s="4"/>
    </row>
    <row r="2" spans="1:23" ht="9" customHeight="1" x14ac:dyDescent="0.2">
      <c r="A2" s="617"/>
      <c r="G2" s="534"/>
      <c r="H2" s="535"/>
      <c r="I2" s="528"/>
      <c r="J2" s="528"/>
      <c r="K2" s="528"/>
      <c r="L2" s="528"/>
      <c r="M2" s="528"/>
      <c r="N2" s="528"/>
      <c r="O2" s="529"/>
      <c r="P2" s="565"/>
      <c r="Q2" s="574"/>
      <c r="R2" s="574"/>
      <c r="S2" s="574"/>
      <c r="T2" s="574"/>
      <c r="U2" s="575"/>
      <c r="V2" s="509"/>
    </row>
    <row r="3" spans="1:23" ht="9" customHeight="1" thickBot="1" x14ac:dyDescent="0.25">
      <c r="A3" s="4"/>
      <c r="B3" s="504"/>
      <c r="C3" s="504"/>
      <c r="D3" s="504" t="s">
        <v>1155</v>
      </c>
      <c r="E3" s="504"/>
      <c r="F3" s="506" t="s">
        <v>1156</v>
      </c>
      <c r="G3" s="536"/>
      <c r="H3" s="537"/>
      <c r="I3" s="530"/>
      <c r="J3" s="530"/>
      <c r="K3" s="530"/>
      <c r="L3" s="530"/>
      <c r="M3" s="530"/>
      <c r="N3" s="530"/>
      <c r="O3" s="531"/>
      <c r="P3" s="567"/>
      <c r="Q3" s="576"/>
      <c r="R3" s="576"/>
      <c r="S3" s="576"/>
      <c r="T3" s="576"/>
      <c r="U3" s="577"/>
      <c r="V3" s="510"/>
    </row>
    <row r="4" spans="1:23" ht="9" customHeight="1" x14ac:dyDescent="0.2">
      <c r="A4" s="4"/>
      <c r="B4" s="504"/>
      <c r="C4" s="504"/>
      <c r="D4" s="504"/>
      <c r="E4" s="504"/>
      <c r="F4" s="506"/>
      <c r="G4" s="532" t="s">
        <v>1142</v>
      </c>
      <c r="H4" s="533"/>
      <c r="I4" s="526"/>
      <c r="J4" s="526"/>
      <c r="K4" s="526"/>
      <c r="L4" s="526"/>
      <c r="M4" s="526"/>
      <c r="N4" s="526"/>
      <c r="O4" s="527"/>
      <c r="P4" s="532" t="s">
        <v>3</v>
      </c>
      <c r="Q4" s="597">
        <f>F20+K20+P20+U20+F29+K29+P29+F42+K42+P42+U42+U29</f>
        <v>0</v>
      </c>
      <c r="R4" s="597"/>
      <c r="S4" s="597"/>
      <c r="T4" s="597"/>
      <c r="U4" s="538" t="s">
        <v>4</v>
      </c>
      <c r="V4" s="510"/>
    </row>
    <row r="5" spans="1:23" ht="9" customHeight="1" x14ac:dyDescent="0.2">
      <c r="A5" s="4"/>
      <c r="D5" s="504" t="s">
        <v>1157</v>
      </c>
      <c r="E5" s="504"/>
      <c r="F5" s="506" t="s">
        <v>1158</v>
      </c>
      <c r="G5" s="534"/>
      <c r="H5" s="535"/>
      <c r="I5" s="528"/>
      <c r="J5" s="528"/>
      <c r="K5" s="528"/>
      <c r="L5" s="528"/>
      <c r="M5" s="528"/>
      <c r="N5" s="528"/>
      <c r="O5" s="529"/>
      <c r="P5" s="534"/>
      <c r="Q5" s="598"/>
      <c r="R5" s="598"/>
      <c r="S5" s="598"/>
      <c r="T5" s="598"/>
      <c r="U5" s="539"/>
      <c r="V5" s="510"/>
    </row>
    <row r="6" spans="1:23" ht="9" customHeight="1" thickBot="1" x14ac:dyDescent="0.25">
      <c r="A6" s="6"/>
      <c r="B6" s="8"/>
      <c r="C6" s="8"/>
      <c r="D6" s="505"/>
      <c r="E6" s="505"/>
      <c r="F6" s="507"/>
      <c r="G6" s="536"/>
      <c r="H6" s="537"/>
      <c r="I6" s="530"/>
      <c r="J6" s="530"/>
      <c r="K6" s="530"/>
      <c r="L6" s="530"/>
      <c r="M6" s="530"/>
      <c r="N6" s="530"/>
      <c r="O6" s="531"/>
      <c r="P6" s="536"/>
      <c r="Q6" s="599"/>
      <c r="R6" s="599"/>
      <c r="S6" s="599"/>
      <c r="T6" s="599"/>
      <c r="U6" s="540"/>
      <c r="V6" s="511"/>
    </row>
    <row r="7" spans="1:23" ht="21" customHeight="1" thickBot="1" x14ac:dyDescent="0.25">
      <c r="C7" s="613" t="s">
        <v>701</v>
      </c>
      <c r="D7" s="613"/>
      <c r="E7" s="613"/>
      <c r="F7" s="608" t="s">
        <v>1143</v>
      </c>
      <c r="G7" s="608"/>
      <c r="H7" s="147">
        <f>E20+J20+O20+T20</f>
        <v>26300</v>
      </c>
      <c r="I7" s="146"/>
      <c r="J7" s="146" t="s">
        <v>4</v>
      </c>
    </row>
    <row r="8" spans="1:23" ht="16.5" customHeight="1" thickTop="1" thickBot="1" x14ac:dyDescent="0.25">
      <c r="A8" s="166" t="s">
        <v>428</v>
      </c>
      <c r="B8" s="605" t="s">
        <v>7</v>
      </c>
      <c r="C8" s="606"/>
      <c r="D8" s="606"/>
      <c r="E8" s="607"/>
      <c r="F8" s="148" t="s">
        <v>8</v>
      </c>
      <c r="G8" s="349"/>
      <c r="H8" s="593" t="s">
        <v>9</v>
      </c>
      <c r="I8" s="593"/>
      <c r="J8" s="594"/>
      <c r="K8" s="149" t="s">
        <v>8</v>
      </c>
      <c r="L8" s="349"/>
      <c r="M8" s="593" t="s">
        <v>10</v>
      </c>
      <c r="N8" s="593"/>
      <c r="O8" s="594"/>
      <c r="P8" s="149" t="s">
        <v>8</v>
      </c>
      <c r="Q8" s="349"/>
      <c r="R8" s="593" t="s">
        <v>11</v>
      </c>
      <c r="S8" s="593"/>
      <c r="T8" s="595"/>
      <c r="U8" s="149" t="s">
        <v>8</v>
      </c>
      <c r="V8" s="150" t="s">
        <v>12</v>
      </c>
    </row>
    <row r="9" spans="1:23" ht="15" customHeight="1" x14ac:dyDescent="0.2">
      <c r="A9" s="4"/>
      <c r="B9" s="37"/>
      <c r="C9" s="255" t="s">
        <v>715</v>
      </c>
      <c r="D9" s="235" t="s">
        <v>1167</v>
      </c>
      <c r="E9" s="153">
        <v>3750</v>
      </c>
      <c r="F9" s="26"/>
      <c r="G9" s="323"/>
      <c r="H9" s="109" t="s">
        <v>722</v>
      </c>
      <c r="I9" s="54"/>
      <c r="J9" s="67">
        <v>650</v>
      </c>
      <c r="K9" s="27"/>
      <c r="L9" s="323"/>
      <c r="M9" s="109" t="s">
        <v>722</v>
      </c>
      <c r="N9" s="54"/>
      <c r="O9" s="67">
        <v>550</v>
      </c>
      <c r="P9" s="27"/>
      <c r="Q9" s="342"/>
      <c r="R9" s="109" t="s">
        <v>715</v>
      </c>
      <c r="S9" s="177"/>
      <c r="T9" s="177">
        <v>500</v>
      </c>
      <c r="U9" s="174"/>
      <c r="V9" s="58" t="s">
        <v>726</v>
      </c>
    </row>
    <row r="10" spans="1:23" ht="15" customHeight="1" x14ac:dyDescent="0.2">
      <c r="A10" s="136"/>
      <c r="B10" s="51"/>
      <c r="C10" s="121" t="s">
        <v>716</v>
      </c>
      <c r="D10" s="239" t="s">
        <v>1339</v>
      </c>
      <c r="E10" s="154">
        <v>3750</v>
      </c>
      <c r="F10" s="15"/>
      <c r="G10" s="343"/>
      <c r="H10" s="94" t="s">
        <v>723</v>
      </c>
      <c r="I10" s="28"/>
      <c r="J10" s="68">
        <v>1000</v>
      </c>
      <c r="K10" s="16"/>
      <c r="L10" s="343"/>
      <c r="M10" s="94" t="s">
        <v>716</v>
      </c>
      <c r="N10" s="28"/>
      <c r="O10" s="68">
        <v>200</v>
      </c>
      <c r="P10" s="16"/>
      <c r="Q10" s="331"/>
      <c r="R10" s="94" t="s">
        <v>725</v>
      </c>
      <c r="S10" s="178"/>
      <c r="T10" s="178">
        <v>250</v>
      </c>
      <c r="U10" s="175"/>
      <c r="V10" s="281" t="s">
        <v>1504</v>
      </c>
    </row>
    <row r="11" spans="1:23" ht="15" customHeight="1" x14ac:dyDescent="0.2">
      <c r="A11" s="136"/>
      <c r="B11" s="51"/>
      <c r="C11" s="121" t="s">
        <v>717</v>
      </c>
      <c r="D11" s="240" t="s">
        <v>1162</v>
      </c>
      <c r="E11" s="154">
        <v>1400</v>
      </c>
      <c r="F11" s="15"/>
      <c r="G11" s="343"/>
      <c r="H11" s="94" t="s">
        <v>1416</v>
      </c>
      <c r="I11" s="28"/>
      <c r="J11" s="68">
        <v>300</v>
      </c>
      <c r="K11" s="16"/>
      <c r="L11" s="343"/>
      <c r="M11" s="94"/>
      <c r="N11" s="28"/>
      <c r="O11" s="68"/>
      <c r="P11" s="16"/>
      <c r="Q11" s="331"/>
      <c r="R11" s="94" t="s">
        <v>722</v>
      </c>
      <c r="S11" s="178"/>
      <c r="T11" s="178">
        <v>450</v>
      </c>
      <c r="U11" s="175"/>
      <c r="V11" s="281" t="s">
        <v>1315</v>
      </c>
    </row>
    <row r="12" spans="1:23" ht="15" customHeight="1" x14ac:dyDescent="0.2">
      <c r="A12" s="136"/>
      <c r="B12" s="51"/>
      <c r="C12" s="121" t="s">
        <v>718</v>
      </c>
      <c r="D12" s="239" t="s">
        <v>1162</v>
      </c>
      <c r="E12" s="154">
        <v>1500</v>
      </c>
      <c r="F12" s="15"/>
      <c r="G12" s="343"/>
      <c r="H12" s="94"/>
      <c r="I12" s="28"/>
      <c r="J12" s="68"/>
      <c r="K12" s="16"/>
      <c r="L12" s="343"/>
      <c r="M12" s="94"/>
      <c r="N12" s="28"/>
      <c r="O12" s="68"/>
      <c r="P12" s="16"/>
      <c r="Q12" s="331"/>
      <c r="R12" s="94" t="s">
        <v>724</v>
      </c>
      <c r="S12" s="178"/>
      <c r="T12" s="178">
        <v>700</v>
      </c>
      <c r="U12" s="175"/>
      <c r="V12" s="133" t="s">
        <v>1282</v>
      </c>
    </row>
    <row r="13" spans="1:23" ht="15" customHeight="1" x14ac:dyDescent="0.2">
      <c r="A13" s="4"/>
      <c r="B13" s="51"/>
      <c r="C13" s="121" t="s">
        <v>724</v>
      </c>
      <c r="D13" s="239" t="s">
        <v>1340</v>
      </c>
      <c r="E13" s="154">
        <v>3950</v>
      </c>
      <c r="F13" s="15"/>
      <c r="G13" s="343"/>
      <c r="H13" s="94"/>
      <c r="I13" s="28"/>
      <c r="J13" s="68"/>
      <c r="K13" s="16"/>
      <c r="L13" s="343"/>
      <c r="M13" s="94"/>
      <c r="N13" s="28"/>
      <c r="O13" s="68"/>
      <c r="P13" s="16"/>
      <c r="Q13" s="331"/>
      <c r="R13" s="94"/>
      <c r="S13" s="178"/>
      <c r="T13" s="178"/>
      <c r="U13" s="175"/>
      <c r="V13" s="133"/>
    </row>
    <row r="14" spans="1:23" ht="15" customHeight="1" x14ac:dyDescent="0.2">
      <c r="A14" s="136"/>
      <c r="B14" s="51"/>
      <c r="C14" s="121" t="s">
        <v>719</v>
      </c>
      <c r="D14" s="239" t="s">
        <v>1340</v>
      </c>
      <c r="E14" s="154">
        <v>4100</v>
      </c>
      <c r="F14" s="15"/>
      <c r="G14" s="343"/>
      <c r="H14" s="94"/>
      <c r="I14" s="28"/>
      <c r="J14" s="68"/>
      <c r="K14" s="16"/>
      <c r="L14" s="343"/>
      <c r="M14" s="94"/>
      <c r="N14" s="28"/>
      <c r="O14" s="68"/>
      <c r="P14" s="16"/>
      <c r="Q14" s="331"/>
      <c r="R14" s="94"/>
      <c r="S14" s="178"/>
      <c r="T14" s="178"/>
      <c r="U14" s="175"/>
      <c r="V14" s="181"/>
    </row>
    <row r="15" spans="1:23" ht="15" customHeight="1" x14ac:dyDescent="0.2">
      <c r="A15" s="137"/>
      <c r="B15" s="51"/>
      <c r="C15" s="226" t="s">
        <v>720</v>
      </c>
      <c r="D15" s="239" t="s">
        <v>1340</v>
      </c>
      <c r="E15" s="154">
        <v>1600</v>
      </c>
      <c r="F15" s="15"/>
      <c r="G15" s="343"/>
      <c r="H15" s="94"/>
      <c r="I15" s="28"/>
      <c r="J15" s="68"/>
      <c r="K15" s="16"/>
      <c r="L15" s="343"/>
      <c r="M15" s="94"/>
      <c r="N15" s="28"/>
      <c r="O15" s="68"/>
      <c r="P15" s="16"/>
      <c r="Q15" s="331"/>
      <c r="R15" s="94"/>
      <c r="S15" s="178"/>
      <c r="T15" s="178"/>
      <c r="U15" s="175"/>
      <c r="V15" s="182"/>
    </row>
    <row r="16" spans="1:23" ht="15" customHeight="1" x14ac:dyDescent="0.2">
      <c r="A16" s="137"/>
      <c r="B16" s="51"/>
      <c r="C16" s="94" t="s">
        <v>721</v>
      </c>
      <c r="D16" s="240" t="s">
        <v>1162</v>
      </c>
      <c r="E16" s="154">
        <v>1650</v>
      </c>
      <c r="F16" s="15"/>
      <c r="G16" s="343"/>
      <c r="H16" s="94"/>
      <c r="I16" s="28"/>
      <c r="J16" s="68"/>
      <c r="K16" s="16"/>
      <c r="L16" s="343"/>
      <c r="M16" s="94"/>
      <c r="N16" s="28"/>
      <c r="O16" s="68"/>
      <c r="P16" s="16"/>
      <c r="Q16" s="331"/>
      <c r="R16" s="94"/>
      <c r="S16" s="179"/>
      <c r="T16" s="179"/>
      <c r="U16" s="176"/>
      <c r="V16" s="161"/>
    </row>
    <row r="17" spans="1:22" ht="13.5" customHeight="1" x14ac:dyDescent="0.2">
      <c r="A17" s="137"/>
      <c r="B17" s="51"/>
      <c r="C17" s="121"/>
      <c r="D17" s="240"/>
      <c r="E17" s="154"/>
      <c r="F17" s="15"/>
      <c r="G17" s="343"/>
      <c r="H17" s="94"/>
      <c r="I17" s="28"/>
      <c r="J17" s="68"/>
      <c r="K17" s="16"/>
      <c r="L17" s="343"/>
      <c r="M17" s="94"/>
      <c r="N17" s="28"/>
      <c r="O17" s="68"/>
      <c r="P17" s="16"/>
      <c r="Q17" s="331"/>
      <c r="R17" s="94"/>
      <c r="S17" s="179"/>
      <c r="T17" s="179"/>
      <c r="U17" s="176"/>
      <c r="V17" s="98"/>
    </row>
    <row r="18" spans="1:22" ht="13.5" customHeight="1" x14ac:dyDescent="0.2">
      <c r="A18" s="136"/>
      <c r="B18" s="51"/>
      <c r="C18" s="121"/>
      <c r="D18" s="84"/>
      <c r="E18" s="154"/>
      <c r="F18" s="15"/>
      <c r="G18" s="343"/>
      <c r="H18" s="94"/>
      <c r="I18" s="28"/>
      <c r="J18" s="68"/>
      <c r="K18" s="16"/>
      <c r="L18" s="343"/>
      <c r="M18" s="94"/>
      <c r="N18" s="28"/>
      <c r="O18" s="68"/>
      <c r="P18" s="16"/>
      <c r="Q18" s="331"/>
      <c r="R18" s="94"/>
      <c r="S18" s="28"/>
      <c r="T18" s="92"/>
      <c r="U18" s="157"/>
      <c r="V18" s="59"/>
    </row>
    <row r="19" spans="1:22" ht="13.5" customHeight="1" thickBot="1" x14ac:dyDescent="0.25">
      <c r="A19" s="4"/>
      <c r="B19" s="52"/>
      <c r="C19" s="122"/>
      <c r="D19" s="30"/>
      <c r="E19" s="155"/>
      <c r="F19" s="18"/>
      <c r="G19" s="113"/>
      <c r="H19" s="95"/>
      <c r="I19" s="30"/>
      <c r="J19" s="69"/>
      <c r="K19" s="19"/>
      <c r="L19" s="113"/>
      <c r="M19" s="95"/>
      <c r="N19" s="30"/>
      <c r="O19" s="69"/>
      <c r="P19" s="19"/>
      <c r="Q19" s="334"/>
      <c r="R19" s="95"/>
      <c r="S19" s="30"/>
      <c r="T19" s="103"/>
      <c r="U19" s="158"/>
      <c r="V19" s="59"/>
    </row>
    <row r="20" spans="1:22" ht="15" customHeight="1" thickBot="1" x14ac:dyDescent="0.25">
      <c r="A20" s="160"/>
      <c r="B20" s="143"/>
      <c r="C20" s="152" t="s">
        <v>530</v>
      </c>
      <c r="D20" s="142"/>
      <c r="E20" s="65">
        <f>SUM(E9:E19)</f>
        <v>21700</v>
      </c>
      <c r="F20" s="22">
        <f>SUM(F9:F19)</f>
        <v>0</v>
      </c>
      <c r="G20" s="341"/>
      <c r="H20" s="358" t="s">
        <v>60</v>
      </c>
      <c r="I20" s="169"/>
      <c r="J20" s="70">
        <f>SUM(J9:J19)</f>
        <v>1950</v>
      </c>
      <c r="K20" s="23">
        <f>SUM(K9:K19)</f>
        <v>0</v>
      </c>
      <c r="L20" s="8"/>
      <c r="M20" s="156" t="s">
        <v>83</v>
      </c>
      <c r="N20" s="102"/>
      <c r="O20" s="72">
        <f>SUM(O9:O19)</f>
        <v>750</v>
      </c>
      <c r="P20" s="32">
        <f>SUM(P9:P19)</f>
        <v>0</v>
      </c>
      <c r="Q20" s="6"/>
      <c r="R20" s="156" t="s">
        <v>38</v>
      </c>
      <c r="S20" s="102"/>
      <c r="T20" s="159">
        <f>SUM(T9:T19)</f>
        <v>1900</v>
      </c>
      <c r="U20" s="32">
        <f>SUM(U9:U19)</f>
        <v>0</v>
      </c>
      <c r="V20" s="60"/>
    </row>
    <row r="21" spans="1:22" ht="21" customHeight="1" thickTop="1" thickBot="1" x14ac:dyDescent="0.25">
      <c r="B21" s="104"/>
      <c r="C21" s="604" t="s">
        <v>702</v>
      </c>
      <c r="D21" s="604"/>
      <c r="E21" s="604"/>
      <c r="F21" s="600" t="s">
        <v>1143</v>
      </c>
      <c r="G21" s="600"/>
      <c r="H21" s="164">
        <f>E29+J29+O29+T29</f>
        <v>7550</v>
      </c>
      <c r="I21" s="126"/>
      <c r="J21" s="146" t="s">
        <v>4</v>
      </c>
      <c r="M21" s="107"/>
      <c r="N21" s="105"/>
      <c r="O21" s="106"/>
      <c r="R21" s="107"/>
      <c r="S21" s="105"/>
      <c r="T21" s="106"/>
      <c r="V21" s="108"/>
    </row>
    <row r="22" spans="1:22" ht="16.5" customHeight="1" thickTop="1" thickBot="1" x14ac:dyDescent="0.25">
      <c r="A22" s="166" t="s">
        <v>428</v>
      </c>
      <c r="B22" s="605" t="s">
        <v>7</v>
      </c>
      <c r="C22" s="606"/>
      <c r="D22" s="606"/>
      <c r="E22" s="607"/>
      <c r="F22" s="362" t="s">
        <v>8</v>
      </c>
      <c r="G22" s="357"/>
      <c r="H22" s="593" t="s">
        <v>9</v>
      </c>
      <c r="I22" s="593"/>
      <c r="J22" s="594"/>
      <c r="K22" s="149" t="s">
        <v>8</v>
      </c>
      <c r="L22" s="349"/>
      <c r="M22" s="593" t="s">
        <v>10</v>
      </c>
      <c r="N22" s="593"/>
      <c r="O22" s="594"/>
      <c r="P22" s="149" t="s">
        <v>8</v>
      </c>
      <c r="Q22" s="349"/>
      <c r="R22" s="593" t="s">
        <v>11</v>
      </c>
      <c r="S22" s="593"/>
      <c r="T22" s="595"/>
      <c r="U22" s="149" t="s">
        <v>8</v>
      </c>
      <c r="V22" s="150" t="s">
        <v>12</v>
      </c>
    </row>
    <row r="23" spans="1:22" ht="15" customHeight="1" x14ac:dyDescent="0.2">
      <c r="A23" s="251"/>
      <c r="B23" s="51"/>
      <c r="C23" s="121" t="s">
        <v>727</v>
      </c>
      <c r="D23" s="239" t="s">
        <v>1209</v>
      </c>
      <c r="E23" s="154">
        <v>2000</v>
      </c>
      <c r="F23" s="15"/>
      <c r="G23" s="343"/>
      <c r="H23" s="94" t="s">
        <v>729</v>
      </c>
      <c r="I23" s="28"/>
      <c r="J23" s="68">
        <v>600</v>
      </c>
      <c r="K23" s="16"/>
      <c r="L23" s="343"/>
      <c r="M23" s="94"/>
      <c r="N23" s="28"/>
      <c r="O23" s="68"/>
      <c r="P23" s="16"/>
      <c r="Q23" s="343"/>
      <c r="R23" s="94" t="s">
        <v>729</v>
      </c>
      <c r="S23" s="28"/>
      <c r="T23" s="68">
        <v>250</v>
      </c>
      <c r="U23" s="16"/>
      <c r="V23" s="59"/>
    </row>
    <row r="24" spans="1:22" ht="15" customHeight="1" x14ac:dyDescent="0.2">
      <c r="A24" s="252"/>
      <c r="B24" s="51"/>
      <c r="C24" s="121" t="s">
        <v>728</v>
      </c>
      <c r="D24" s="236" t="s">
        <v>1209</v>
      </c>
      <c r="E24" s="154">
        <v>2500</v>
      </c>
      <c r="F24" s="15"/>
      <c r="G24" s="343"/>
      <c r="H24" s="94"/>
      <c r="I24" s="28"/>
      <c r="J24" s="68"/>
      <c r="K24" s="16"/>
      <c r="L24" s="343"/>
      <c r="M24" s="94"/>
      <c r="N24" s="28"/>
      <c r="O24" s="68"/>
      <c r="P24" s="16"/>
      <c r="Q24" s="343"/>
      <c r="R24" s="94" t="s">
        <v>732</v>
      </c>
      <c r="S24" s="28"/>
      <c r="T24" s="68">
        <v>150</v>
      </c>
      <c r="U24" s="16"/>
      <c r="V24" s="61"/>
    </row>
    <row r="25" spans="1:22" ht="15" customHeight="1" x14ac:dyDescent="0.2">
      <c r="A25" s="252"/>
      <c r="B25" s="51"/>
      <c r="C25" s="121" t="s">
        <v>729</v>
      </c>
      <c r="D25" s="236" t="s">
        <v>1340</v>
      </c>
      <c r="E25" s="154">
        <v>2050</v>
      </c>
      <c r="F25" s="15"/>
      <c r="G25" s="343"/>
      <c r="H25" s="94"/>
      <c r="I25" s="28"/>
      <c r="J25" s="68"/>
      <c r="K25" s="16"/>
      <c r="L25" s="343"/>
      <c r="M25" s="94"/>
      <c r="N25" s="28"/>
      <c r="O25" s="68"/>
      <c r="P25" s="16"/>
      <c r="Q25" s="343"/>
      <c r="R25" s="94"/>
      <c r="S25" s="28"/>
      <c r="T25" s="68"/>
      <c r="U25" s="16"/>
      <c r="V25" s="61"/>
    </row>
    <row r="26" spans="1:22" ht="15" customHeight="1" x14ac:dyDescent="0.2">
      <c r="A26" s="252"/>
      <c r="B26" s="51"/>
      <c r="C26" s="121"/>
      <c r="D26" s="236"/>
      <c r="E26" s="154"/>
      <c r="F26" s="15"/>
      <c r="G26" s="343"/>
      <c r="H26" s="94"/>
      <c r="I26" s="28"/>
      <c r="J26" s="68"/>
      <c r="K26" s="16"/>
      <c r="L26" s="343"/>
      <c r="M26" s="94"/>
      <c r="N26" s="28"/>
      <c r="O26" s="68"/>
      <c r="P26" s="16"/>
      <c r="Q26" s="343"/>
      <c r="R26" s="94"/>
      <c r="S26" s="28"/>
      <c r="T26" s="68"/>
      <c r="U26" s="16"/>
      <c r="V26" s="61"/>
    </row>
    <row r="27" spans="1:22" ht="13.5" customHeight="1" x14ac:dyDescent="0.2">
      <c r="A27" s="253"/>
      <c r="B27" s="51"/>
      <c r="C27" s="121"/>
      <c r="D27" s="28"/>
      <c r="E27" s="154"/>
      <c r="F27" s="15"/>
      <c r="G27" s="343"/>
      <c r="H27" s="94"/>
      <c r="I27" s="28"/>
      <c r="J27" s="68"/>
      <c r="K27" s="16"/>
      <c r="L27" s="343"/>
      <c r="M27" s="94"/>
      <c r="N27" s="28"/>
      <c r="O27" s="68"/>
      <c r="P27" s="16"/>
      <c r="Q27" s="343"/>
      <c r="R27" s="94"/>
      <c r="S27" s="28"/>
      <c r="T27" s="68"/>
      <c r="U27" s="16"/>
      <c r="V27" s="98"/>
    </row>
    <row r="28" spans="1:22" ht="13.5" customHeight="1" thickBot="1" x14ac:dyDescent="0.25">
      <c r="A28" s="6"/>
      <c r="B28" s="52"/>
      <c r="C28" s="122"/>
      <c r="D28" s="30"/>
      <c r="E28" s="155"/>
      <c r="F28" s="18"/>
      <c r="G28" s="113"/>
      <c r="H28" s="95"/>
      <c r="I28" s="30"/>
      <c r="J28" s="69"/>
      <c r="K28" s="19"/>
      <c r="L28" s="113"/>
      <c r="M28" s="95"/>
      <c r="N28" s="30"/>
      <c r="O28" s="69"/>
      <c r="P28" s="19"/>
      <c r="Q28" s="113"/>
      <c r="R28" s="95"/>
      <c r="S28" s="30"/>
      <c r="T28" s="69"/>
      <c r="U28" s="19"/>
      <c r="V28" s="59"/>
    </row>
    <row r="29" spans="1:22" ht="15" customHeight="1" thickBot="1" x14ac:dyDescent="0.25">
      <c r="A29" s="160"/>
      <c r="B29" s="143"/>
      <c r="C29" s="152" t="s">
        <v>60</v>
      </c>
      <c r="D29" s="142"/>
      <c r="E29" s="163">
        <f>SUM(E23:E28)</f>
        <v>6550</v>
      </c>
      <c r="F29" s="22">
        <f>SUM(F23:F28)</f>
        <v>0</v>
      </c>
      <c r="G29" s="341"/>
      <c r="H29" s="358" t="s">
        <v>730</v>
      </c>
      <c r="I29" s="169"/>
      <c r="J29" s="70">
        <f>SUM(J23:J28)</f>
        <v>600</v>
      </c>
      <c r="K29" s="23">
        <f>SUM(K23:K28)</f>
        <v>0</v>
      </c>
      <c r="L29" s="8"/>
      <c r="M29" s="156"/>
      <c r="N29" s="102"/>
      <c r="O29" s="72">
        <f>SUM(O23:O28)</f>
        <v>0</v>
      </c>
      <c r="P29" s="32">
        <f>SUM(P23:P28)</f>
        <v>0</v>
      </c>
      <c r="Q29" s="8"/>
      <c r="R29" s="156" t="s">
        <v>731</v>
      </c>
      <c r="S29" s="102"/>
      <c r="T29" s="72">
        <f>SUM(T23:T28)</f>
        <v>400</v>
      </c>
      <c r="U29" s="32">
        <f>SUM(U23:U28)</f>
        <v>0</v>
      </c>
      <c r="V29" s="60"/>
    </row>
    <row r="30" spans="1:22" ht="21" customHeight="1" thickTop="1" thickBot="1" x14ac:dyDescent="0.25">
      <c r="B30" s="104"/>
      <c r="C30" s="604" t="s">
        <v>703</v>
      </c>
      <c r="D30" s="604"/>
      <c r="E30" s="604"/>
      <c r="F30" s="600" t="s">
        <v>1143</v>
      </c>
      <c r="G30" s="600"/>
      <c r="H30" s="164">
        <f>E42+J42+O42+T42</f>
        <v>12750</v>
      </c>
      <c r="I30" s="126"/>
      <c r="J30" s="146" t="s">
        <v>4</v>
      </c>
      <c r="M30" s="107"/>
      <c r="N30" s="105"/>
      <c r="O30" s="106"/>
      <c r="R30" s="107"/>
      <c r="S30" s="105"/>
      <c r="T30" s="106"/>
      <c r="V30" s="108"/>
    </row>
    <row r="31" spans="1:22" ht="16.5" customHeight="1" thickTop="1" thickBot="1" x14ac:dyDescent="0.25">
      <c r="A31" s="166" t="s">
        <v>428</v>
      </c>
      <c r="B31" s="605" t="s">
        <v>7</v>
      </c>
      <c r="C31" s="606"/>
      <c r="D31" s="606"/>
      <c r="E31" s="607"/>
      <c r="F31" s="362" t="s">
        <v>8</v>
      </c>
      <c r="G31" s="357"/>
      <c r="H31" s="593" t="s">
        <v>9</v>
      </c>
      <c r="I31" s="593"/>
      <c r="J31" s="594"/>
      <c r="K31" s="149" t="s">
        <v>8</v>
      </c>
      <c r="L31" s="349"/>
      <c r="M31" s="593" t="s">
        <v>10</v>
      </c>
      <c r="N31" s="593"/>
      <c r="O31" s="594"/>
      <c r="P31" s="149" t="s">
        <v>8</v>
      </c>
      <c r="Q31" s="349"/>
      <c r="R31" s="593" t="s">
        <v>11</v>
      </c>
      <c r="S31" s="593"/>
      <c r="T31" s="595"/>
      <c r="U31" s="149" t="s">
        <v>8</v>
      </c>
      <c r="V31" s="150" t="s">
        <v>12</v>
      </c>
    </row>
    <row r="32" spans="1:22" ht="15" customHeight="1" x14ac:dyDescent="0.2">
      <c r="A32" s="139"/>
      <c r="B32" s="51"/>
      <c r="C32" s="121" t="s">
        <v>733</v>
      </c>
      <c r="D32" s="236" t="s">
        <v>1169</v>
      </c>
      <c r="E32" s="154">
        <v>1250</v>
      </c>
      <c r="F32" s="15"/>
      <c r="G32" s="343"/>
      <c r="H32" s="94"/>
      <c r="I32" s="28"/>
      <c r="J32" s="68"/>
      <c r="K32" s="16"/>
      <c r="L32" s="343"/>
      <c r="M32" s="94"/>
      <c r="N32" s="28"/>
      <c r="O32" s="68"/>
      <c r="P32" s="16"/>
      <c r="Q32" s="343"/>
      <c r="R32" s="94" t="s">
        <v>735</v>
      </c>
      <c r="S32" s="28"/>
      <c r="T32" s="68">
        <v>300</v>
      </c>
      <c r="U32" s="16"/>
      <c r="V32" s="59"/>
    </row>
    <row r="33" spans="1:22" ht="15" customHeight="1" x14ac:dyDescent="0.2">
      <c r="A33" s="305"/>
      <c r="B33" s="51"/>
      <c r="C33" s="121" t="s">
        <v>1316</v>
      </c>
      <c r="D33" s="236" t="s">
        <v>1351</v>
      </c>
      <c r="E33" s="154">
        <v>2550</v>
      </c>
      <c r="F33" s="15"/>
      <c r="G33" s="343"/>
      <c r="H33" s="94"/>
      <c r="I33" s="28"/>
      <c r="J33" s="68"/>
      <c r="K33" s="16"/>
      <c r="L33" s="343"/>
      <c r="M33" s="94"/>
      <c r="N33" s="28"/>
      <c r="O33" s="68"/>
      <c r="P33" s="16"/>
      <c r="Q33" s="343"/>
      <c r="R33" s="94" t="s">
        <v>739</v>
      </c>
      <c r="S33" s="28"/>
      <c r="T33" s="68">
        <v>300</v>
      </c>
      <c r="U33" s="16"/>
      <c r="V33" s="133"/>
    </row>
    <row r="34" spans="1:22" ht="15" customHeight="1" x14ac:dyDescent="0.2">
      <c r="A34" s="305"/>
      <c r="B34" s="51"/>
      <c r="C34" s="121" t="s">
        <v>734</v>
      </c>
      <c r="D34" s="236" t="s">
        <v>1169</v>
      </c>
      <c r="E34" s="154">
        <v>2100</v>
      </c>
      <c r="F34" s="15"/>
      <c r="G34" s="343"/>
      <c r="H34" s="94"/>
      <c r="I34" s="28"/>
      <c r="J34" s="68"/>
      <c r="K34" s="16"/>
      <c r="L34" s="343"/>
      <c r="M34" s="94"/>
      <c r="N34" s="28"/>
      <c r="O34" s="68"/>
      <c r="P34" s="16"/>
      <c r="Q34" s="343"/>
      <c r="R34" s="94"/>
      <c r="S34" s="28"/>
      <c r="T34" s="68"/>
      <c r="U34" s="16"/>
      <c r="V34" s="133"/>
    </row>
    <row r="35" spans="1:22" ht="15" customHeight="1" x14ac:dyDescent="0.2">
      <c r="A35" s="305"/>
      <c r="B35" s="51"/>
      <c r="C35" s="121" t="s">
        <v>736</v>
      </c>
      <c r="D35" s="236" t="s">
        <v>1351</v>
      </c>
      <c r="E35" s="154">
        <v>2000</v>
      </c>
      <c r="F35" s="15"/>
      <c r="G35" s="343"/>
      <c r="H35" s="94"/>
      <c r="I35" s="28"/>
      <c r="J35" s="68"/>
      <c r="K35" s="16"/>
      <c r="L35" s="343"/>
      <c r="M35" s="94"/>
      <c r="N35" s="28"/>
      <c r="O35" s="68"/>
      <c r="P35" s="16"/>
      <c r="Q35" s="343"/>
      <c r="R35" s="94"/>
      <c r="S35" s="28"/>
      <c r="T35" s="68"/>
      <c r="U35" s="16"/>
      <c r="V35" s="133"/>
    </row>
    <row r="36" spans="1:22" ht="15" customHeight="1" x14ac:dyDescent="0.2">
      <c r="A36" s="305"/>
      <c r="B36" s="51"/>
      <c r="C36" s="121" t="s">
        <v>737</v>
      </c>
      <c r="D36" s="236" t="s">
        <v>1351</v>
      </c>
      <c r="E36" s="154">
        <v>2600</v>
      </c>
      <c r="F36" s="15"/>
      <c r="G36" s="343"/>
      <c r="H36" s="94"/>
      <c r="I36" s="28"/>
      <c r="J36" s="68"/>
      <c r="K36" s="16"/>
      <c r="L36" s="343"/>
      <c r="M36" s="94"/>
      <c r="N36" s="28"/>
      <c r="O36" s="68"/>
      <c r="P36" s="16"/>
      <c r="Q36" s="343"/>
      <c r="R36" s="94"/>
      <c r="S36" s="28"/>
      <c r="T36" s="68"/>
      <c r="U36" s="16"/>
      <c r="V36" s="133"/>
    </row>
    <row r="37" spans="1:22" ht="15" customHeight="1" x14ac:dyDescent="0.2">
      <c r="A37" s="186"/>
      <c r="B37" s="51"/>
      <c r="C37" s="121" t="s">
        <v>738</v>
      </c>
      <c r="D37" s="236" t="s">
        <v>1351</v>
      </c>
      <c r="E37" s="154">
        <v>1650</v>
      </c>
      <c r="F37" s="15"/>
      <c r="G37" s="343"/>
      <c r="H37" s="94"/>
      <c r="I37" s="28"/>
      <c r="J37" s="68"/>
      <c r="K37" s="16"/>
      <c r="L37" s="343"/>
      <c r="M37" s="94"/>
      <c r="N37" s="28"/>
      <c r="O37" s="68"/>
      <c r="P37" s="16"/>
      <c r="Q37" s="343"/>
      <c r="R37" s="94"/>
      <c r="S37" s="28"/>
      <c r="T37" s="68"/>
      <c r="U37" s="16"/>
      <c r="V37" s="133"/>
    </row>
    <row r="38" spans="1:22" ht="15" customHeight="1" x14ac:dyDescent="0.2">
      <c r="A38" s="187"/>
      <c r="B38" s="51"/>
      <c r="C38" s="121"/>
      <c r="D38" s="236"/>
      <c r="E38" s="154"/>
      <c r="F38" s="15"/>
      <c r="G38" s="343"/>
      <c r="H38" s="94"/>
      <c r="I38" s="28"/>
      <c r="J38" s="68"/>
      <c r="K38" s="16"/>
      <c r="L38" s="343"/>
      <c r="M38" s="94"/>
      <c r="N38" s="28"/>
      <c r="O38" s="68"/>
      <c r="P38" s="16"/>
      <c r="Q38" s="343"/>
      <c r="R38" s="94"/>
      <c r="S38" s="28"/>
      <c r="T38" s="68"/>
      <c r="U38" s="16"/>
      <c r="V38" s="98"/>
    </row>
    <row r="39" spans="1:22" ht="15" customHeight="1" x14ac:dyDescent="0.2">
      <c r="A39" s="188"/>
      <c r="B39" s="51"/>
      <c r="C39" s="121"/>
      <c r="D39" s="236"/>
      <c r="E39" s="154"/>
      <c r="F39" s="15"/>
      <c r="G39" s="343"/>
      <c r="H39" s="94"/>
      <c r="I39" s="28"/>
      <c r="J39" s="68"/>
      <c r="K39" s="16"/>
      <c r="L39" s="343"/>
      <c r="M39" s="94"/>
      <c r="N39" s="28"/>
      <c r="O39" s="68"/>
      <c r="P39" s="16"/>
      <c r="Q39" s="343"/>
      <c r="R39" s="94"/>
      <c r="S39" s="28"/>
      <c r="T39" s="68"/>
      <c r="U39" s="16"/>
      <c r="V39" s="59"/>
    </row>
    <row r="40" spans="1:22" ht="15" customHeight="1" x14ac:dyDescent="0.2">
      <c r="A40" s="136"/>
      <c r="B40" s="51"/>
      <c r="C40" s="121"/>
      <c r="D40" s="28"/>
      <c r="E40" s="154"/>
      <c r="F40" s="15"/>
      <c r="G40" s="343"/>
      <c r="H40" s="94"/>
      <c r="I40" s="28"/>
      <c r="J40" s="68"/>
      <c r="K40" s="16"/>
      <c r="L40" s="343"/>
      <c r="M40" s="94"/>
      <c r="N40" s="28"/>
      <c r="O40" s="68"/>
      <c r="P40" s="16"/>
      <c r="Q40" s="343"/>
      <c r="R40" s="94"/>
      <c r="S40" s="28"/>
      <c r="T40" s="68"/>
      <c r="U40" s="16"/>
      <c r="V40" s="59"/>
    </row>
    <row r="41" spans="1:22" ht="15" customHeight="1" thickBot="1" x14ac:dyDescent="0.25">
      <c r="A41" s="4"/>
      <c r="B41" s="52"/>
      <c r="C41" s="122"/>
      <c r="D41" s="30"/>
      <c r="E41" s="155"/>
      <c r="F41" s="18"/>
      <c r="G41" s="113"/>
      <c r="H41" s="95"/>
      <c r="I41" s="30"/>
      <c r="J41" s="69"/>
      <c r="K41" s="19"/>
      <c r="L41" s="113"/>
      <c r="M41" s="95"/>
      <c r="N41" s="30"/>
      <c r="O41" s="69"/>
      <c r="P41" s="19"/>
      <c r="Q41" s="113"/>
      <c r="R41" s="95"/>
      <c r="S41" s="30"/>
      <c r="T41" s="69"/>
      <c r="U41" s="19"/>
      <c r="V41" s="98"/>
    </row>
    <row r="42" spans="1:22" ht="15" customHeight="1" thickBot="1" x14ac:dyDescent="0.25">
      <c r="A42" s="160"/>
      <c r="B42" s="20"/>
      <c r="C42" s="36" t="s">
        <v>178</v>
      </c>
      <c r="D42" s="21"/>
      <c r="E42" s="163">
        <f>SUM(E32:E41)</f>
        <v>12150</v>
      </c>
      <c r="F42" s="22">
        <f>SUM(F32:F41)</f>
        <v>0</v>
      </c>
      <c r="G42" s="341"/>
      <c r="H42" s="322"/>
      <c r="I42" s="24"/>
      <c r="J42" s="70">
        <f>SUM(J32:J41)</f>
        <v>0</v>
      </c>
      <c r="K42" s="23">
        <f>SUM(K32:K41)</f>
        <v>0</v>
      </c>
      <c r="L42" s="196"/>
      <c r="M42" s="322"/>
      <c r="N42" s="24"/>
      <c r="O42" s="70">
        <f>SUM(O32:O41)</f>
        <v>0</v>
      </c>
      <c r="P42" s="23">
        <f>SUM(P32:P41)</f>
        <v>0</v>
      </c>
      <c r="Q42" s="196"/>
      <c r="R42" s="322" t="s">
        <v>83</v>
      </c>
      <c r="S42" s="24"/>
      <c r="T42" s="70">
        <f>SUM(T32:T41)</f>
        <v>600</v>
      </c>
      <c r="U42" s="23">
        <f>SUM(U32:U41)</f>
        <v>0</v>
      </c>
      <c r="V42" s="60"/>
    </row>
    <row r="43" spans="1:22" x14ac:dyDescent="0.2">
      <c r="A43" s="603" t="str">
        <f>三河地区!B33</f>
        <v>令和5年6月</v>
      </c>
      <c r="B43" s="603"/>
      <c r="C43" s="100"/>
      <c r="V43" s="100" t="s">
        <v>169</v>
      </c>
    </row>
  </sheetData>
  <mergeCells count="38">
    <mergeCell ref="A1:A2"/>
    <mergeCell ref="P4:P6"/>
    <mergeCell ref="Q4:T6"/>
    <mergeCell ref="U4:U6"/>
    <mergeCell ref="G1:H3"/>
    <mergeCell ref="I1:O3"/>
    <mergeCell ref="G4:H6"/>
    <mergeCell ref="I4:O6"/>
    <mergeCell ref="P1:P3"/>
    <mergeCell ref="Q1:U3"/>
    <mergeCell ref="B3:C4"/>
    <mergeCell ref="D3:D4"/>
    <mergeCell ref="E3:E4"/>
    <mergeCell ref="D5:D6"/>
    <mergeCell ref="E5:E6"/>
    <mergeCell ref="H8:J8"/>
    <mergeCell ref="M8:O8"/>
    <mergeCell ref="R8:T8"/>
    <mergeCell ref="F7:G7"/>
    <mergeCell ref="V1:V2"/>
    <mergeCell ref="V3:V6"/>
    <mergeCell ref="F3:F4"/>
    <mergeCell ref="F5:F6"/>
    <mergeCell ref="H31:J31"/>
    <mergeCell ref="M31:O31"/>
    <mergeCell ref="F30:G30"/>
    <mergeCell ref="R31:T31"/>
    <mergeCell ref="C21:E21"/>
    <mergeCell ref="B22:E22"/>
    <mergeCell ref="H22:J22"/>
    <mergeCell ref="M22:O22"/>
    <mergeCell ref="R22:T22"/>
    <mergeCell ref="F21:G21"/>
    <mergeCell ref="A43:B43"/>
    <mergeCell ref="C30:E30"/>
    <mergeCell ref="B31:E31"/>
    <mergeCell ref="C7:E7"/>
    <mergeCell ref="B8:E8"/>
  </mergeCells>
  <phoneticPr fontId="2"/>
  <pageMargins left="0.19685039370078741" right="0.19685039370078741" top="3.937007874015748E-2" bottom="3.937007874015748E-2" header="0.19685039370078741" footer="0.19685039370078741"/>
  <pageSetup paperSize="9" scale="9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43"/>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 customWidth="1"/>
    <col min="5" max="5" width="8.7265625" customWidth="1"/>
    <col min="6" max="6" width="10"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1.90625" customWidth="1"/>
  </cols>
  <sheetData>
    <row r="1" spans="1:21" ht="9" customHeight="1" x14ac:dyDescent="0.2">
      <c r="A1" s="517" t="s">
        <v>0</v>
      </c>
      <c r="B1" s="115"/>
      <c r="C1" s="1"/>
      <c r="D1" s="2"/>
      <c r="E1" s="2"/>
      <c r="F1" s="2"/>
      <c r="G1" s="532" t="s">
        <v>1141</v>
      </c>
      <c r="H1" s="533"/>
      <c r="I1" s="526"/>
      <c r="J1" s="526"/>
      <c r="K1" s="526"/>
      <c r="L1" s="526"/>
      <c r="M1" s="526"/>
      <c r="N1" s="527"/>
      <c r="O1" s="532" t="s">
        <v>1144</v>
      </c>
      <c r="P1" s="526"/>
      <c r="Q1" s="526"/>
      <c r="R1" s="526"/>
      <c r="S1" s="526"/>
      <c r="T1" s="527"/>
      <c r="U1" s="508" t="s">
        <v>2</v>
      </c>
    </row>
    <row r="2" spans="1:21" ht="9" customHeight="1" x14ac:dyDescent="0.2">
      <c r="A2" s="617"/>
      <c r="G2" s="534"/>
      <c r="H2" s="535"/>
      <c r="I2" s="528"/>
      <c r="J2" s="528"/>
      <c r="K2" s="528"/>
      <c r="L2" s="528"/>
      <c r="M2" s="528"/>
      <c r="N2" s="529"/>
      <c r="O2" s="534"/>
      <c r="P2" s="528"/>
      <c r="Q2" s="528"/>
      <c r="R2" s="528"/>
      <c r="S2" s="528"/>
      <c r="T2" s="529"/>
      <c r="U2" s="509"/>
    </row>
    <row r="3" spans="1:21" ht="9" customHeight="1" thickBot="1" x14ac:dyDescent="0.25">
      <c r="A3" s="4"/>
      <c r="B3" s="504"/>
      <c r="C3" s="504"/>
      <c r="D3" s="504" t="s">
        <v>1159</v>
      </c>
      <c r="E3" s="504"/>
      <c r="F3" s="506" t="s">
        <v>1156</v>
      </c>
      <c r="G3" s="536"/>
      <c r="H3" s="537"/>
      <c r="I3" s="530"/>
      <c r="J3" s="530"/>
      <c r="K3" s="530"/>
      <c r="L3" s="530"/>
      <c r="M3" s="530"/>
      <c r="N3" s="531"/>
      <c r="O3" s="536"/>
      <c r="P3" s="530"/>
      <c r="Q3" s="530"/>
      <c r="R3" s="530"/>
      <c r="S3" s="530"/>
      <c r="T3" s="531"/>
      <c r="U3" s="642"/>
    </row>
    <row r="4" spans="1:21" ht="9" customHeight="1" x14ac:dyDescent="0.2">
      <c r="A4" s="4"/>
      <c r="B4" s="504"/>
      <c r="C4" s="504"/>
      <c r="D4" s="504"/>
      <c r="E4" s="504"/>
      <c r="F4" s="506"/>
      <c r="G4" s="532" t="s">
        <v>1142</v>
      </c>
      <c r="H4" s="533"/>
      <c r="I4" s="526"/>
      <c r="J4" s="526"/>
      <c r="K4" s="526"/>
      <c r="L4" s="526"/>
      <c r="M4" s="526"/>
      <c r="N4" s="527"/>
      <c r="O4" s="532" t="s">
        <v>3</v>
      </c>
      <c r="P4" s="521">
        <f>F29+K29+O29+T29+F42+K42+O42+T42</f>
        <v>0</v>
      </c>
      <c r="Q4" s="521"/>
      <c r="R4" s="521"/>
      <c r="S4" s="521"/>
      <c r="T4" s="538" t="s">
        <v>4</v>
      </c>
      <c r="U4" s="642"/>
    </row>
    <row r="5" spans="1:21" ht="9" customHeight="1" x14ac:dyDescent="0.2">
      <c r="A5" s="4"/>
      <c r="D5" s="504" t="s">
        <v>1157</v>
      </c>
      <c r="E5" s="504"/>
      <c r="F5" s="506" t="s">
        <v>1158</v>
      </c>
      <c r="G5" s="534"/>
      <c r="H5" s="535"/>
      <c r="I5" s="528"/>
      <c r="J5" s="528"/>
      <c r="K5" s="528"/>
      <c r="L5" s="528"/>
      <c r="M5" s="528"/>
      <c r="N5" s="529"/>
      <c r="O5" s="534"/>
      <c r="P5" s="522"/>
      <c r="Q5" s="522"/>
      <c r="R5" s="522"/>
      <c r="S5" s="522"/>
      <c r="T5" s="539"/>
      <c r="U5" s="642"/>
    </row>
    <row r="6" spans="1:21" ht="9" customHeight="1" thickBot="1" x14ac:dyDescent="0.25">
      <c r="A6" s="6"/>
      <c r="B6" s="8"/>
      <c r="C6" s="8"/>
      <c r="D6" s="505"/>
      <c r="E6" s="505"/>
      <c r="F6" s="507"/>
      <c r="G6" s="536"/>
      <c r="H6" s="537"/>
      <c r="I6" s="530"/>
      <c r="J6" s="530"/>
      <c r="K6" s="530"/>
      <c r="L6" s="530"/>
      <c r="M6" s="530"/>
      <c r="N6" s="531"/>
      <c r="O6" s="536"/>
      <c r="P6" s="523"/>
      <c r="Q6" s="523"/>
      <c r="R6" s="523"/>
      <c r="S6" s="523"/>
      <c r="T6" s="540"/>
      <c r="U6" s="643"/>
    </row>
    <row r="7" spans="1:21" ht="22.5" customHeight="1" thickBot="1" x14ac:dyDescent="0.25">
      <c r="C7" s="614" t="s">
        <v>704</v>
      </c>
      <c r="D7" s="614"/>
      <c r="E7" s="614"/>
      <c r="F7" s="541" t="s">
        <v>1143</v>
      </c>
      <c r="G7" s="541"/>
      <c r="H7" s="53">
        <f>E29+J29+N29+S29</f>
        <v>33250</v>
      </c>
      <c r="I7" s="25"/>
      <c r="J7" s="25" t="s">
        <v>4</v>
      </c>
    </row>
    <row r="8" spans="1:21" ht="16.5" customHeight="1" thickTop="1" thickBot="1" x14ac:dyDescent="0.25">
      <c r="A8" s="166" t="s">
        <v>978</v>
      </c>
      <c r="B8" s="545" t="s">
        <v>7</v>
      </c>
      <c r="C8" s="545"/>
      <c r="D8" s="545"/>
      <c r="E8" s="546"/>
      <c r="F8" s="355" t="s">
        <v>8</v>
      </c>
      <c r="G8" s="329"/>
      <c r="H8" s="547" t="s">
        <v>9</v>
      </c>
      <c r="I8" s="547"/>
      <c r="J8" s="548"/>
      <c r="K8" s="11" t="s">
        <v>8</v>
      </c>
      <c r="L8" s="621" t="s">
        <v>10</v>
      </c>
      <c r="M8" s="547"/>
      <c r="N8" s="548"/>
      <c r="O8" s="11" t="s">
        <v>8</v>
      </c>
      <c r="P8" s="322"/>
      <c r="Q8" s="547" t="s">
        <v>11</v>
      </c>
      <c r="R8" s="547"/>
      <c r="S8" s="549"/>
      <c r="T8" s="11" t="s">
        <v>8</v>
      </c>
      <c r="U8" s="12" t="s">
        <v>12</v>
      </c>
    </row>
    <row r="9" spans="1:21" ht="15" customHeight="1" x14ac:dyDescent="0.2">
      <c r="A9" s="139"/>
      <c r="B9" s="110"/>
      <c r="C9" s="228" t="s">
        <v>740</v>
      </c>
      <c r="D9" s="235" t="s">
        <v>1162</v>
      </c>
      <c r="E9" s="62">
        <v>2050</v>
      </c>
      <c r="F9" s="86">
        <v>0</v>
      </c>
      <c r="G9" s="338"/>
      <c r="H9" s="326" t="s">
        <v>752</v>
      </c>
      <c r="I9" s="41"/>
      <c r="J9" s="67">
        <v>1200</v>
      </c>
      <c r="K9" s="27"/>
      <c r="L9" s="45"/>
      <c r="M9" s="41"/>
      <c r="N9" s="71"/>
      <c r="O9" s="14"/>
      <c r="P9" s="342"/>
      <c r="Q9" s="326" t="s">
        <v>752</v>
      </c>
      <c r="R9" s="41"/>
      <c r="S9" s="71">
        <v>600</v>
      </c>
      <c r="T9" s="14"/>
      <c r="U9" s="58"/>
    </row>
    <row r="10" spans="1:21" ht="15" customHeight="1" x14ac:dyDescent="0.2">
      <c r="A10" s="135"/>
      <c r="B10" s="111"/>
      <c r="C10" s="229" t="s">
        <v>741</v>
      </c>
      <c r="D10" s="236" t="s">
        <v>1162</v>
      </c>
      <c r="E10" s="63">
        <v>1200</v>
      </c>
      <c r="F10" s="87"/>
      <c r="G10" s="339"/>
      <c r="H10" s="327" t="s">
        <v>745</v>
      </c>
      <c r="I10" s="39"/>
      <c r="J10" s="68">
        <v>350</v>
      </c>
      <c r="K10" s="16"/>
      <c r="L10" s="46"/>
      <c r="M10" s="39"/>
      <c r="N10" s="68"/>
      <c r="O10" s="16"/>
      <c r="P10" s="332"/>
      <c r="Q10" s="335" t="s">
        <v>753</v>
      </c>
      <c r="R10" s="39"/>
      <c r="S10" s="68">
        <v>500</v>
      </c>
      <c r="T10" s="16"/>
      <c r="U10" s="61"/>
    </row>
    <row r="11" spans="1:21" ht="15" customHeight="1" x14ac:dyDescent="0.2">
      <c r="A11" s="137"/>
      <c r="B11" s="111"/>
      <c r="C11" s="229" t="s">
        <v>742</v>
      </c>
      <c r="D11" s="236" t="s">
        <v>1162</v>
      </c>
      <c r="E11" s="63">
        <v>1650</v>
      </c>
      <c r="F11" s="87"/>
      <c r="G11" s="339"/>
      <c r="H11" s="327" t="s">
        <v>744</v>
      </c>
      <c r="I11" s="39"/>
      <c r="J11" s="68">
        <v>850</v>
      </c>
      <c r="K11" s="16"/>
      <c r="L11" s="46"/>
      <c r="M11" s="39"/>
      <c r="N11" s="68"/>
      <c r="O11" s="16"/>
      <c r="P11" s="332"/>
      <c r="Q11" s="335"/>
      <c r="R11" s="39"/>
      <c r="S11" s="68"/>
      <c r="T11" s="16"/>
      <c r="U11" s="61"/>
    </row>
    <row r="12" spans="1:21" ht="15" customHeight="1" x14ac:dyDescent="0.2">
      <c r="A12" s="137"/>
      <c r="B12" s="111"/>
      <c r="C12" s="229" t="s">
        <v>743</v>
      </c>
      <c r="D12" s="236" t="s">
        <v>1162</v>
      </c>
      <c r="E12" s="63">
        <v>1650</v>
      </c>
      <c r="F12" s="87"/>
      <c r="G12" s="339"/>
      <c r="H12" s="327" t="s">
        <v>1395</v>
      </c>
      <c r="I12" s="39"/>
      <c r="J12" s="68">
        <v>300</v>
      </c>
      <c r="K12" s="16"/>
      <c r="L12" s="46"/>
      <c r="M12" s="39"/>
      <c r="N12" s="68"/>
      <c r="O12" s="16"/>
      <c r="P12" s="332"/>
      <c r="Q12" s="335"/>
      <c r="R12" s="39"/>
      <c r="S12" s="68"/>
      <c r="T12" s="16"/>
      <c r="U12" s="61"/>
    </row>
    <row r="13" spans="1:21" ht="15" customHeight="1" x14ac:dyDescent="0.2">
      <c r="A13" s="137"/>
      <c r="B13" s="111"/>
      <c r="C13" s="229" t="s">
        <v>744</v>
      </c>
      <c r="D13" s="236" t="s">
        <v>1340</v>
      </c>
      <c r="E13" s="63">
        <v>1700</v>
      </c>
      <c r="F13" s="87"/>
      <c r="G13" s="339"/>
      <c r="H13" s="327" t="s">
        <v>749</v>
      </c>
      <c r="I13" s="39"/>
      <c r="J13" s="68">
        <v>300</v>
      </c>
      <c r="K13" s="16"/>
      <c r="L13" s="46"/>
      <c r="M13" s="39"/>
      <c r="N13" s="68"/>
      <c r="O13" s="16"/>
      <c r="P13" s="332"/>
      <c r="Q13" s="335"/>
      <c r="R13" s="39"/>
      <c r="S13" s="68"/>
      <c r="T13" s="16"/>
      <c r="U13" s="61"/>
    </row>
    <row r="14" spans="1:21" ht="15" customHeight="1" x14ac:dyDescent="0.2">
      <c r="A14" s="137"/>
      <c r="B14" s="111"/>
      <c r="C14" s="229" t="s">
        <v>745</v>
      </c>
      <c r="D14" s="236" t="s">
        <v>1162</v>
      </c>
      <c r="E14" s="63">
        <v>1650</v>
      </c>
      <c r="F14" s="87"/>
      <c r="G14" s="339"/>
      <c r="H14" s="327"/>
      <c r="I14" s="39"/>
      <c r="J14" s="68"/>
      <c r="K14" s="16"/>
      <c r="L14" s="46"/>
      <c r="M14" s="39"/>
      <c r="N14" s="68"/>
      <c r="O14" s="16"/>
      <c r="P14" s="332"/>
      <c r="Q14" s="335"/>
      <c r="R14" s="39"/>
      <c r="S14" s="68"/>
      <c r="T14" s="16"/>
      <c r="U14" s="61"/>
    </row>
    <row r="15" spans="1:21" ht="15" customHeight="1" x14ac:dyDescent="0.2">
      <c r="A15" s="137"/>
      <c r="B15" s="111"/>
      <c r="C15" s="229" t="s">
        <v>746</v>
      </c>
      <c r="D15" s="236" t="s">
        <v>1340</v>
      </c>
      <c r="E15" s="63">
        <v>4350</v>
      </c>
      <c r="F15" s="87"/>
      <c r="G15" s="339"/>
      <c r="H15" s="327"/>
      <c r="I15" s="39"/>
      <c r="J15" s="68"/>
      <c r="K15" s="16"/>
      <c r="L15" s="46"/>
      <c r="M15" s="39"/>
      <c r="N15" s="68"/>
      <c r="O15" s="16"/>
      <c r="P15" s="332"/>
      <c r="Q15" s="335"/>
      <c r="R15" s="39"/>
      <c r="S15" s="68"/>
      <c r="T15" s="16"/>
      <c r="U15" s="61"/>
    </row>
    <row r="16" spans="1:21" ht="15" customHeight="1" x14ac:dyDescent="0.2">
      <c r="A16" s="137"/>
      <c r="B16" s="111"/>
      <c r="C16" s="229" t="s">
        <v>747</v>
      </c>
      <c r="D16" s="236" t="s">
        <v>1340</v>
      </c>
      <c r="E16" s="63">
        <v>2000</v>
      </c>
      <c r="F16" s="87"/>
      <c r="G16" s="339"/>
      <c r="H16" s="327"/>
      <c r="I16" s="39"/>
      <c r="J16" s="68"/>
      <c r="K16" s="16"/>
      <c r="L16" s="46"/>
      <c r="M16" s="39"/>
      <c r="N16" s="68"/>
      <c r="O16" s="16"/>
      <c r="P16" s="332"/>
      <c r="Q16" s="335"/>
      <c r="R16" s="39"/>
      <c r="S16" s="68"/>
      <c r="T16" s="16"/>
      <c r="U16" s="61"/>
    </row>
    <row r="17" spans="1:21" ht="15" customHeight="1" x14ac:dyDescent="0.2">
      <c r="A17" s="137"/>
      <c r="B17" s="111"/>
      <c r="C17" s="229" t="s">
        <v>748</v>
      </c>
      <c r="D17" s="236" t="s">
        <v>1340</v>
      </c>
      <c r="E17" s="63">
        <v>1550</v>
      </c>
      <c r="F17" s="87"/>
      <c r="G17" s="339"/>
      <c r="H17" s="327"/>
      <c r="I17" s="39"/>
      <c r="J17" s="68"/>
      <c r="K17" s="16"/>
      <c r="L17" s="46"/>
      <c r="M17" s="39"/>
      <c r="N17" s="68"/>
      <c r="O17" s="16"/>
      <c r="P17" s="332"/>
      <c r="Q17" s="335"/>
      <c r="R17" s="39"/>
      <c r="S17" s="68"/>
      <c r="T17" s="16"/>
      <c r="U17" s="61"/>
    </row>
    <row r="18" spans="1:21" ht="15" customHeight="1" x14ac:dyDescent="0.2">
      <c r="A18" s="137"/>
      <c r="B18" s="111"/>
      <c r="C18" s="229" t="s">
        <v>749</v>
      </c>
      <c r="D18" s="236" t="s">
        <v>1162</v>
      </c>
      <c r="E18" s="63">
        <v>4750</v>
      </c>
      <c r="F18" s="87"/>
      <c r="G18" s="339"/>
      <c r="H18" s="327"/>
      <c r="I18" s="39"/>
      <c r="J18" s="68"/>
      <c r="K18" s="16"/>
      <c r="L18" s="46"/>
      <c r="M18" s="39"/>
      <c r="N18" s="68"/>
      <c r="O18" s="16"/>
      <c r="P18" s="332"/>
      <c r="Q18" s="335"/>
      <c r="R18" s="39"/>
      <c r="S18" s="68"/>
      <c r="T18" s="16"/>
      <c r="U18" s="61"/>
    </row>
    <row r="19" spans="1:21" ht="15" customHeight="1" x14ac:dyDescent="0.2">
      <c r="A19" s="137"/>
      <c r="B19" s="111"/>
      <c r="C19" s="229" t="s">
        <v>1395</v>
      </c>
      <c r="D19" s="236" t="s">
        <v>1162</v>
      </c>
      <c r="E19" s="63">
        <v>2350</v>
      </c>
      <c r="F19" s="87"/>
      <c r="G19" s="339"/>
      <c r="H19" s="327"/>
      <c r="I19" s="39"/>
      <c r="J19" s="68"/>
      <c r="K19" s="16"/>
      <c r="L19" s="46"/>
      <c r="M19" s="39"/>
      <c r="N19" s="68"/>
      <c r="O19" s="16"/>
      <c r="P19" s="332"/>
      <c r="Q19" s="335"/>
      <c r="R19" s="39"/>
      <c r="S19" s="68"/>
      <c r="T19" s="16"/>
      <c r="U19" s="61"/>
    </row>
    <row r="20" spans="1:21" ht="15" customHeight="1" x14ac:dyDescent="0.2">
      <c r="A20" s="136"/>
      <c r="B20" s="111"/>
      <c r="C20" s="229" t="s">
        <v>750</v>
      </c>
      <c r="D20" s="236" t="s">
        <v>1340</v>
      </c>
      <c r="E20" s="63">
        <v>1450</v>
      </c>
      <c r="F20" s="87"/>
      <c r="G20" s="339"/>
      <c r="H20" s="327"/>
      <c r="I20" s="39"/>
      <c r="J20" s="68"/>
      <c r="K20" s="16"/>
      <c r="L20" s="46"/>
      <c r="M20" s="39"/>
      <c r="N20" s="68"/>
      <c r="O20" s="16"/>
      <c r="P20" s="332"/>
      <c r="Q20" s="335"/>
      <c r="R20" s="39"/>
      <c r="S20" s="68"/>
      <c r="T20" s="16"/>
      <c r="U20" s="59"/>
    </row>
    <row r="21" spans="1:21" ht="15" customHeight="1" x14ac:dyDescent="0.2">
      <c r="A21" s="135"/>
      <c r="B21" s="111"/>
      <c r="C21" s="229" t="s">
        <v>751</v>
      </c>
      <c r="D21" s="236" t="s">
        <v>1162</v>
      </c>
      <c r="E21" s="63">
        <v>1350</v>
      </c>
      <c r="F21" s="87"/>
      <c r="G21" s="339"/>
      <c r="H21" s="327"/>
      <c r="I21" s="39"/>
      <c r="J21" s="68"/>
      <c r="K21" s="16"/>
      <c r="L21" s="46"/>
      <c r="M21" s="39"/>
      <c r="N21" s="68"/>
      <c r="O21" s="16"/>
      <c r="P21" s="332"/>
      <c r="Q21" s="335"/>
      <c r="R21" s="39"/>
      <c r="S21" s="68"/>
      <c r="T21" s="16"/>
      <c r="U21" s="59"/>
    </row>
    <row r="22" spans="1:21" ht="15" customHeight="1" x14ac:dyDescent="0.2">
      <c r="A22" s="137"/>
      <c r="B22" s="111" t="s">
        <v>24</v>
      </c>
      <c r="C22" s="229" t="s">
        <v>732</v>
      </c>
      <c r="D22" s="236" t="s">
        <v>1162</v>
      </c>
      <c r="E22" s="63">
        <v>1450</v>
      </c>
      <c r="F22" s="87"/>
      <c r="G22" s="339"/>
      <c r="H22" s="327"/>
      <c r="I22" s="39"/>
      <c r="J22" s="68"/>
      <c r="K22" s="16"/>
      <c r="L22" s="46"/>
      <c r="M22" s="39"/>
      <c r="N22" s="68"/>
      <c r="O22" s="16"/>
      <c r="P22" s="332"/>
      <c r="Q22" s="335"/>
      <c r="R22" s="39"/>
      <c r="S22" s="68"/>
      <c r="T22" s="16"/>
      <c r="U22" s="59"/>
    </row>
    <row r="23" spans="1:21" ht="15" customHeight="1" x14ac:dyDescent="0.2">
      <c r="A23" s="137"/>
      <c r="B23" s="111"/>
      <c r="C23" s="229"/>
      <c r="D23" s="236"/>
      <c r="E23" s="63"/>
      <c r="F23" s="87"/>
      <c r="G23" s="339"/>
      <c r="H23" s="327"/>
      <c r="I23" s="39"/>
      <c r="J23" s="68"/>
      <c r="K23" s="16"/>
      <c r="L23" s="46"/>
      <c r="M23" s="39"/>
      <c r="N23" s="68"/>
      <c r="O23" s="16"/>
      <c r="P23" s="332"/>
      <c r="Q23" s="335"/>
      <c r="R23" s="39"/>
      <c r="S23" s="68"/>
      <c r="T23" s="16"/>
      <c r="U23" s="59"/>
    </row>
    <row r="24" spans="1:21" x14ac:dyDescent="0.2">
      <c r="A24" s="136"/>
      <c r="B24" s="111"/>
      <c r="C24" s="229"/>
      <c r="D24" s="236"/>
      <c r="E24" s="63"/>
      <c r="F24" s="87"/>
      <c r="G24" s="339"/>
      <c r="H24" s="327"/>
      <c r="I24" s="39"/>
      <c r="J24" s="68"/>
      <c r="K24" s="16"/>
      <c r="L24" s="46"/>
      <c r="M24" s="39"/>
      <c r="N24" s="68"/>
      <c r="O24" s="16"/>
      <c r="P24" s="332"/>
      <c r="Q24" s="335"/>
      <c r="R24" s="39"/>
      <c r="S24" s="68"/>
      <c r="T24" s="16"/>
      <c r="U24" s="59" t="s">
        <v>1503</v>
      </c>
    </row>
    <row r="25" spans="1:21" ht="14.25" customHeight="1" x14ac:dyDescent="0.2">
      <c r="A25" s="135"/>
      <c r="B25" s="111"/>
      <c r="C25" s="229"/>
      <c r="D25" s="236"/>
      <c r="E25" s="63"/>
      <c r="F25" s="87">
        <v>0</v>
      </c>
      <c r="G25" s="339"/>
      <c r="H25" s="327"/>
      <c r="I25" s="39"/>
      <c r="J25" s="68"/>
      <c r="K25" s="16"/>
      <c r="L25" s="46"/>
      <c r="M25" s="39"/>
      <c r="N25" s="68"/>
      <c r="O25" s="16"/>
      <c r="P25" s="332"/>
      <c r="Q25" s="335"/>
      <c r="R25" s="39"/>
      <c r="S25" s="68"/>
      <c r="T25" s="16"/>
      <c r="U25" s="59"/>
    </row>
    <row r="26" spans="1:21" ht="14.25" customHeight="1" x14ac:dyDescent="0.2">
      <c r="A26" s="137"/>
      <c r="B26" s="112"/>
      <c r="C26" s="230"/>
      <c r="D26" s="237"/>
      <c r="E26" s="76"/>
      <c r="F26" s="88"/>
      <c r="G26" s="352"/>
      <c r="H26" s="327"/>
      <c r="I26" s="39"/>
      <c r="J26" s="77"/>
      <c r="K26" s="78"/>
      <c r="L26" s="46"/>
      <c r="M26" s="39"/>
      <c r="N26" s="77"/>
      <c r="O26" s="78"/>
      <c r="P26" s="4"/>
      <c r="Q26" s="335"/>
      <c r="R26" s="39"/>
      <c r="S26" s="77"/>
      <c r="T26" s="78"/>
      <c r="U26" s="59"/>
    </row>
    <row r="27" spans="1:21" ht="14.25" customHeight="1" x14ac:dyDescent="0.2">
      <c r="A27" s="136"/>
      <c r="B27" s="112"/>
      <c r="C27" s="230"/>
      <c r="D27" s="237"/>
      <c r="E27" s="76"/>
      <c r="F27" s="88"/>
      <c r="G27" s="351"/>
      <c r="H27" s="327"/>
      <c r="I27" s="39"/>
      <c r="J27" s="77"/>
      <c r="K27" s="78"/>
      <c r="L27" s="46"/>
      <c r="M27" s="39"/>
      <c r="N27" s="77"/>
      <c r="O27" s="78"/>
      <c r="P27" s="353"/>
      <c r="Q27" s="335"/>
      <c r="R27" s="39"/>
      <c r="S27" s="77"/>
      <c r="T27" s="78"/>
      <c r="U27" s="59"/>
    </row>
    <row r="28" spans="1:21" ht="14.25" customHeight="1" thickBot="1" x14ac:dyDescent="0.25">
      <c r="A28" s="138"/>
      <c r="B28" s="113"/>
      <c r="C28" s="231"/>
      <c r="D28" s="238"/>
      <c r="E28" s="64"/>
      <c r="F28" s="89"/>
      <c r="G28" s="17"/>
      <c r="H28" s="328"/>
      <c r="I28" s="42"/>
      <c r="J28" s="69"/>
      <c r="K28" s="19"/>
      <c r="L28" s="47"/>
      <c r="M28" s="42"/>
      <c r="N28" s="69"/>
      <c r="O28" s="19"/>
      <c r="P28" s="334"/>
      <c r="Q28" s="336"/>
      <c r="R28" s="42"/>
      <c r="S28" s="69"/>
      <c r="T28" s="19"/>
      <c r="U28" s="59"/>
    </row>
    <row r="29" spans="1:21" ht="15" customHeight="1" thickBot="1" x14ac:dyDescent="0.25">
      <c r="A29" s="138"/>
      <c r="B29" s="114"/>
      <c r="C29" s="36" t="s">
        <v>210</v>
      </c>
      <c r="D29" s="21"/>
      <c r="E29" s="85">
        <f>SUM(E9:E28)</f>
        <v>29150</v>
      </c>
      <c r="F29" s="22">
        <f>SUM(F9:F28)</f>
        <v>0</v>
      </c>
      <c r="G29" s="341"/>
      <c r="H29" s="322" t="s">
        <v>31</v>
      </c>
      <c r="I29" s="24"/>
      <c r="J29" s="70">
        <f>SUM(J9:J28)</f>
        <v>3000</v>
      </c>
      <c r="K29" s="23">
        <f>SUM(K9:K28)</f>
        <v>0</v>
      </c>
      <c r="L29" s="96"/>
      <c r="M29" s="24"/>
      <c r="N29" s="72">
        <f>SUM(N9:N28)</f>
        <v>0</v>
      </c>
      <c r="O29" s="32">
        <f>SUM(O9:O28)</f>
        <v>0</v>
      </c>
      <c r="P29" s="6"/>
      <c r="Q29" s="322" t="s">
        <v>83</v>
      </c>
      <c r="R29" s="24"/>
      <c r="S29" s="72">
        <f>SUM(S9:S28)</f>
        <v>1100</v>
      </c>
      <c r="T29" s="32">
        <f>SUM(T9:T28)</f>
        <v>0</v>
      </c>
      <c r="U29" s="60"/>
    </row>
    <row r="30" spans="1:21" ht="22.5" customHeight="1" thickTop="1" thickBot="1" x14ac:dyDescent="0.25">
      <c r="C30" s="615" t="s">
        <v>705</v>
      </c>
      <c r="D30" s="615"/>
      <c r="E30" s="615"/>
      <c r="F30" s="561" t="s">
        <v>1143</v>
      </c>
      <c r="G30" s="561"/>
      <c r="H30" s="53">
        <f>E42+J42+N42+S42</f>
        <v>14000</v>
      </c>
      <c r="I30" s="25"/>
      <c r="J30" s="25" t="s">
        <v>4</v>
      </c>
    </row>
    <row r="31" spans="1:21" ht="16.5" customHeight="1" thickTop="1" thickBot="1" x14ac:dyDescent="0.25">
      <c r="A31" s="166" t="s">
        <v>978</v>
      </c>
      <c r="B31" s="545" t="s">
        <v>7</v>
      </c>
      <c r="C31" s="545"/>
      <c r="D31" s="545"/>
      <c r="E31" s="546"/>
      <c r="F31" s="355" t="s">
        <v>8</v>
      </c>
      <c r="G31" s="329"/>
      <c r="H31" s="547" t="s">
        <v>9</v>
      </c>
      <c r="I31" s="547"/>
      <c r="J31" s="548"/>
      <c r="K31" s="11" t="s">
        <v>8</v>
      </c>
      <c r="L31" s="621" t="s">
        <v>10</v>
      </c>
      <c r="M31" s="547"/>
      <c r="N31" s="548"/>
      <c r="O31" s="11" t="s">
        <v>8</v>
      </c>
      <c r="P31" s="96"/>
      <c r="Q31" s="547" t="s">
        <v>11</v>
      </c>
      <c r="R31" s="547"/>
      <c r="S31" s="549"/>
      <c r="T31" s="11" t="s">
        <v>8</v>
      </c>
      <c r="U31" s="12" t="s">
        <v>12</v>
      </c>
    </row>
    <row r="32" spans="1:21" ht="15" customHeight="1" x14ac:dyDescent="0.2">
      <c r="A32" s="139"/>
      <c r="B32" s="110" t="s">
        <v>24</v>
      </c>
      <c r="C32" s="228" t="s">
        <v>754</v>
      </c>
      <c r="D32" s="235" t="s">
        <v>1340</v>
      </c>
      <c r="E32" s="62">
        <v>4200</v>
      </c>
      <c r="F32" s="26"/>
      <c r="G32" s="338"/>
      <c r="H32" s="326" t="s">
        <v>1430</v>
      </c>
      <c r="I32" s="41"/>
      <c r="J32" s="71">
        <v>2400</v>
      </c>
      <c r="K32" s="14"/>
      <c r="L32" s="45"/>
      <c r="M32" s="55"/>
      <c r="N32" s="71"/>
      <c r="O32" s="14"/>
      <c r="P32" s="332"/>
      <c r="Q32" s="326" t="s">
        <v>759</v>
      </c>
      <c r="R32" s="41"/>
      <c r="S32" s="71">
        <v>600</v>
      </c>
      <c r="T32" s="14"/>
      <c r="U32" s="432" t="s">
        <v>1290</v>
      </c>
    </row>
    <row r="33" spans="1:21" ht="15" customHeight="1" x14ac:dyDescent="0.2">
      <c r="A33" s="136"/>
      <c r="B33" s="116"/>
      <c r="C33" s="229" t="s">
        <v>755</v>
      </c>
      <c r="D33" s="236" t="s">
        <v>1340</v>
      </c>
      <c r="E33" s="63">
        <v>1750</v>
      </c>
      <c r="F33" s="15"/>
      <c r="G33" s="339"/>
      <c r="H33" s="327"/>
      <c r="I33" s="39"/>
      <c r="J33" s="68"/>
      <c r="K33" s="16"/>
      <c r="L33" s="249"/>
      <c r="M33" s="56"/>
      <c r="N33" s="68"/>
      <c r="O33" s="16"/>
      <c r="P33" s="332"/>
      <c r="Q33" s="327" t="s">
        <v>1276</v>
      </c>
      <c r="R33" s="39"/>
      <c r="S33" s="68">
        <v>100</v>
      </c>
      <c r="T33" s="16"/>
      <c r="U33" s="97" t="s">
        <v>1461</v>
      </c>
    </row>
    <row r="34" spans="1:21" ht="15" customHeight="1" x14ac:dyDescent="0.2">
      <c r="A34" s="136"/>
      <c r="B34" s="116"/>
      <c r="C34" s="229" t="s">
        <v>756</v>
      </c>
      <c r="D34" s="236" t="s">
        <v>1340</v>
      </c>
      <c r="E34" s="63">
        <v>1750</v>
      </c>
      <c r="F34" s="15"/>
      <c r="G34" s="339"/>
      <c r="H34" s="327"/>
      <c r="I34" s="39"/>
      <c r="J34" s="68"/>
      <c r="K34" s="16"/>
      <c r="L34" s="46"/>
      <c r="M34" s="56"/>
      <c r="N34" s="68"/>
      <c r="O34" s="16"/>
      <c r="P34" s="332"/>
      <c r="Q34" s="327"/>
      <c r="R34" s="39"/>
      <c r="S34" s="68"/>
      <c r="T34" s="16"/>
      <c r="U34" s="245"/>
    </row>
    <row r="35" spans="1:21" ht="15" customHeight="1" x14ac:dyDescent="0.2">
      <c r="A35" s="136"/>
      <c r="B35" s="116"/>
      <c r="C35" s="229" t="s">
        <v>757</v>
      </c>
      <c r="D35" s="236" t="s">
        <v>1340</v>
      </c>
      <c r="E35" s="63">
        <v>1000</v>
      </c>
      <c r="F35" s="15"/>
      <c r="G35" s="339"/>
      <c r="H35" s="327"/>
      <c r="I35" s="39"/>
      <c r="J35" s="68"/>
      <c r="K35" s="16"/>
      <c r="L35" s="46"/>
      <c r="M35" s="56"/>
      <c r="N35" s="68"/>
      <c r="O35" s="16"/>
      <c r="P35" s="332"/>
      <c r="Q35" s="327"/>
      <c r="R35" s="39"/>
      <c r="S35" s="68"/>
      <c r="T35" s="16"/>
      <c r="U35" s="59"/>
    </row>
    <row r="36" spans="1:21" ht="15" customHeight="1" x14ac:dyDescent="0.2">
      <c r="A36" s="136"/>
      <c r="B36" s="116"/>
      <c r="C36" s="229" t="s">
        <v>758</v>
      </c>
      <c r="D36" s="236" t="s">
        <v>1340</v>
      </c>
      <c r="E36" s="63">
        <v>1200</v>
      </c>
      <c r="F36" s="15"/>
      <c r="G36" s="339"/>
      <c r="H36" s="327"/>
      <c r="I36" s="39"/>
      <c r="J36" s="68"/>
      <c r="K36" s="16"/>
      <c r="L36" s="46"/>
      <c r="M36" s="56"/>
      <c r="N36" s="68"/>
      <c r="O36" s="16"/>
      <c r="P36" s="332"/>
      <c r="Q36" s="327"/>
      <c r="R36" s="39"/>
      <c r="S36" s="68"/>
      <c r="T36" s="16"/>
      <c r="U36" s="97"/>
    </row>
    <row r="37" spans="1:21" ht="15" customHeight="1" x14ac:dyDescent="0.2">
      <c r="A37" s="136"/>
      <c r="B37" s="116"/>
      <c r="C37" s="229" t="s">
        <v>979</v>
      </c>
      <c r="D37" s="236" t="s">
        <v>1340</v>
      </c>
      <c r="E37" s="63">
        <v>1000</v>
      </c>
      <c r="F37" s="15"/>
      <c r="G37" s="339"/>
      <c r="H37" s="327"/>
      <c r="I37" s="39"/>
      <c r="J37" s="68"/>
      <c r="K37" s="16"/>
      <c r="L37" s="46"/>
      <c r="M37" s="56"/>
      <c r="N37" s="68"/>
      <c r="O37" s="16"/>
      <c r="P37" s="332"/>
      <c r="Q37" s="327"/>
      <c r="R37" s="39"/>
      <c r="S37" s="68"/>
      <c r="T37" s="16"/>
      <c r="U37" s="59"/>
    </row>
    <row r="38" spans="1:21" ht="15" customHeight="1" x14ac:dyDescent="0.2">
      <c r="A38" s="135"/>
      <c r="B38" s="116"/>
      <c r="C38" s="229"/>
      <c r="D38" s="28"/>
      <c r="E38" s="63"/>
      <c r="F38" s="15"/>
      <c r="G38" s="339"/>
      <c r="H38" s="327"/>
      <c r="I38" s="39"/>
      <c r="J38" s="68"/>
      <c r="K38" s="16"/>
      <c r="L38" s="46"/>
      <c r="M38" s="56"/>
      <c r="N38" s="68"/>
      <c r="O38" s="16"/>
      <c r="P38" s="332"/>
      <c r="Q38" s="327"/>
      <c r="R38" s="39"/>
      <c r="S38" s="68"/>
      <c r="T38" s="16"/>
      <c r="U38" s="59"/>
    </row>
    <row r="39" spans="1:21" ht="14.25" customHeight="1" x14ac:dyDescent="0.2">
      <c r="A39" s="137"/>
      <c r="B39" s="116"/>
      <c r="C39" s="229"/>
      <c r="D39" s="28"/>
      <c r="E39" s="63"/>
      <c r="F39" s="15"/>
      <c r="G39" s="339"/>
      <c r="H39" s="327"/>
      <c r="I39" s="39"/>
      <c r="J39" s="68"/>
      <c r="K39" s="16"/>
      <c r="L39" s="46"/>
      <c r="M39" s="56"/>
      <c r="N39" s="68"/>
      <c r="O39" s="16"/>
      <c r="P39" s="332"/>
      <c r="Q39" s="327"/>
      <c r="R39" s="39"/>
      <c r="S39" s="68"/>
      <c r="T39" s="16"/>
      <c r="U39" s="59"/>
    </row>
    <row r="40" spans="1:21" ht="14.25" customHeight="1" x14ac:dyDescent="0.2">
      <c r="A40" s="137"/>
      <c r="B40" s="116"/>
      <c r="C40" s="229"/>
      <c r="D40" s="28"/>
      <c r="E40" s="63"/>
      <c r="F40" s="15"/>
      <c r="G40" s="339"/>
      <c r="H40" s="327"/>
      <c r="I40" s="39"/>
      <c r="J40" s="68"/>
      <c r="K40" s="16"/>
      <c r="L40" s="46"/>
      <c r="M40" s="56"/>
      <c r="N40" s="68"/>
      <c r="O40" s="16"/>
      <c r="P40" s="332"/>
      <c r="Q40" s="327"/>
      <c r="R40" s="39"/>
      <c r="S40" s="68"/>
      <c r="T40" s="16"/>
      <c r="U40" s="59"/>
    </row>
    <row r="41" spans="1:21" ht="14.25" customHeight="1" thickBot="1" x14ac:dyDescent="0.25">
      <c r="A41" s="206"/>
      <c r="B41" s="117"/>
      <c r="C41" s="231"/>
      <c r="D41" s="30"/>
      <c r="E41" s="66"/>
      <c r="F41" s="18"/>
      <c r="G41" s="340"/>
      <c r="H41" s="328"/>
      <c r="I41" s="42"/>
      <c r="J41" s="69"/>
      <c r="K41" s="19"/>
      <c r="L41" s="47"/>
      <c r="M41" s="57"/>
      <c r="N41" s="69"/>
      <c r="O41" s="19"/>
      <c r="P41" s="6"/>
      <c r="Q41" s="328"/>
      <c r="R41" s="42"/>
      <c r="S41" s="69"/>
      <c r="T41" s="19"/>
      <c r="U41" s="59"/>
    </row>
    <row r="42" spans="1:21" ht="15" customHeight="1" thickBot="1" x14ac:dyDescent="0.25">
      <c r="A42" s="138"/>
      <c r="B42" s="114"/>
      <c r="C42" s="36" t="s">
        <v>178</v>
      </c>
      <c r="D42" s="21"/>
      <c r="E42" s="65">
        <f>SUM(E32:E41)</f>
        <v>10900</v>
      </c>
      <c r="F42" s="22">
        <f>SUM(F32:F41)</f>
        <v>0</v>
      </c>
      <c r="G42" s="341"/>
      <c r="H42" s="322" t="s">
        <v>233</v>
      </c>
      <c r="I42" s="24"/>
      <c r="J42" s="70">
        <f>SUM(J32:J41)</f>
        <v>2400</v>
      </c>
      <c r="K42" s="23">
        <f>SUM(K32:K41)</f>
        <v>0</v>
      </c>
      <c r="L42" s="96"/>
      <c r="M42" s="24"/>
      <c r="N42" s="72">
        <f>SUM(N32:N41)</f>
        <v>0</v>
      </c>
      <c r="O42" s="32">
        <f>SUM(O32:O41)</f>
        <v>0</v>
      </c>
      <c r="P42" s="6"/>
      <c r="Q42" s="322" t="s">
        <v>83</v>
      </c>
      <c r="R42" s="24"/>
      <c r="S42" s="72">
        <f>SUM(S32:S41)</f>
        <v>700</v>
      </c>
      <c r="T42" s="32">
        <f>SUM(T32:T41)</f>
        <v>0</v>
      </c>
      <c r="U42" s="60"/>
    </row>
    <row r="43" spans="1:21" x14ac:dyDescent="0.2">
      <c r="A43" s="603" t="str">
        <f>刈谷市・高浜市・碧南市!A43</f>
        <v>令和5年6月</v>
      </c>
      <c r="B43" s="603"/>
      <c r="C43" s="100"/>
      <c r="U43" s="100" t="s">
        <v>169</v>
      </c>
    </row>
  </sheetData>
  <mergeCells count="32">
    <mergeCell ref="B31:E31"/>
    <mergeCell ref="H31:J31"/>
    <mergeCell ref="L31:N31"/>
    <mergeCell ref="Q31:S31"/>
    <mergeCell ref="A43:B43"/>
    <mergeCell ref="C30:E30"/>
    <mergeCell ref="A1:A2"/>
    <mergeCell ref="O4:O6"/>
    <mergeCell ref="T4:T6"/>
    <mergeCell ref="C7:E7"/>
    <mergeCell ref="B8:E8"/>
    <mergeCell ref="H8:J8"/>
    <mergeCell ref="L8:N8"/>
    <mergeCell ref="Q8:S8"/>
    <mergeCell ref="F30:G30"/>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22" right="0.19" top="0.23" bottom="0.23" header="0.2" footer="0.2"/>
  <pageSetup paperSize="9" scale="9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W43"/>
  <sheetViews>
    <sheetView showZeros="0" zoomScaleNormal="100" workbookViewId="0">
      <selection activeCell="B3" sqref="B3:C4"/>
    </sheetView>
  </sheetViews>
  <sheetFormatPr defaultRowHeight="13" x14ac:dyDescent="0.2"/>
  <cols>
    <col min="1" max="1" width="7.6328125" customWidth="1"/>
    <col min="2" max="2" width="1.6328125" customWidth="1"/>
    <col min="3" max="3" width="10.6328125" customWidth="1"/>
    <col min="4" max="4" width="3" customWidth="1"/>
    <col min="5" max="5" width="8.7265625" customWidth="1"/>
    <col min="6" max="6" width="9.726562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1.7265625" customWidth="1"/>
  </cols>
  <sheetData>
    <row r="1" spans="1:23" ht="8.25" customHeight="1" x14ac:dyDescent="0.2">
      <c r="A1" s="517" t="s">
        <v>0</v>
      </c>
      <c r="B1" s="115"/>
      <c r="C1" s="1"/>
      <c r="D1" s="2"/>
      <c r="E1" s="2"/>
      <c r="F1" s="2"/>
      <c r="G1" s="532" t="s">
        <v>1141</v>
      </c>
      <c r="H1" s="533"/>
      <c r="I1" s="526"/>
      <c r="J1" s="526"/>
      <c r="K1" s="526"/>
      <c r="L1" s="526"/>
      <c r="M1" s="526"/>
      <c r="N1" s="526"/>
      <c r="O1" s="527"/>
      <c r="P1" s="532" t="s">
        <v>1144</v>
      </c>
      <c r="Q1" s="526"/>
      <c r="R1" s="526"/>
      <c r="S1" s="526"/>
      <c r="T1" s="526"/>
      <c r="U1" s="527"/>
      <c r="V1" s="508" t="s">
        <v>2</v>
      </c>
      <c r="W1" s="4"/>
    </row>
    <row r="2" spans="1:23" ht="8.25" customHeight="1" x14ac:dyDescent="0.2">
      <c r="A2" s="519"/>
      <c r="G2" s="534"/>
      <c r="H2" s="535"/>
      <c r="I2" s="528"/>
      <c r="J2" s="528"/>
      <c r="K2" s="528"/>
      <c r="L2" s="528"/>
      <c r="M2" s="528"/>
      <c r="N2" s="528"/>
      <c r="O2" s="529"/>
      <c r="P2" s="534"/>
      <c r="Q2" s="528"/>
      <c r="R2" s="528"/>
      <c r="S2" s="528"/>
      <c r="T2" s="528"/>
      <c r="U2" s="529"/>
      <c r="V2" s="644"/>
    </row>
    <row r="3" spans="1:23" ht="8.25" customHeight="1" thickBot="1" x14ac:dyDescent="0.25">
      <c r="A3" s="4"/>
      <c r="B3" s="504"/>
      <c r="C3" s="504"/>
      <c r="D3" s="504" t="s">
        <v>1155</v>
      </c>
      <c r="E3" s="504"/>
      <c r="F3" s="506" t="s">
        <v>1156</v>
      </c>
      <c r="G3" s="536"/>
      <c r="H3" s="537"/>
      <c r="I3" s="530"/>
      <c r="J3" s="530"/>
      <c r="K3" s="530"/>
      <c r="L3" s="530"/>
      <c r="M3" s="530"/>
      <c r="N3" s="530"/>
      <c r="O3" s="531"/>
      <c r="P3" s="536"/>
      <c r="Q3" s="530"/>
      <c r="R3" s="530"/>
      <c r="S3" s="530"/>
      <c r="T3" s="530"/>
      <c r="U3" s="531"/>
      <c r="V3" s="510"/>
    </row>
    <row r="4" spans="1:23" ht="8.25" customHeight="1" x14ac:dyDescent="0.2">
      <c r="A4" s="4"/>
      <c r="B4" s="504"/>
      <c r="C4" s="504"/>
      <c r="D4" s="504"/>
      <c r="E4" s="504"/>
      <c r="F4" s="506"/>
      <c r="G4" s="532" t="s">
        <v>1142</v>
      </c>
      <c r="H4" s="533"/>
      <c r="I4" s="526"/>
      <c r="J4" s="526"/>
      <c r="K4" s="526"/>
      <c r="L4" s="526"/>
      <c r="M4" s="526"/>
      <c r="N4" s="526"/>
      <c r="O4" s="527"/>
      <c r="P4" s="532" t="s">
        <v>3</v>
      </c>
      <c r="Q4" s="521">
        <f>F42+K42+P42+U42</f>
        <v>0</v>
      </c>
      <c r="R4" s="521"/>
      <c r="S4" s="521"/>
      <c r="T4" s="521"/>
      <c r="U4" s="538" t="s">
        <v>4</v>
      </c>
      <c r="V4" s="510"/>
    </row>
    <row r="5" spans="1:23" ht="8.25" customHeight="1" x14ac:dyDescent="0.2">
      <c r="A5" s="4"/>
      <c r="D5" s="504" t="s">
        <v>1157</v>
      </c>
      <c r="E5" s="504"/>
      <c r="F5" s="506" t="s">
        <v>1158</v>
      </c>
      <c r="G5" s="534"/>
      <c r="H5" s="535"/>
      <c r="I5" s="528"/>
      <c r="J5" s="528"/>
      <c r="K5" s="528"/>
      <c r="L5" s="528"/>
      <c r="M5" s="528"/>
      <c r="N5" s="528"/>
      <c r="O5" s="529"/>
      <c r="P5" s="534"/>
      <c r="Q5" s="522"/>
      <c r="R5" s="522"/>
      <c r="S5" s="522"/>
      <c r="T5" s="522"/>
      <c r="U5" s="539"/>
      <c r="V5" s="510"/>
    </row>
    <row r="6" spans="1:23" ht="8.25" customHeight="1" thickBot="1" x14ac:dyDescent="0.25">
      <c r="A6" s="6"/>
      <c r="B6" s="8"/>
      <c r="C6" s="8"/>
      <c r="D6" s="505"/>
      <c r="E6" s="505"/>
      <c r="F6" s="507"/>
      <c r="G6" s="536"/>
      <c r="H6" s="537"/>
      <c r="I6" s="530"/>
      <c r="J6" s="530"/>
      <c r="K6" s="530"/>
      <c r="L6" s="530"/>
      <c r="M6" s="530"/>
      <c r="N6" s="530"/>
      <c r="O6" s="531"/>
      <c r="P6" s="536"/>
      <c r="Q6" s="523"/>
      <c r="R6" s="523"/>
      <c r="S6" s="523"/>
      <c r="T6" s="523"/>
      <c r="U6" s="540"/>
      <c r="V6" s="511"/>
    </row>
    <row r="7" spans="1:23" ht="21" customHeight="1" thickBot="1" x14ac:dyDescent="0.25">
      <c r="A7" s="196"/>
      <c r="C7" s="631" t="s">
        <v>706</v>
      </c>
      <c r="D7" s="631"/>
      <c r="E7" s="631"/>
      <c r="F7" s="541" t="s">
        <v>1143</v>
      </c>
      <c r="G7" s="541"/>
      <c r="H7" s="646">
        <f>O7+豊田市・みよし市!H7</f>
        <v>78950</v>
      </c>
      <c r="I7" s="646"/>
      <c r="J7" s="25" t="s">
        <v>4</v>
      </c>
      <c r="L7" s="8"/>
      <c r="M7" s="8"/>
      <c r="N7" s="8" t="s">
        <v>760</v>
      </c>
      <c r="O7" s="645">
        <f>E42+J42+O42+T42</f>
        <v>69400</v>
      </c>
      <c r="P7" s="547"/>
      <c r="Q7" s="325"/>
      <c r="R7" s="8" t="s">
        <v>761</v>
      </c>
      <c r="S7" s="8"/>
      <c r="T7" s="8"/>
      <c r="U7" s="8"/>
    </row>
    <row r="8" spans="1:23" ht="15" customHeight="1" thickTop="1" thickBot="1" x14ac:dyDescent="0.25">
      <c r="A8" s="166" t="s">
        <v>428</v>
      </c>
      <c r="B8" s="545" t="s">
        <v>7</v>
      </c>
      <c r="C8" s="545"/>
      <c r="D8" s="545"/>
      <c r="E8" s="546"/>
      <c r="F8" s="359" t="s">
        <v>8</v>
      </c>
      <c r="G8" s="329"/>
      <c r="H8" s="547" t="s">
        <v>9</v>
      </c>
      <c r="I8" s="547"/>
      <c r="J8" s="548"/>
      <c r="K8" s="11" t="s">
        <v>8</v>
      </c>
      <c r="L8" s="322"/>
      <c r="M8" s="547" t="s">
        <v>10</v>
      </c>
      <c r="N8" s="547"/>
      <c r="O8" s="548"/>
      <c r="P8" s="11" t="s">
        <v>8</v>
      </c>
      <c r="Q8" s="322"/>
      <c r="R8" s="547" t="s">
        <v>11</v>
      </c>
      <c r="S8" s="547"/>
      <c r="T8" s="549"/>
      <c r="U8" s="11" t="s">
        <v>8</v>
      </c>
      <c r="V8" s="12" t="s">
        <v>12</v>
      </c>
    </row>
    <row r="9" spans="1:23" ht="15" customHeight="1" x14ac:dyDescent="0.2">
      <c r="A9" s="197"/>
      <c r="B9" s="189"/>
      <c r="C9" s="93" t="s">
        <v>771</v>
      </c>
      <c r="D9" s="239" t="s">
        <v>1162</v>
      </c>
      <c r="E9" s="162">
        <v>1350</v>
      </c>
      <c r="F9" s="13"/>
      <c r="G9" s="324"/>
      <c r="H9" s="93" t="s">
        <v>798</v>
      </c>
      <c r="I9" s="84"/>
      <c r="J9" s="71">
        <v>2200</v>
      </c>
      <c r="K9" s="14"/>
      <c r="L9" s="324"/>
      <c r="M9" s="93"/>
      <c r="N9" s="84"/>
      <c r="O9" s="71"/>
      <c r="P9" s="14"/>
      <c r="Q9" s="324"/>
      <c r="R9" s="93" t="s">
        <v>786</v>
      </c>
      <c r="S9" s="84"/>
      <c r="T9" s="71">
        <v>400</v>
      </c>
      <c r="U9" s="14"/>
      <c r="V9" s="59" t="s">
        <v>814</v>
      </c>
    </row>
    <row r="10" spans="1:23" ht="15" customHeight="1" x14ac:dyDescent="0.2">
      <c r="A10" s="198"/>
      <c r="B10" s="116"/>
      <c r="C10" s="94" t="s">
        <v>772</v>
      </c>
      <c r="D10" s="239" t="s">
        <v>1162</v>
      </c>
      <c r="E10" s="154">
        <v>1100</v>
      </c>
      <c r="F10" s="15"/>
      <c r="G10" s="343"/>
      <c r="H10" s="277" t="s">
        <v>1212</v>
      </c>
      <c r="I10" s="28"/>
      <c r="J10" s="68">
        <v>2150</v>
      </c>
      <c r="K10" s="16"/>
      <c r="L10" s="343"/>
      <c r="M10" s="94"/>
      <c r="N10" s="28"/>
      <c r="O10" s="68"/>
      <c r="P10" s="16"/>
      <c r="Q10" s="343"/>
      <c r="R10" s="94" t="s">
        <v>802</v>
      </c>
      <c r="S10" s="28"/>
      <c r="T10" s="68">
        <v>650</v>
      </c>
      <c r="U10" s="16"/>
      <c r="V10" s="281" t="s">
        <v>1462</v>
      </c>
    </row>
    <row r="11" spans="1:23" ht="15" customHeight="1" x14ac:dyDescent="0.2">
      <c r="A11" s="199"/>
      <c r="B11" s="116"/>
      <c r="C11" s="226" t="s">
        <v>773</v>
      </c>
      <c r="D11" s="239" t="s">
        <v>1340</v>
      </c>
      <c r="E11" s="154">
        <v>2050</v>
      </c>
      <c r="F11" s="15"/>
      <c r="G11" s="343"/>
      <c r="H11" s="94" t="s">
        <v>799</v>
      </c>
      <c r="I11" s="28"/>
      <c r="J11" s="68">
        <v>800</v>
      </c>
      <c r="K11" s="16"/>
      <c r="L11" s="343"/>
      <c r="M11" s="94"/>
      <c r="N11" s="28"/>
      <c r="O11" s="68"/>
      <c r="P11" s="16"/>
      <c r="Q11" s="343"/>
      <c r="R11" s="94" t="s">
        <v>800</v>
      </c>
      <c r="S11" s="28"/>
      <c r="T11" s="68">
        <v>350</v>
      </c>
      <c r="U11" s="16"/>
      <c r="V11" s="281" t="s">
        <v>1317</v>
      </c>
    </row>
    <row r="12" spans="1:23" ht="15" customHeight="1" x14ac:dyDescent="0.2">
      <c r="A12" s="198"/>
      <c r="B12" s="116"/>
      <c r="C12" s="94" t="s">
        <v>774</v>
      </c>
      <c r="D12" s="239" t="s">
        <v>1340</v>
      </c>
      <c r="E12" s="154">
        <v>1150</v>
      </c>
      <c r="F12" s="15"/>
      <c r="G12" s="343"/>
      <c r="H12" s="94" t="s">
        <v>800</v>
      </c>
      <c r="I12" s="28"/>
      <c r="J12" s="68">
        <v>350</v>
      </c>
      <c r="K12" s="16"/>
      <c r="L12" s="343"/>
      <c r="M12" s="94"/>
      <c r="N12" s="28"/>
      <c r="O12" s="68"/>
      <c r="P12" s="16"/>
      <c r="Q12" s="343"/>
      <c r="R12" s="94" t="s">
        <v>803</v>
      </c>
      <c r="S12" s="28"/>
      <c r="T12" s="68">
        <v>600</v>
      </c>
      <c r="U12" s="16"/>
      <c r="V12" s="281"/>
    </row>
    <row r="13" spans="1:23" ht="15" customHeight="1" x14ac:dyDescent="0.2">
      <c r="A13" s="200"/>
      <c r="B13" s="116"/>
      <c r="C13" s="94" t="s">
        <v>775</v>
      </c>
      <c r="D13" s="239" t="s">
        <v>1340</v>
      </c>
      <c r="E13" s="154">
        <v>1550</v>
      </c>
      <c r="F13" s="15"/>
      <c r="G13" s="343"/>
      <c r="H13" s="94"/>
      <c r="I13" s="28"/>
      <c r="J13" s="68"/>
      <c r="K13" s="16"/>
      <c r="L13" s="343"/>
      <c r="M13" s="94"/>
      <c r="N13" s="28"/>
      <c r="O13" s="68"/>
      <c r="P13" s="16"/>
      <c r="Q13" s="343"/>
      <c r="R13" s="94" t="s">
        <v>804</v>
      </c>
      <c r="S13" s="28"/>
      <c r="T13" s="68">
        <v>600</v>
      </c>
      <c r="U13" s="16"/>
      <c r="V13" s="61"/>
    </row>
    <row r="14" spans="1:23" ht="15" customHeight="1" x14ac:dyDescent="0.2">
      <c r="A14" s="200"/>
      <c r="B14" s="116"/>
      <c r="C14" s="94" t="s">
        <v>776</v>
      </c>
      <c r="D14" s="239" t="s">
        <v>1340</v>
      </c>
      <c r="E14" s="154">
        <v>2600</v>
      </c>
      <c r="F14" s="15"/>
      <c r="G14" s="343"/>
      <c r="H14" s="94"/>
      <c r="I14" s="28"/>
      <c r="J14" s="68"/>
      <c r="K14" s="16"/>
      <c r="L14" s="343"/>
      <c r="M14" s="94"/>
      <c r="N14" s="28"/>
      <c r="O14" s="68"/>
      <c r="P14" s="16"/>
      <c r="Q14" s="343"/>
      <c r="R14" s="119" t="s">
        <v>787</v>
      </c>
      <c r="S14" s="28"/>
      <c r="T14" s="68">
        <v>200</v>
      </c>
      <c r="U14" s="16"/>
      <c r="V14" s="59"/>
    </row>
    <row r="15" spans="1:23" ht="15" customHeight="1" x14ac:dyDescent="0.2">
      <c r="A15" s="199"/>
      <c r="B15" s="116"/>
      <c r="C15" s="94" t="s">
        <v>777</v>
      </c>
      <c r="D15" s="239" t="s">
        <v>1162</v>
      </c>
      <c r="E15" s="154">
        <v>2000</v>
      </c>
      <c r="F15" s="15"/>
      <c r="G15" s="343"/>
      <c r="H15" s="94"/>
      <c r="I15" s="28"/>
      <c r="J15" s="68"/>
      <c r="K15" s="16"/>
      <c r="L15" s="343"/>
      <c r="M15" s="94"/>
      <c r="N15" s="28"/>
      <c r="O15" s="68"/>
      <c r="P15" s="16"/>
      <c r="Q15" s="343"/>
      <c r="R15" s="94" t="s">
        <v>799</v>
      </c>
      <c r="S15" s="28"/>
      <c r="T15" s="68">
        <v>300</v>
      </c>
      <c r="U15" s="16"/>
      <c r="V15" s="59"/>
    </row>
    <row r="16" spans="1:23" ht="15" customHeight="1" x14ac:dyDescent="0.2">
      <c r="A16" s="199"/>
      <c r="B16" s="116"/>
      <c r="C16" s="94" t="s">
        <v>778</v>
      </c>
      <c r="D16" s="239" t="s">
        <v>1162</v>
      </c>
      <c r="E16" s="154">
        <v>1700</v>
      </c>
      <c r="F16" s="15"/>
      <c r="G16" s="343"/>
      <c r="H16" s="94"/>
      <c r="I16" s="28"/>
      <c r="J16" s="68"/>
      <c r="K16" s="16"/>
      <c r="L16" s="343"/>
      <c r="M16" s="94"/>
      <c r="N16" s="28"/>
      <c r="O16" s="68"/>
      <c r="P16" s="16"/>
      <c r="Q16" s="343"/>
      <c r="R16" s="94" t="s">
        <v>805</v>
      </c>
      <c r="S16" s="28"/>
      <c r="T16" s="68">
        <v>200</v>
      </c>
      <c r="U16" s="16"/>
      <c r="V16" s="59"/>
    </row>
    <row r="17" spans="1:22" ht="15" customHeight="1" x14ac:dyDescent="0.2">
      <c r="A17" s="198"/>
      <c r="B17" s="116"/>
      <c r="C17" s="94" t="s">
        <v>779</v>
      </c>
      <c r="D17" s="239" t="s">
        <v>1162</v>
      </c>
      <c r="E17" s="154">
        <v>1700</v>
      </c>
      <c r="F17" s="15"/>
      <c r="G17" s="343"/>
      <c r="H17" s="94"/>
      <c r="I17" s="28"/>
      <c r="J17" s="68"/>
      <c r="K17" s="16"/>
      <c r="L17" s="343"/>
      <c r="M17" s="94"/>
      <c r="N17" s="28"/>
      <c r="O17" s="68"/>
      <c r="P17" s="16"/>
      <c r="Q17" s="343"/>
      <c r="R17" s="94" t="s">
        <v>779</v>
      </c>
      <c r="S17" s="28"/>
      <c r="T17" s="68">
        <v>850</v>
      </c>
      <c r="U17" s="16"/>
      <c r="V17" s="59"/>
    </row>
    <row r="18" spans="1:22" ht="15" customHeight="1" x14ac:dyDescent="0.2">
      <c r="A18" s="199"/>
      <c r="B18" s="116"/>
      <c r="C18" s="233" t="s">
        <v>1213</v>
      </c>
      <c r="D18" s="239" t="s">
        <v>1162</v>
      </c>
      <c r="E18" s="154">
        <v>1500</v>
      </c>
      <c r="F18" s="15"/>
      <c r="G18" s="343"/>
      <c r="H18" s="94"/>
      <c r="I18" s="28"/>
      <c r="J18" s="68"/>
      <c r="K18" s="16"/>
      <c r="L18" s="343"/>
      <c r="M18" s="94"/>
      <c r="N18" s="28"/>
      <c r="O18" s="68"/>
      <c r="P18" s="16"/>
      <c r="Q18" s="343"/>
      <c r="R18" s="94" t="s">
        <v>806</v>
      </c>
      <c r="S18" s="28"/>
      <c r="T18" s="68">
        <v>200</v>
      </c>
      <c r="U18" s="16"/>
      <c r="V18" s="59"/>
    </row>
    <row r="19" spans="1:22" ht="15" customHeight="1" x14ac:dyDescent="0.2">
      <c r="A19" s="198"/>
      <c r="B19" s="116"/>
      <c r="C19" s="94" t="s">
        <v>780</v>
      </c>
      <c r="D19" s="239" t="s">
        <v>1162</v>
      </c>
      <c r="E19" s="154">
        <v>4200</v>
      </c>
      <c r="F19" s="15"/>
      <c r="G19" s="343"/>
      <c r="H19" s="94"/>
      <c r="I19" s="28"/>
      <c r="J19" s="68"/>
      <c r="K19" s="16"/>
      <c r="L19" s="343"/>
      <c r="M19" s="94"/>
      <c r="N19" s="28"/>
      <c r="O19" s="68"/>
      <c r="P19" s="16"/>
      <c r="Q19" s="343"/>
      <c r="R19" s="94" t="s">
        <v>801</v>
      </c>
      <c r="S19" s="28"/>
      <c r="T19" s="68">
        <v>600</v>
      </c>
      <c r="U19" s="16"/>
      <c r="V19" s="59"/>
    </row>
    <row r="20" spans="1:22" ht="15" customHeight="1" x14ac:dyDescent="0.2">
      <c r="A20" s="200"/>
      <c r="B20" s="116"/>
      <c r="C20" s="94" t="s">
        <v>781</v>
      </c>
      <c r="D20" s="239" t="s">
        <v>1162</v>
      </c>
      <c r="E20" s="154">
        <v>1850</v>
      </c>
      <c r="F20" s="15"/>
      <c r="G20" s="343"/>
      <c r="H20" s="94"/>
      <c r="I20" s="28"/>
      <c r="J20" s="68"/>
      <c r="K20" s="16"/>
      <c r="L20" s="343"/>
      <c r="M20" s="94"/>
      <c r="N20" s="28"/>
      <c r="O20" s="68"/>
      <c r="P20" s="16"/>
      <c r="Q20" s="343"/>
      <c r="R20" s="94" t="s">
        <v>807</v>
      </c>
      <c r="S20" s="28"/>
      <c r="T20" s="68">
        <v>300</v>
      </c>
      <c r="U20" s="16"/>
      <c r="V20" s="59"/>
    </row>
    <row r="21" spans="1:22" ht="15" customHeight="1" x14ac:dyDescent="0.2">
      <c r="A21" s="200"/>
      <c r="B21" s="116"/>
      <c r="C21" s="94" t="s">
        <v>782</v>
      </c>
      <c r="D21" s="239" t="s">
        <v>1162</v>
      </c>
      <c r="E21" s="154">
        <v>1600</v>
      </c>
      <c r="F21" s="15"/>
      <c r="G21" s="343"/>
      <c r="H21" s="94"/>
      <c r="I21" s="28"/>
      <c r="J21" s="68"/>
      <c r="K21" s="16"/>
      <c r="L21" s="343"/>
      <c r="M21" s="94"/>
      <c r="N21" s="28"/>
      <c r="O21" s="68"/>
      <c r="P21" s="16"/>
      <c r="Q21" s="343"/>
      <c r="R21" s="94" t="s">
        <v>808</v>
      </c>
      <c r="S21" s="28"/>
      <c r="T21" s="68">
        <v>600</v>
      </c>
      <c r="U21" s="16"/>
      <c r="V21" s="59"/>
    </row>
    <row r="22" spans="1:22" ht="15" customHeight="1" x14ac:dyDescent="0.2">
      <c r="A22" s="200"/>
      <c r="B22" s="116"/>
      <c r="C22" s="278" t="s">
        <v>783</v>
      </c>
      <c r="D22" s="239" t="s">
        <v>1340</v>
      </c>
      <c r="E22" s="154">
        <v>4600</v>
      </c>
      <c r="F22" s="15"/>
      <c r="G22" s="343"/>
      <c r="H22" s="94"/>
      <c r="I22" s="28"/>
      <c r="J22" s="68"/>
      <c r="K22" s="16"/>
      <c r="L22" s="343"/>
      <c r="M22" s="94"/>
      <c r="N22" s="28"/>
      <c r="O22" s="68"/>
      <c r="P22" s="16"/>
      <c r="Q22" s="343"/>
      <c r="R22" s="94"/>
      <c r="S22" s="28"/>
      <c r="T22" s="68"/>
      <c r="U22" s="16"/>
      <c r="V22" s="59"/>
    </row>
    <row r="23" spans="1:22" ht="15" customHeight="1" x14ac:dyDescent="0.2">
      <c r="A23" s="199"/>
      <c r="B23" s="116"/>
      <c r="C23" s="94" t="s">
        <v>784</v>
      </c>
      <c r="D23" s="239" t="s">
        <v>1340</v>
      </c>
      <c r="E23" s="154">
        <v>850</v>
      </c>
      <c r="F23" s="15"/>
      <c r="G23" s="343"/>
      <c r="H23" s="94"/>
      <c r="I23" s="28"/>
      <c r="J23" s="68"/>
      <c r="K23" s="16"/>
      <c r="L23" s="343"/>
      <c r="M23" s="94"/>
      <c r="N23" s="28"/>
      <c r="O23" s="68"/>
      <c r="P23" s="16"/>
      <c r="Q23" s="343"/>
      <c r="R23" s="94"/>
      <c r="S23" s="28"/>
      <c r="T23" s="68"/>
      <c r="U23" s="16"/>
      <c r="V23" s="59"/>
    </row>
    <row r="24" spans="1:22" ht="15" customHeight="1" x14ac:dyDescent="0.2">
      <c r="A24" s="198"/>
      <c r="B24" s="116"/>
      <c r="C24" s="94" t="s">
        <v>785</v>
      </c>
      <c r="D24" s="239" t="s">
        <v>1162</v>
      </c>
      <c r="E24" s="154">
        <v>1350</v>
      </c>
      <c r="F24" s="15"/>
      <c r="G24" s="343"/>
      <c r="H24" s="94"/>
      <c r="I24" s="28"/>
      <c r="J24" s="68"/>
      <c r="K24" s="16"/>
      <c r="L24" s="343"/>
      <c r="M24" s="94"/>
      <c r="N24" s="28"/>
      <c r="O24" s="68"/>
      <c r="P24" s="16"/>
      <c r="Q24" s="343"/>
      <c r="R24" s="94"/>
      <c r="S24" s="28"/>
      <c r="T24" s="68"/>
      <c r="U24" s="16"/>
      <c r="V24" s="59"/>
    </row>
    <row r="25" spans="1:22" ht="15" customHeight="1" x14ac:dyDescent="0.2">
      <c r="A25" s="199"/>
      <c r="B25" s="116"/>
      <c r="C25" s="94" t="s">
        <v>786</v>
      </c>
      <c r="D25" s="239" t="s">
        <v>1340</v>
      </c>
      <c r="E25" s="154">
        <v>1000</v>
      </c>
      <c r="F25" s="15"/>
      <c r="G25" s="343"/>
      <c r="H25" s="94"/>
      <c r="I25" s="28"/>
      <c r="J25" s="68"/>
      <c r="K25" s="16"/>
      <c r="L25" s="343"/>
      <c r="M25" s="94"/>
      <c r="N25" s="28"/>
      <c r="O25" s="68"/>
      <c r="P25" s="16"/>
      <c r="Q25" s="343"/>
      <c r="R25" s="94"/>
      <c r="S25" s="28"/>
      <c r="T25" s="68"/>
      <c r="U25" s="16"/>
      <c r="V25" s="59"/>
    </row>
    <row r="26" spans="1:22" ht="15" customHeight="1" x14ac:dyDescent="0.2">
      <c r="A26" s="199"/>
      <c r="B26" s="116"/>
      <c r="C26" s="94" t="s">
        <v>787</v>
      </c>
      <c r="D26" s="239" t="s">
        <v>1340</v>
      </c>
      <c r="E26" s="154">
        <v>1450</v>
      </c>
      <c r="F26" s="15"/>
      <c r="G26" s="343"/>
      <c r="H26" s="94"/>
      <c r="I26" s="28"/>
      <c r="J26" s="68"/>
      <c r="K26" s="16"/>
      <c r="L26" s="343"/>
      <c r="M26" s="94"/>
      <c r="N26" s="28"/>
      <c r="O26" s="68"/>
      <c r="P26" s="16"/>
      <c r="Q26" s="343"/>
      <c r="R26" s="94"/>
      <c r="S26" s="28"/>
      <c r="T26" s="68"/>
      <c r="U26" s="16"/>
      <c r="V26" s="97"/>
    </row>
    <row r="27" spans="1:22" ht="15" customHeight="1" x14ac:dyDescent="0.2">
      <c r="A27" s="256"/>
      <c r="B27" s="116"/>
      <c r="C27" s="94" t="s">
        <v>788</v>
      </c>
      <c r="D27" s="239" t="s">
        <v>1162</v>
      </c>
      <c r="E27" s="154">
        <v>1650</v>
      </c>
      <c r="F27" s="15"/>
      <c r="G27" s="343"/>
      <c r="H27" s="94"/>
      <c r="I27" s="28"/>
      <c r="J27" s="68"/>
      <c r="K27" s="16"/>
      <c r="L27" s="343"/>
      <c r="M27" s="94"/>
      <c r="N27" s="28"/>
      <c r="O27" s="68"/>
      <c r="P27" s="16"/>
      <c r="Q27" s="343"/>
      <c r="R27" s="94"/>
      <c r="S27" s="28"/>
      <c r="T27" s="68"/>
      <c r="U27" s="16"/>
      <c r="V27" s="59"/>
    </row>
    <row r="28" spans="1:22" ht="15" customHeight="1" x14ac:dyDescent="0.2">
      <c r="A28" s="180"/>
      <c r="B28" s="116"/>
      <c r="C28" s="94" t="s">
        <v>789</v>
      </c>
      <c r="D28" s="239" t="s">
        <v>1340</v>
      </c>
      <c r="E28" s="154">
        <v>1550</v>
      </c>
      <c r="F28" s="15"/>
      <c r="G28" s="343"/>
      <c r="H28" s="94"/>
      <c r="I28" s="28"/>
      <c r="J28" s="68"/>
      <c r="K28" s="16"/>
      <c r="L28" s="343"/>
      <c r="M28" s="94"/>
      <c r="N28" s="28"/>
      <c r="O28" s="68"/>
      <c r="P28" s="16"/>
      <c r="Q28" s="343"/>
      <c r="R28" s="94"/>
      <c r="S28" s="28"/>
      <c r="T28" s="68"/>
      <c r="U28" s="16"/>
      <c r="V28" s="59"/>
    </row>
    <row r="29" spans="1:22" ht="15" customHeight="1" x14ac:dyDescent="0.2">
      <c r="A29" s="199"/>
      <c r="B29" s="116"/>
      <c r="C29" s="94" t="s">
        <v>790</v>
      </c>
      <c r="D29" s="236" t="s">
        <v>1351</v>
      </c>
      <c r="E29" s="154">
        <v>3300</v>
      </c>
      <c r="F29" s="15"/>
      <c r="G29" s="343"/>
      <c r="H29" s="94"/>
      <c r="I29" s="28"/>
      <c r="J29" s="68"/>
      <c r="K29" s="16"/>
      <c r="L29" s="343"/>
      <c r="M29" s="94"/>
      <c r="N29" s="28"/>
      <c r="O29" s="68"/>
      <c r="P29" s="16"/>
      <c r="Q29" s="343"/>
      <c r="R29" s="94"/>
      <c r="S29" s="28"/>
      <c r="T29" s="68"/>
      <c r="U29" s="16"/>
      <c r="V29" s="59"/>
    </row>
    <row r="30" spans="1:22" ht="15" customHeight="1" x14ac:dyDescent="0.2">
      <c r="A30" s="201"/>
      <c r="B30" s="116"/>
      <c r="C30" s="94" t="s">
        <v>791</v>
      </c>
      <c r="D30" s="236" t="s">
        <v>1340</v>
      </c>
      <c r="E30" s="154">
        <v>1900</v>
      </c>
      <c r="F30" s="15"/>
      <c r="G30" s="343"/>
      <c r="H30" s="94"/>
      <c r="I30" s="28"/>
      <c r="J30" s="68"/>
      <c r="K30" s="16"/>
      <c r="L30" s="343"/>
      <c r="M30" s="94"/>
      <c r="N30" s="28"/>
      <c r="O30" s="68"/>
      <c r="P30" s="16"/>
      <c r="Q30" s="343"/>
      <c r="R30" s="94"/>
      <c r="S30" s="28"/>
      <c r="T30" s="68"/>
      <c r="U30" s="16"/>
      <c r="V30" s="59"/>
    </row>
    <row r="31" spans="1:22" ht="15" customHeight="1" x14ac:dyDescent="0.2">
      <c r="A31" s="200"/>
      <c r="B31" s="116"/>
      <c r="C31" s="94" t="s">
        <v>792</v>
      </c>
      <c r="D31" s="236" t="s">
        <v>1162</v>
      </c>
      <c r="E31" s="154">
        <v>1650</v>
      </c>
      <c r="F31" s="15"/>
      <c r="G31" s="343"/>
      <c r="H31" s="94"/>
      <c r="I31" s="28"/>
      <c r="J31" s="68"/>
      <c r="K31" s="16"/>
      <c r="L31" s="343"/>
      <c r="M31" s="94"/>
      <c r="N31" s="28"/>
      <c r="O31" s="68"/>
      <c r="P31" s="16"/>
      <c r="Q31" s="343"/>
      <c r="R31" s="94"/>
      <c r="S31" s="28"/>
      <c r="T31" s="68"/>
      <c r="U31" s="16"/>
      <c r="V31" s="59"/>
    </row>
    <row r="32" spans="1:22" ht="15" customHeight="1" x14ac:dyDescent="0.2">
      <c r="A32" s="200"/>
      <c r="B32" s="116"/>
      <c r="C32" s="94" t="s">
        <v>793</v>
      </c>
      <c r="D32" s="236" t="s">
        <v>1340</v>
      </c>
      <c r="E32" s="154">
        <v>3050</v>
      </c>
      <c r="F32" s="15"/>
      <c r="G32" s="343"/>
      <c r="H32" s="94"/>
      <c r="I32" s="28"/>
      <c r="J32" s="68"/>
      <c r="K32" s="16"/>
      <c r="L32" s="343"/>
      <c r="M32" s="94"/>
      <c r="N32" s="28"/>
      <c r="O32" s="68"/>
      <c r="P32" s="16"/>
      <c r="Q32" s="343"/>
      <c r="R32" s="94"/>
      <c r="S32" s="28"/>
      <c r="T32" s="68"/>
      <c r="U32" s="16"/>
      <c r="V32" s="59"/>
    </row>
    <row r="33" spans="1:22" ht="15" customHeight="1" x14ac:dyDescent="0.2">
      <c r="A33" s="200"/>
      <c r="B33" s="116"/>
      <c r="C33" s="94" t="s">
        <v>794</v>
      </c>
      <c r="D33" s="239" t="s">
        <v>1340</v>
      </c>
      <c r="E33" s="154">
        <v>1750</v>
      </c>
      <c r="F33" s="15"/>
      <c r="G33" s="343"/>
      <c r="H33" s="94"/>
      <c r="I33" s="28"/>
      <c r="J33" s="68"/>
      <c r="K33" s="16"/>
      <c r="L33" s="343"/>
      <c r="M33" s="94"/>
      <c r="N33" s="28"/>
      <c r="O33" s="68"/>
      <c r="P33" s="16"/>
      <c r="Q33" s="343"/>
      <c r="R33" s="94"/>
      <c r="S33" s="28"/>
      <c r="T33" s="68"/>
      <c r="U33" s="16"/>
      <c r="V33" s="59"/>
    </row>
    <row r="34" spans="1:22" ht="15" customHeight="1" x14ac:dyDescent="0.2">
      <c r="A34" s="200"/>
      <c r="B34" s="116"/>
      <c r="C34" s="94" t="s">
        <v>1198</v>
      </c>
      <c r="D34" s="239" t="s">
        <v>1340</v>
      </c>
      <c r="E34" s="154">
        <v>5200</v>
      </c>
      <c r="F34" s="15"/>
      <c r="G34" s="343"/>
      <c r="H34" s="94"/>
      <c r="I34" s="28"/>
      <c r="J34" s="68"/>
      <c r="K34" s="16"/>
      <c r="L34" s="343"/>
      <c r="M34" s="94"/>
      <c r="N34" s="28"/>
      <c r="O34" s="68"/>
      <c r="P34" s="16"/>
      <c r="Q34" s="343"/>
      <c r="R34" s="94"/>
      <c r="S34" s="28"/>
      <c r="T34" s="68"/>
      <c r="U34" s="16"/>
      <c r="V34" s="59"/>
    </row>
    <row r="35" spans="1:22" ht="15" customHeight="1" x14ac:dyDescent="0.2">
      <c r="A35" s="199"/>
      <c r="B35" s="116"/>
      <c r="C35" s="277" t="s">
        <v>795</v>
      </c>
      <c r="D35" s="239" t="s">
        <v>1162</v>
      </c>
      <c r="E35" s="154">
        <v>1150</v>
      </c>
      <c r="F35" s="15"/>
      <c r="G35" s="343"/>
      <c r="H35" s="94"/>
      <c r="I35" s="28"/>
      <c r="J35" s="68"/>
      <c r="K35" s="16"/>
      <c r="L35" s="343"/>
      <c r="M35" s="94"/>
      <c r="N35" s="28"/>
      <c r="O35" s="68"/>
      <c r="P35" s="16"/>
      <c r="Q35" s="343"/>
      <c r="R35" s="94"/>
      <c r="S35" s="28"/>
      <c r="T35" s="68"/>
      <c r="U35" s="16"/>
      <c r="V35" s="59"/>
    </row>
    <row r="36" spans="1:22" ht="15" customHeight="1" x14ac:dyDescent="0.2">
      <c r="A36" s="199"/>
      <c r="B36" s="116"/>
      <c r="C36" s="94" t="s">
        <v>796</v>
      </c>
      <c r="D36" s="239" t="s">
        <v>1340</v>
      </c>
      <c r="E36" s="154">
        <v>1550</v>
      </c>
      <c r="F36" s="15"/>
      <c r="G36" s="343"/>
      <c r="H36" s="94"/>
      <c r="I36" s="28"/>
      <c r="J36" s="68"/>
      <c r="K36" s="16"/>
      <c r="L36" s="343"/>
      <c r="M36" s="94"/>
      <c r="N36" s="28"/>
      <c r="O36" s="68"/>
      <c r="P36" s="16"/>
      <c r="Q36" s="343"/>
      <c r="R36" s="94"/>
      <c r="S36" s="28"/>
      <c r="T36" s="68"/>
      <c r="U36" s="16"/>
      <c r="V36" s="59"/>
    </row>
    <row r="37" spans="1:22" ht="15" customHeight="1" x14ac:dyDescent="0.2">
      <c r="A37" s="198"/>
      <c r="B37" s="116"/>
      <c r="C37" s="94" t="s">
        <v>797</v>
      </c>
      <c r="D37" s="236" t="s">
        <v>1351</v>
      </c>
      <c r="E37" s="154">
        <v>1700</v>
      </c>
      <c r="F37" s="15"/>
      <c r="G37" s="343"/>
      <c r="H37" s="94"/>
      <c r="I37" s="28"/>
      <c r="J37" s="68"/>
      <c r="K37" s="16"/>
      <c r="L37" s="343"/>
      <c r="M37" s="94"/>
      <c r="N37" s="28"/>
      <c r="O37" s="68"/>
      <c r="P37" s="16"/>
      <c r="Q37" s="343"/>
      <c r="R37" s="94"/>
      <c r="S37" s="28"/>
      <c r="T37" s="68"/>
      <c r="U37" s="16"/>
      <c r="V37" s="59"/>
    </row>
    <row r="38" spans="1:22" ht="15" customHeight="1" x14ac:dyDescent="0.2">
      <c r="A38" s="200"/>
      <c r="B38" s="116"/>
      <c r="C38" s="94"/>
      <c r="D38" s="236"/>
      <c r="E38" s="154"/>
      <c r="F38" s="15"/>
      <c r="G38" s="343"/>
      <c r="H38" s="94"/>
      <c r="I38" s="28"/>
      <c r="J38" s="68"/>
      <c r="K38" s="16"/>
      <c r="L38" s="343"/>
      <c r="M38" s="94"/>
      <c r="N38" s="28"/>
      <c r="O38" s="68"/>
      <c r="P38" s="16"/>
      <c r="Q38" s="343"/>
      <c r="R38" s="94"/>
      <c r="S38" s="28"/>
      <c r="T38" s="68"/>
      <c r="U38" s="16"/>
      <c r="V38" s="59"/>
    </row>
    <row r="39" spans="1:22" ht="15" customHeight="1" x14ac:dyDescent="0.2">
      <c r="A39" s="199"/>
      <c r="B39" s="116"/>
      <c r="C39" s="94"/>
      <c r="D39" s="236"/>
      <c r="E39" s="154"/>
      <c r="F39" s="15"/>
      <c r="G39" s="343"/>
      <c r="H39" s="94"/>
      <c r="I39" s="28"/>
      <c r="J39" s="68"/>
      <c r="K39" s="16"/>
      <c r="L39" s="343"/>
      <c r="M39" s="94"/>
      <c r="N39" s="28"/>
      <c r="O39" s="68"/>
      <c r="P39" s="16"/>
      <c r="Q39" s="343"/>
      <c r="R39" s="94"/>
      <c r="S39" s="28"/>
      <c r="T39" s="68"/>
      <c r="U39" s="16"/>
      <c r="V39" s="59"/>
    </row>
    <row r="40" spans="1:22" ht="12.75" customHeight="1" x14ac:dyDescent="0.2">
      <c r="A40" s="198"/>
      <c r="B40" s="116"/>
      <c r="C40" s="94"/>
      <c r="D40" s="236"/>
      <c r="E40" s="154"/>
      <c r="F40" s="15"/>
      <c r="G40" s="343"/>
      <c r="H40" s="94"/>
      <c r="I40" s="28"/>
      <c r="J40" s="68"/>
      <c r="K40" s="16"/>
      <c r="L40" s="343"/>
      <c r="M40" s="94"/>
      <c r="N40" s="28"/>
      <c r="O40" s="68"/>
      <c r="P40" s="16"/>
      <c r="Q40" s="343"/>
      <c r="R40" s="94"/>
      <c r="S40" s="28"/>
      <c r="T40" s="68"/>
      <c r="U40" s="16"/>
      <c r="V40" s="59"/>
    </row>
    <row r="41" spans="1:22" ht="12.75" customHeight="1" thickBot="1" x14ac:dyDescent="0.25">
      <c r="A41" s="202"/>
      <c r="B41" s="117"/>
      <c r="C41" s="95"/>
      <c r="D41" s="238"/>
      <c r="E41" s="155"/>
      <c r="F41" s="18"/>
      <c r="G41" s="113"/>
      <c r="H41" s="95"/>
      <c r="I41" s="30"/>
      <c r="J41" s="69"/>
      <c r="K41" s="19"/>
      <c r="L41" s="113"/>
      <c r="M41" s="95"/>
      <c r="N41" s="30"/>
      <c r="O41" s="69"/>
      <c r="P41" s="19"/>
      <c r="Q41" s="113"/>
      <c r="R41" s="95"/>
      <c r="S41" s="30"/>
      <c r="T41" s="69"/>
      <c r="U41" s="19"/>
      <c r="V41" s="59"/>
    </row>
    <row r="42" spans="1:22" ht="15" customHeight="1" thickBot="1" x14ac:dyDescent="0.25">
      <c r="A42" s="160"/>
      <c r="B42" s="114"/>
      <c r="C42" s="254" t="s">
        <v>1401</v>
      </c>
      <c r="D42" s="21"/>
      <c r="E42" s="163">
        <f>SUM(E9:E41)</f>
        <v>58050</v>
      </c>
      <c r="F42" s="22">
        <f>SUM(F9:F41)</f>
        <v>0</v>
      </c>
      <c r="G42" s="341"/>
      <c r="H42" s="322" t="s">
        <v>38</v>
      </c>
      <c r="I42" s="24"/>
      <c r="J42" s="70">
        <f>SUM(J9:J41)</f>
        <v>5500</v>
      </c>
      <c r="K42" s="23">
        <f>SUM(K9:K41)</f>
        <v>0</v>
      </c>
      <c r="L42" s="196"/>
      <c r="M42" s="322" t="s">
        <v>1278</v>
      </c>
      <c r="N42" s="24"/>
      <c r="O42" s="70">
        <f>SUM(O9:O41)</f>
        <v>0</v>
      </c>
      <c r="P42" s="23">
        <f>SUM(P9:P41)</f>
        <v>0</v>
      </c>
      <c r="Q42" s="196"/>
      <c r="R42" s="322" t="s">
        <v>671</v>
      </c>
      <c r="S42" s="24"/>
      <c r="T42" s="70">
        <f>SUM(T9:T41)</f>
        <v>5850</v>
      </c>
      <c r="U42" s="23">
        <f>SUM(U9:U41)</f>
        <v>0</v>
      </c>
      <c r="V42" s="60"/>
    </row>
    <row r="43" spans="1:22" x14ac:dyDescent="0.2">
      <c r="A43" s="100" t="str">
        <f>安城市・知立市!A43</f>
        <v>令和5年6月</v>
      </c>
      <c r="C43" s="100"/>
      <c r="R43" s="2"/>
      <c r="S43" s="2"/>
      <c r="V43" s="100" t="s">
        <v>169</v>
      </c>
    </row>
  </sheetData>
  <mergeCells count="27">
    <mergeCell ref="C7:E7"/>
    <mergeCell ref="B8:E8"/>
    <mergeCell ref="H8:J8"/>
    <mergeCell ref="M8:O8"/>
    <mergeCell ref="F7:G7"/>
    <mergeCell ref="V1:V2"/>
    <mergeCell ref="V3:V6"/>
    <mergeCell ref="R8:T8"/>
    <mergeCell ref="O7:P7"/>
    <mergeCell ref="H7:I7"/>
    <mergeCell ref="U4:U6"/>
    <mergeCell ref="G1:H3"/>
    <mergeCell ref="I1:O3"/>
    <mergeCell ref="G4:H6"/>
    <mergeCell ref="I4:O6"/>
    <mergeCell ref="P1:P3"/>
    <mergeCell ref="Q1:U3"/>
    <mergeCell ref="E5:E6"/>
    <mergeCell ref="F5:F6"/>
    <mergeCell ref="A1:A2"/>
    <mergeCell ref="P4:P6"/>
    <mergeCell ref="Q4:T6"/>
    <mergeCell ref="B3:C4"/>
    <mergeCell ref="D3:D4"/>
    <mergeCell ref="E3:E4"/>
    <mergeCell ref="F3:F4"/>
    <mergeCell ref="D5:D6"/>
  </mergeCells>
  <phoneticPr fontId="2"/>
  <pageMargins left="0.19685039370078741" right="0.19685039370078741" top="0.23622047244094491" bottom="0.23622047244094491" header="0.19685039370078741" footer="0.19685039370078741"/>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U41"/>
  <sheetViews>
    <sheetView showZeros="0" zoomScaleNormal="100" workbookViewId="0">
      <selection activeCell="B3" sqref="B3:C4"/>
    </sheetView>
  </sheetViews>
  <sheetFormatPr defaultRowHeight="13" x14ac:dyDescent="0.2"/>
  <cols>
    <col min="1" max="1" width="8.08984375" customWidth="1"/>
    <col min="2" max="2" width="1.90625" customWidth="1"/>
    <col min="3" max="3" width="11.08984375" customWidth="1"/>
    <col min="4" max="4" width="3" customWidth="1"/>
    <col min="5" max="5" width="8.7265625" customWidth="1"/>
    <col min="6" max="6" width="9.72656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08984375" customWidth="1"/>
    <col min="17" max="17" width="9.36328125" customWidth="1"/>
    <col min="18" max="18" width="0.7265625" customWidth="1"/>
    <col min="19" max="20" width="6.6328125" customWidth="1"/>
    <col min="21" max="21" width="22" customWidth="1"/>
  </cols>
  <sheetData>
    <row r="1" spans="1:21" ht="10.5" customHeight="1" x14ac:dyDescent="0.2">
      <c r="A1" s="517" t="s">
        <v>0</v>
      </c>
      <c r="B1" s="115"/>
      <c r="C1" s="1"/>
      <c r="D1" s="2"/>
      <c r="E1" s="2"/>
      <c r="F1" s="2"/>
      <c r="G1" s="532" t="s">
        <v>1141</v>
      </c>
      <c r="H1" s="533"/>
      <c r="I1" s="526"/>
      <c r="J1" s="526"/>
      <c r="K1" s="526"/>
      <c r="L1" s="526"/>
      <c r="M1" s="526"/>
      <c r="N1" s="527"/>
      <c r="O1" s="532" t="s">
        <v>1144</v>
      </c>
      <c r="P1" s="526"/>
      <c r="Q1" s="526"/>
      <c r="R1" s="526"/>
      <c r="S1" s="526"/>
      <c r="T1" s="527"/>
      <c r="U1" s="508" t="s">
        <v>2</v>
      </c>
    </row>
    <row r="2" spans="1:21" ht="10.5" customHeight="1" x14ac:dyDescent="0.2">
      <c r="A2" s="617"/>
      <c r="G2" s="534"/>
      <c r="H2" s="535"/>
      <c r="I2" s="528"/>
      <c r="J2" s="528"/>
      <c r="K2" s="528"/>
      <c r="L2" s="528"/>
      <c r="M2" s="528"/>
      <c r="N2" s="529"/>
      <c r="O2" s="534"/>
      <c r="P2" s="528"/>
      <c r="Q2" s="528"/>
      <c r="R2" s="528"/>
      <c r="S2" s="528"/>
      <c r="T2" s="529"/>
      <c r="U2" s="509"/>
    </row>
    <row r="3" spans="1:21" ht="10.5" customHeight="1" thickBot="1" x14ac:dyDescent="0.25">
      <c r="A3" s="4"/>
      <c r="B3" s="504"/>
      <c r="C3" s="504"/>
      <c r="D3" s="504" t="s">
        <v>1155</v>
      </c>
      <c r="E3" s="504"/>
      <c r="F3" s="506" t="s">
        <v>1156</v>
      </c>
      <c r="G3" s="536"/>
      <c r="H3" s="537"/>
      <c r="I3" s="530"/>
      <c r="J3" s="530"/>
      <c r="K3" s="530"/>
      <c r="L3" s="530"/>
      <c r="M3" s="530"/>
      <c r="N3" s="531"/>
      <c r="O3" s="536"/>
      <c r="P3" s="530"/>
      <c r="Q3" s="530"/>
      <c r="R3" s="530"/>
      <c r="S3" s="530"/>
      <c r="T3" s="531"/>
      <c r="U3" s="510"/>
    </row>
    <row r="4" spans="1:21" ht="10.5" customHeight="1" x14ac:dyDescent="0.2">
      <c r="A4" s="4"/>
      <c r="B4" s="504"/>
      <c r="C4" s="504"/>
      <c r="D4" s="504"/>
      <c r="E4" s="504"/>
      <c r="F4" s="506"/>
      <c r="G4" s="532" t="s">
        <v>1142</v>
      </c>
      <c r="H4" s="533"/>
      <c r="I4" s="526"/>
      <c r="J4" s="526"/>
      <c r="K4" s="526"/>
      <c r="L4" s="526"/>
      <c r="M4" s="526"/>
      <c r="N4" s="527"/>
      <c r="O4" s="532" t="s">
        <v>3</v>
      </c>
      <c r="P4" s="521">
        <f>F26+K26+O26+T26+F40+K40+O40+T40</f>
        <v>0</v>
      </c>
      <c r="Q4" s="521"/>
      <c r="R4" s="521"/>
      <c r="S4" s="521"/>
      <c r="T4" s="538" t="s">
        <v>4</v>
      </c>
      <c r="U4" s="510"/>
    </row>
    <row r="5" spans="1:21" ht="10.5" customHeight="1" x14ac:dyDescent="0.2">
      <c r="A5" s="4"/>
      <c r="D5" s="504" t="s">
        <v>1157</v>
      </c>
      <c r="E5" s="504"/>
      <c r="F5" s="506" t="s">
        <v>1158</v>
      </c>
      <c r="G5" s="534"/>
      <c r="H5" s="535"/>
      <c r="I5" s="528"/>
      <c r="J5" s="528"/>
      <c r="K5" s="528"/>
      <c r="L5" s="528"/>
      <c r="M5" s="528"/>
      <c r="N5" s="529"/>
      <c r="O5" s="534"/>
      <c r="P5" s="522"/>
      <c r="Q5" s="522"/>
      <c r="R5" s="522"/>
      <c r="S5" s="522"/>
      <c r="T5" s="539"/>
      <c r="U5" s="510"/>
    </row>
    <row r="6" spans="1:21" ht="10.5" customHeight="1" thickBot="1" x14ac:dyDescent="0.25">
      <c r="A6" s="6"/>
      <c r="B6" s="8"/>
      <c r="C6" s="8"/>
      <c r="D6" s="505"/>
      <c r="E6" s="505"/>
      <c r="F6" s="507"/>
      <c r="G6" s="536"/>
      <c r="H6" s="537"/>
      <c r="I6" s="530"/>
      <c r="J6" s="530"/>
      <c r="K6" s="530"/>
      <c r="L6" s="530"/>
      <c r="M6" s="530"/>
      <c r="N6" s="531"/>
      <c r="O6" s="536"/>
      <c r="P6" s="523"/>
      <c r="Q6" s="523"/>
      <c r="R6" s="523"/>
      <c r="S6" s="523"/>
      <c r="T6" s="540"/>
      <c r="U6" s="511"/>
    </row>
    <row r="7" spans="1:21" ht="27" customHeight="1" thickBot="1" x14ac:dyDescent="0.25">
      <c r="C7" s="614" t="s">
        <v>706</v>
      </c>
      <c r="D7" s="614"/>
      <c r="E7" s="614"/>
      <c r="G7" s="196" t="s">
        <v>1145</v>
      </c>
      <c r="H7" s="280">
        <f>E26+S26</f>
        <v>9550</v>
      </c>
      <c r="I7" s="25"/>
      <c r="J7" s="279" t="s">
        <v>761</v>
      </c>
    </row>
    <row r="8" spans="1:21" ht="16.5" customHeight="1" thickTop="1" thickBot="1" x14ac:dyDescent="0.25">
      <c r="A8" s="166" t="s">
        <v>978</v>
      </c>
      <c r="B8" s="545" t="s">
        <v>7</v>
      </c>
      <c r="C8" s="545"/>
      <c r="D8" s="545"/>
      <c r="E8" s="546"/>
      <c r="F8" s="355" t="s">
        <v>8</v>
      </c>
      <c r="G8" s="329"/>
      <c r="H8" s="547" t="s">
        <v>9</v>
      </c>
      <c r="I8" s="547"/>
      <c r="J8" s="548"/>
      <c r="K8" s="11" t="s">
        <v>8</v>
      </c>
      <c r="L8" s="621" t="s">
        <v>10</v>
      </c>
      <c r="M8" s="547"/>
      <c r="N8" s="548"/>
      <c r="O8" s="11" t="s">
        <v>8</v>
      </c>
      <c r="P8" s="96"/>
      <c r="Q8" s="547" t="s">
        <v>11</v>
      </c>
      <c r="R8" s="547"/>
      <c r="S8" s="549"/>
      <c r="T8" s="11" t="s">
        <v>8</v>
      </c>
      <c r="U8" s="12" t="s">
        <v>12</v>
      </c>
    </row>
    <row r="9" spans="1:21" ht="15" customHeight="1" x14ac:dyDescent="0.2">
      <c r="A9" s="139"/>
      <c r="B9" s="110"/>
      <c r="C9" s="228" t="s">
        <v>762</v>
      </c>
      <c r="D9" s="235" t="s">
        <v>1351</v>
      </c>
      <c r="E9" s="62">
        <v>1750</v>
      </c>
      <c r="F9" s="86"/>
      <c r="G9" s="338"/>
      <c r="H9" s="326"/>
      <c r="I9" s="41"/>
      <c r="J9" s="67"/>
      <c r="K9" s="27"/>
      <c r="L9" s="45"/>
      <c r="M9" s="41"/>
      <c r="N9" s="71"/>
      <c r="O9" s="14"/>
      <c r="P9" s="332"/>
      <c r="Q9" s="326" t="s">
        <v>809</v>
      </c>
      <c r="R9" s="41"/>
      <c r="S9" s="71">
        <v>450</v>
      </c>
      <c r="T9" s="14"/>
      <c r="U9" s="58"/>
    </row>
    <row r="10" spans="1:21" ht="15" customHeight="1" x14ac:dyDescent="0.2">
      <c r="A10" s="135"/>
      <c r="B10" s="111"/>
      <c r="C10" s="229" t="s">
        <v>763</v>
      </c>
      <c r="D10" s="236" t="s">
        <v>1351</v>
      </c>
      <c r="E10" s="63">
        <v>1550</v>
      </c>
      <c r="F10" s="87"/>
      <c r="G10" s="324"/>
      <c r="H10" s="233"/>
      <c r="I10" s="39"/>
      <c r="J10" s="68"/>
      <c r="K10" s="16"/>
      <c r="L10" s="46"/>
      <c r="M10" s="39"/>
      <c r="N10" s="68"/>
      <c r="O10" s="16"/>
      <c r="P10" s="332"/>
      <c r="Q10" s="335"/>
      <c r="R10" s="39"/>
      <c r="S10" s="68"/>
      <c r="T10" s="16"/>
      <c r="U10" s="61"/>
    </row>
    <row r="11" spans="1:21" ht="15" customHeight="1" x14ac:dyDescent="0.2">
      <c r="A11" s="137"/>
      <c r="B11" s="111"/>
      <c r="C11" s="229" t="s">
        <v>764</v>
      </c>
      <c r="D11" s="236" t="s">
        <v>1169</v>
      </c>
      <c r="E11" s="63">
        <v>750</v>
      </c>
      <c r="F11" s="87"/>
      <c r="G11" s="337"/>
      <c r="H11" s="327"/>
      <c r="I11" s="39"/>
      <c r="J11" s="68"/>
      <c r="K11" s="16"/>
      <c r="L11" s="46"/>
      <c r="M11" s="39"/>
      <c r="N11" s="68"/>
      <c r="O11" s="16"/>
      <c r="P11" s="332"/>
      <c r="Q11" s="335"/>
      <c r="R11" s="39"/>
      <c r="S11" s="68"/>
      <c r="T11" s="16"/>
      <c r="U11" s="61"/>
    </row>
    <row r="12" spans="1:21" ht="15" customHeight="1" x14ac:dyDescent="0.2">
      <c r="A12" s="137"/>
      <c r="B12" s="111"/>
      <c r="C12" s="229" t="s">
        <v>765</v>
      </c>
      <c r="D12" s="236" t="s">
        <v>1351</v>
      </c>
      <c r="E12" s="63">
        <v>1950</v>
      </c>
      <c r="F12" s="87"/>
      <c r="G12" s="339"/>
      <c r="H12" s="327"/>
      <c r="I12" s="39"/>
      <c r="J12" s="68"/>
      <c r="K12" s="16"/>
      <c r="L12" s="46"/>
      <c r="M12" s="39"/>
      <c r="N12" s="68"/>
      <c r="O12" s="16"/>
      <c r="P12" s="332"/>
      <c r="Q12" s="335"/>
      <c r="R12" s="39"/>
      <c r="S12" s="68"/>
      <c r="T12" s="16"/>
      <c r="U12" s="61"/>
    </row>
    <row r="13" spans="1:21" ht="15" customHeight="1" x14ac:dyDescent="0.2">
      <c r="A13" s="137"/>
      <c r="B13" s="111"/>
      <c r="C13" s="229" t="s">
        <v>766</v>
      </c>
      <c r="D13" s="236" t="s">
        <v>1351</v>
      </c>
      <c r="E13" s="63">
        <v>950</v>
      </c>
      <c r="F13" s="87"/>
      <c r="G13" s="339"/>
      <c r="H13" s="327"/>
      <c r="I13" s="39"/>
      <c r="J13" s="68"/>
      <c r="K13" s="16"/>
      <c r="L13" s="46"/>
      <c r="M13" s="39"/>
      <c r="N13" s="68"/>
      <c r="O13" s="16"/>
      <c r="P13" s="332"/>
      <c r="Q13" s="335"/>
      <c r="R13" s="39"/>
      <c r="S13" s="68"/>
      <c r="T13" s="16"/>
      <c r="U13" s="133"/>
    </row>
    <row r="14" spans="1:21" ht="15" customHeight="1" x14ac:dyDescent="0.2">
      <c r="A14" s="137"/>
      <c r="B14" s="111"/>
      <c r="C14" s="229" t="s">
        <v>1204</v>
      </c>
      <c r="D14" s="236" t="s">
        <v>1169</v>
      </c>
      <c r="E14" s="63">
        <v>400</v>
      </c>
      <c r="F14" s="87"/>
      <c r="G14" s="339"/>
      <c r="H14" s="327"/>
      <c r="I14" s="39"/>
      <c r="J14" s="68"/>
      <c r="K14" s="16"/>
      <c r="L14" s="46"/>
      <c r="M14" s="39"/>
      <c r="N14" s="68"/>
      <c r="O14" s="16"/>
      <c r="P14" s="332"/>
      <c r="Q14" s="335"/>
      <c r="R14" s="39"/>
      <c r="S14" s="68"/>
      <c r="T14" s="16"/>
      <c r="U14" s="61"/>
    </row>
    <row r="15" spans="1:21" ht="15" customHeight="1" x14ac:dyDescent="0.2">
      <c r="A15" s="137"/>
      <c r="B15" s="298"/>
      <c r="C15" s="229" t="s">
        <v>767</v>
      </c>
      <c r="D15" s="236" t="s">
        <v>434</v>
      </c>
      <c r="E15" s="63">
        <v>200</v>
      </c>
      <c r="F15" s="87"/>
      <c r="G15" s="339"/>
      <c r="H15" s="327"/>
      <c r="I15" s="39"/>
      <c r="J15" s="68"/>
      <c r="K15" s="16"/>
      <c r="L15" s="46"/>
      <c r="M15" s="39"/>
      <c r="N15" s="68"/>
      <c r="O15" s="16"/>
      <c r="P15" s="332"/>
      <c r="Q15" s="335"/>
      <c r="R15" s="39"/>
      <c r="S15" s="68"/>
      <c r="T15" s="16"/>
      <c r="U15" s="120"/>
    </row>
    <row r="16" spans="1:21" ht="15" customHeight="1" x14ac:dyDescent="0.2">
      <c r="A16" s="137"/>
      <c r="B16" s="111"/>
      <c r="C16" s="229" t="s">
        <v>768</v>
      </c>
      <c r="D16" s="236" t="s">
        <v>1351</v>
      </c>
      <c r="E16" s="63">
        <v>550</v>
      </c>
      <c r="F16" s="87"/>
      <c r="G16" s="339"/>
      <c r="H16" s="327"/>
      <c r="I16" s="39"/>
      <c r="J16" s="68"/>
      <c r="K16" s="16"/>
      <c r="L16" s="46"/>
      <c r="M16" s="39"/>
      <c r="N16" s="68"/>
      <c r="O16" s="16"/>
      <c r="P16" s="332"/>
      <c r="Q16" s="335"/>
      <c r="R16" s="39"/>
      <c r="S16" s="68"/>
      <c r="T16" s="16"/>
      <c r="U16" s="133"/>
    </row>
    <row r="17" spans="1:21" ht="15" customHeight="1" thickBot="1" x14ac:dyDescent="0.25">
      <c r="A17" s="137"/>
      <c r="B17" s="258"/>
      <c r="C17" s="231" t="s">
        <v>770</v>
      </c>
      <c r="D17" s="238" t="s">
        <v>1169</v>
      </c>
      <c r="E17" s="66">
        <v>1000</v>
      </c>
      <c r="F17" s="18"/>
      <c r="G17" s="337"/>
      <c r="H17" s="327"/>
      <c r="I17" s="39"/>
      <c r="J17" s="68"/>
      <c r="K17" s="16"/>
      <c r="L17" s="46"/>
      <c r="M17" s="39"/>
      <c r="N17" s="68"/>
      <c r="O17" s="16"/>
      <c r="P17" s="332"/>
      <c r="Q17" s="335"/>
      <c r="R17" s="39"/>
      <c r="S17" s="68"/>
      <c r="T17" s="16"/>
      <c r="U17" s="61"/>
    </row>
    <row r="18" spans="1:21" ht="15" customHeight="1" x14ac:dyDescent="0.2">
      <c r="A18" s="137"/>
      <c r="B18" s="257"/>
      <c r="C18" s="273" t="s">
        <v>769</v>
      </c>
      <c r="D18" s="235"/>
      <c r="E18" s="90">
        <f>SUM(E9:E17)</f>
        <v>9100</v>
      </c>
      <c r="F18" s="259">
        <f>SUM(F9:F17)</f>
        <v>0</v>
      </c>
      <c r="G18" s="339"/>
      <c r="H18" s="327"/>
      <c r="I18" s="39"/>
      <c r="J18" s="68"/>
      <c r="K18" s="16"/>
      <c r="L18" s="46"/>
      <c r="M18" s="39"/>
      <c r="N18" s="68"/>
      <c r="O18" s="16"/>
      <c r="P18" s="332"/>
      <c r="Q18" s="335"/>
      <c r="R18" s="39"/>
      <c r="S18" s="68"/>
      <c r="T18" s="16"/>
      <c r="U18" s="181"/>
    </row>
    <row r="19" spans="1:21" ht="15" customHeight="1" x14ac:dyDescent="0.2">
      <c r="A19" s="137"/>
      <c r="B19" s="111"/>
      <c r="C19" s="229"/>
      <c r="D19" s="236"/>
      <c r="E19" s="63"/>
      <c r="F19" s="87"/>
      <c r="G19" s="339"/>
      <c r="H19" s="327"/>
      <c r="I19" s="39"/>
      <c r="J19" s="68"/>
      <c r="K19" s="16"/>
      <c r="L19" s="46"/>
      <c r="M19" s="39"/>
      <c r="N19" s="68"/>
      <c r="O19" s="16"/>
      <c r="P19" s="332"/>
      <c r="Q19" s="335"/>
      <c r="R19" s="39"/>
      <c r="S19" s="68"/>
      <c r="T19" s="16"/>
      <c r="U19" s="61"/>
    </row>
    <row r="20" spans="1:21" ht="15" customHeight="1" x14ac:dyDescent="0.2">
      <c r="A20" s="136"/>
      <c r="B20" s="111"/>
      <c r="C20" s="229"/>
      <c r="D20" s="236"/>
      <c r="E20" s="63"/>
      <c r="F20" s="87"/>
      <c r="G20" s="339"/>
      <c r="H20" s="327"/>
      <c r="I20" s="39"/>
      <c r="J20" s="68"/>
      <c r="K20" s="16"/>
      <c r="L20" s="46"/>
      <c r="M20" s="39"/>
      <c r="N20" s="68"/>
      <c r="O20" s="16"/>
      <c r="P20" s="332"/>
      <c r="Q20" s="335"/>
      <c r="R20" s="39"/>
      <c r="S20" s="68"/>
      <c r="T20" s="16"/>
      <c r="U20" s="59"/>
    </row>
    <row r="21" spans="1:21" ht="15" customHeight="1" x14ac:dyDescent="0.2">
      <c r="A21" s="135"/>
      <c r="B21" s="111"/>
      <c r="C21" s="274"/>
      <c r="D21" s="236"/>
      <c r="E21" s="63"/>
      <c r="F21" s="87"/>
      <c r="G21" s="339"/>
      <c r="H21" s="327"/>
      <c r="I21" s="39"/>
      <c r="J21" s="68"/>
      <c r="K21" s="16"/>
      <c r="L21" s="46"/>
      <c r="M21" s="39"/>
      <c r="N21" s="68"/>
      <c r="O21" s="16"/>
      <c r="P21" s="332"/>
      <c r="Q21" s="335"/>
      <c r="R21" s="39"/>
      <c r="S21" s="68"/>
      <c r="T21" s="16"/>
      <c r="U21" s="59"/>
    </row>
    <row r="22" spans="1:21" ht="15" customHeight="1" x14ac:dyDescent="0.2">
      <c r="A22" s="137"/>
      <c r="B22" s="38"/>
      <c r="C22" s="229"/>
      <c r="D22" s="236"/>
      <c r="E22" s="63"/>
      <c r="F22" s="87"/>
      <c r="G22" s="337"/>
      <c r="H22" s="327"/>
      <c r="I22" s="39"/>
      <c r="J22" s="68"/>
      <c r="K22" s="16"/>
      <c r="L22" s="46"/>
      <c r="M22" s="39"/>
      <c r="N22" s="68"/>
      <c r="O22" s="16"/>
      <c r="P22" s="332"/>
      <c r="Q22" s="335"/>
      <c r="R22" s="39"/>
      <c r="S22" s="68"/>
      <c r="T22" s="16"/>
      <c r="U22" s="59"/>
    </row>
    <row r="23" spans="1:21" ht="15" customHeight="1" x14ac:dyDescent="0.2">
      <c r="A23" s="137"/>
      <c r="B23" s="257"/>
      <c r="C23" s="275"/>
      <c r="D23" s="239"/>
      <c r="E23" s="90">
        <f>SUM(E22)</f>
        <v>0</v>
      </c>
      <c r="F23" s="259">
        <f>SUM(F22)</f>
        <v>0</v>
      </c>
      <c r="G23" s="339"/>
      <c r="H23" s="327"/>
      <c r="I23" s="39"/>
      <c r="J23" s="68"/>
      <c r="K23" s="16"/>
      <c r="L23" s="46"/>
      <c r="M23" s="39"/>
      <c r="N23" s="68"/>
      <c r="O23" s="16"/>
      <c r="P23" s="332"/>
      <c r="Q23" s="335"/>
      <c r="R23" s="39"/>
      <c r="S23" s="68"/>
      <c r="T23" s="16"/>
      <c r="U23" s="59"/>
    </row>
    <row r="24" spans="1:21" ht="15" customHeight="1" x14ac:dyDescent="0.2">
      <c r="A24" s="136"/>
      <c r="B24" s="111"/>
      <c r="C24" s="229"/>
      <c r="D24" s="236"/>
      <c r="E24" s="63"/>
      <c r="F24" s="87"/>
      <c r="G24" s="339"/>
      <c r="H24" s="327"/>
      <c r="I24" s="39"/>
      <c r="J24" s="68"/>
      <c r="K24" s="16"/>
      <c r="L24" s="46"/>
      <c r="M24" s="39"/>
      <c r="N24" s="68"/>
      <c r="O24" s="16"/>
      <c r="P24" s="332"/>
      <c r="Q24" s="335"/>
      <c r="R24" s="39"/>
      <c r="S24" s="68"/>
      <c r="T24" s="16"/>
      <c r="U24" s="59"/>
    </row>
    <row r="25" spans="1:21" ht="15" customHeight="1" thickBot="1" x14ac:dyDescent="0.25">
      <c r="A25" s="135"/>
      <c r="B25" s="258"/>
      <c r="C25" s="231"/>
      <c r="D25" s="238"/>
      <c r="E25" s="66"/>
      <c r="F25" s="89"/>
      <c r="G25" s="17"/>
      <c r="H25" s="220"/>
      <c r="I25" s="192"/>
      <c r="J25" s="69"/>
      <c r="K25" s="19"/>
      <c r="L25" s="191"/>
      <c r="M25" s="192"/>
      <c r="N25" s="69"/>
      <c r="O25" s="19"/>
      <c r="P25" s="334"/>
      <c r="Q25" s="365"/>
      <c r="R25" s="192"/>
      <c r="S25" s="69"/>
      <c r="T25" s="19"/>
      <c r="U25" s="59"/>
    </row>
    <row r="26" spans="1:21" ht="15" customHeight="1" thickBot="1" x14ac:dyDescent="0.25">
      <c r="A26" s="160"/>
      <c r="B26" s="267"/>
      <c r="C26" s="276" t="s">
        <v>396</v>
      </c>
      <c r="D26" s="242"/>
      <c r="E26" s="268">
        <f>E18+E23</f>
        <v>9100</v>
      </c>
      <c r="F26" s="269">
        <f>F18+F23</f>
        <v>0</v>
      </c>
      <c r="G26" s="341"/>
      <c r="H26" s="364"/>
      <c r="I26" s="271"/>
      <c r="J26" s="70">
        <f>SUM(J9:J25)</f>
        <v>0</v>
      </c>
      <c r="K26" s="23">
        <f>SUM(K9:K25)</f>
        <v>0</v>
      </c>
      <c r="L26" s="270"/>
      <c r="M26" s="271"/>
      <c r="N26" s="70">
        <f>SUM(N9:N25)</f>
        <v>0</v>
      </c>
      <c r="O26" s="23">
        <f>SUM(O9:O25)</f>
        <v>0</v>
      </c>
      <c r="P26" s="333"/>
      <c r="Q26" s="366" t="s">
        <v>810</v>
      </c>
      <c r="R26" s="271"/>
      <c r="S26" s="70">
        <f>SUM(S9:S25)</f>
        <v>450</v>
      </c>
      <c r="T26" s="23">
        <f>SUM(T9:T25)</f>
        <v>0</v>
      </c>
      <c r="U26" s="59"/>
    </row>
    <row r="27" spans="1:21" ht="15" customHeight="1" x14ac:dyDescent="0.2">
      <c r="A27" s="203"/>
      <c r="B27" s="260"/>
      <c r="C27" s="261"/>
      <c r="D27" s="262"/>
      <c r="E27" s="263"/>
      <c r="F27" s="264"/>
      <c r="G27" s="338"/>
      <c r="H27" s="327"/>
      <c r="I27" s="39"/>
      <c r="J27" s="265"/>
      <c r="K27" s="29"/>
      <c r="L27" s="46"/>
      <c r="M27" s="39"/>
      <c r="N27" s="265"/>
      <c r="O27" s="29"/>
      <c r="P27" s="342"/>
      <c r="Q27" s="335"/>
      <c r="R27" s="39"/>
      <c r="S27" s="265"/>
      <c r="T27" s="29"/>
      <c r="U27" s="59"/>
    </row>
    <row r="28" spans="1:21" ht="15" customHeight="1" thickBot="1" x14ac:dyDescent="0.25">
      <c r="A28" s="138"/>
      <c r="B28" s="113"/>
      <c r="C28" s="35"/>
      <c r="D28" s="238"/>
      <c r="E28" s="64"/>
      <c r="F28" s="89"/>
      <c r="G28" s="340"/>
      <c r="H28" s="328"/>
      <c r="I28" s="42"/>
      <c r="J28" s="69"/>
      <c r="K28" s="19"/>
      <c r="L28" s="47"/>
      <c r="M28" s="42"/>
      <c r="N28" s="69"/>
      <c r="O28" s="19"/>
      <c r="P28" s="6"/>
      <c r="Q28" s="336"/>
      <c r="R28" s="42"/>
      <c r="S28" s="69"/>
      <c r="T28" s="19"/>
      <c r="U28" s="59"/>
    </row>
    <row r="29" spans="1:21" ht="15" customHeight="1" thickBot="1" x14ac:dyDescent="0.25">
      <c r="A29" s="138"/>
      <c r="B29" s="114"/>
      <c r="C29" s="36" t="s">
        <v>1374</v>
      </c>
      <c r="D29" s="21"/>
      <c r="E29" s="85">
        <f>豊田市!E42+豊田市・みよし市!E26</f>
        <v>67150</v>
      </c>
      <c r="F29" s="22">
        <f>豊田市!F42+豊田市・みよし市!F26</f>
        <v>0</v>
      </c>
      <c r="G29" s="341"/>
      <c r="H29" s="322" t="s">
        <v>1283</v>
      </c>
      <c r="I29" s="24"/>
      <c r="J29" s="70">
        <f>豊田市!J42+豊田市・みよし市!J26</f>
        <v>5500</v>
      </c>
      <c r="K29" s="23">
        <f>豊田市!K42</f>
        <v>0</v>
      </c>
      <c r="L29" s="96"/>
      <c r="M29" s="24"/>
      <c r="N29" s="72">
        <f>豊田市!O42+豊田市・みよし市!N26</f>
        <v>0</v>
      </c>
      <c r="O29" s="32">
        <f>豊田市!P42</f>
        <v>0</v>
      </c>
      <c r="P29" s="6"/>
      <c r="Q29" s="322" t="s">
        <v>210</v>
      </c>
      <c r="R29" s="24"/>
      <c r="S29" s="72">
        <f>豊田市!T42+豊田市・みよし市!S26</f>
        <v>6300</v>
      </c>
      <c r="T29" s="32">
        <f>豊田市!U42+豊田市・みよし市!T26</f>
        <v>0</v>
      </c>
      <c r="U29" s="60"/>
    </row>
    <row r="30" spans="1:21" ht="27" customHeight="1" thickTop="1" thickBot="1" x14ac:dyDescent="0.25">
      <c r="C30" s="615" t="s">
        <v>707</v>
      </c>
      <c r="D30" s="615"/>
      <c r="E30" s="615"/>
      <c r="F30" s="561" t="s">
        <v>1143</v>
      </c>
      <c r="G30" s="561"/>
      <c r="H30" s="53">
        <f>E40+J40+N40+S40</f>
        <v>11800</v>
      </c>
      <c r="I30" s="25"/>
      <c r="J30" s="25" t="s">
        <v>4</v>
      </c>
    </row>
    <row r="31" spans="1:21" ht="16.5" customHeight="1" thickTop="1" thickBot="1" x14ac:dyDescent="0.25">
      <c r="A31" s="166" t="s">
        <v>978</v>
      </c>
      <c r="B31" s="545" t="s">
        <v>7</v>
      </c>
      <c r="C31" s="545"/>
      <c r="D31" s="545"/>
      <c r="E31" s="546"/>
      <c r="F31" s="10" t="s">
        <v>8</v>
      </c>
      <c r="G31" s="322"/>
      <c r="H31" s="547" t="s">
        <v>9</v>
      </c>
      <c r="I31" s="547"/>
      <c r="J31" s="548"/>
      <c r="K31" s="11" t="s">
        <v>8</v>
      </c>
      <c r="L31" s="621" t="s">
        <v>10</v>
      </c>
      <c r="M31" s="547"/>
      <c r="N31" s="548"/>
      <c r="O31" s="11" t="s">
        <v>8</v>
      </c>
      <c r="P31" s="96"/>
      <c r="Q31" s="547" t="s">
        <v>11</v>
      </c>
      <c r="R31" s="547"/>
      <c r="S31" s="549"/>
      <c r="T31" s="11" t="s">
        <v>8</v>
      </c>
      <c r="U31" s="12" t="s">
        <v>12</v>
      </c>
    </row>
    <row r="32" spans="1:21" ht="15" customHeight="1" x14ac:dyDescent="0.2">
      <c r="A32" s="139"/>
      <c r="B32" s="110"/>
      <c r="C32" s="43" t="s">
        <v>811</v>
      </c>
      <c r="D32" s="235" t="s">
        <v>1340</v>
      </c>
      <c r="E32" s="62">
        <v>4000</v>
      </c>
      <c r="F32" s="26"/>
      <c r="G32" s="338"/>
      <c r="H32" s="326" t="s">
        <v>1415</v>
      </c>
      <c r="I32" s="41"/>
      <c r="J32" s="71">
        <v>1500</v>
      </c>
      <c r="K32" s="14"/>
      <c r="L32" s="45"/>
      <c r="M32" s="55"/>
      <c r="N32" s="71"/>
      <c r="O32" s="14"/>
      <c r="P32" s="332"/>
      <c r="Q32" s="326" t="s">
        <v>811</v>
      </c>
      <c r="R32" s="41"/>
      <c r="S32" s="71">
        <v>550</v>
      </c>
      <c r="T32" s="14"/>
      <c r="U32" s="58"/>
    </row>
    <row r="33" spans="1:21" ht="15" customHeight="1" x14ac:dyDescent="0.2">
      <c r="A33" s="136"/>
      <c r="B33" s="116"/>
      <c r="C33" s="44" t="s">
        <v>812</v>
      </c>
      <c r="D33" s="236" t="s">
        <v>1340</v>
      </c>
      <c r="E33" s="63">
        <v>1400</v>
      </c>
      <c r="F33" s="15"/>
      <c r="G33" s="339"/>
      <c r="H33" s="327"/>
      <c r="I33" s="39"/>
      <c r="J33" s="68"/>
      <c r="K33" s="16"/>
      <c r="L33" s="249"/>
      <c r="M33" s="56"/>
      <c r="N33" s="68"/>
      <c r="O33" s="16"/>
      <c r="P33" s="332"/>
      <c r="Q33" s="327"/>
      <c r="R33" s="39"/>
      <c r="S33" s="68"/>
      <c r="T33" s="16"/>
      <c r="U33" s="133"/>
    </row>
    <row r="34" spans="1:21" ht="15" customHeight="1" x14ac:dyDescent="0.2">
      <c r="A34" s="136"/>
      <c r="B34" s="116"/>
      <c r="C34" s="44" t="s">
        <v>813</v>
      </c>
      <c r="D34" s="236" t="s">
        <v>1340</v>
      </c>
      <c r="E34" s="63">
        <v>4350</v>
      </c>
      <c r="F34" s="15"/>
      <c r="G34" s="339"/>
      <c r="H34" s="327"/>
      <c r="I34" s="39"/>
      <c r="J34" s="68"/>
      <c r="K34" s="16"/>
      <c r="L34" s="46"/>
      <c r="M34" s="56"/>
      <c r="N34" s="68"/>
      <c r="O34" s="16"/>
      <c r="P34" s="332"/>
      <c r="Q34" s="327"/>
      <c r="R34" s="39"/>
      <c r="S34" s="68"/>
      <c r="T34" s="16"/>
      <c r="U34" s="245"/>
    </row>
    <row r="35" spans="1:21" ht="15" customHeight="1" x14ac:dyDescent="0.2">
      <c r="A35" s="136"/>
      <c r="B35" s="116"/>
      <c r="C35" s="44"/>
      <c r="D35" s="236"/>
      <c r="E35" s="63"/>
      <c r="F35" s="15"/>
      <c r="G35" s="339"/>
      <c r="H35" s="327"/>
      <c r="I35" s="39"/>
      <c r="J35" s="68"/>
      <c r="K35" s="16"/>
      <c r="L35" s="46"/>
      <c r="M35" s="56"/>
      <c r="N35" s="68"/>
      <c r="O35" s="16"/>
      <c r="P35" s="332"/>
      <c r="Q35" s="327"/>
      <c r="R35" s="39"/>
      <c r="S35" s="68"/>
      <c r="T35" s="16"/>
      <c r="U35" s="59"/>
    </row>
    <row r="36" spans="1:21" ht="15" customHeight="1" x14ac:dyDescent="0.2">
      <c r="A36" s="136"/>
      <c r="B36" s="116"/>
      <c r="C36" s="44"/>
      <c r="D36" s="236"/>
      <c r="E36" s="63"/>
      <c r="F36" s="15"/>
      <c r="G36" s="339"/>
      <c r="H36" s="327"/>
      <c r="I36" s="39"/>
      <c r="J36" s="68"/>
      <c r="K36" s="16"/>
      <c r="L36" s="46"/>
      <c r="M36" s="56"/>
      <c r="N36" s="68"/>
      <c r="O36" s="16"/>
      <c r="P36" s="332"/>
      <c r="Q36" s="327"/>
      <c r="R36" s="39"/>
      <c r="S36" s="68"/>
      <c r="T36" s="16"/>
      <c r="U36" s="59"/>
    </row>
    <row r="37" spans="1:21" ht="15" customHeight="1" x14ac:dyDescent="0.2">
      <c r="A37" s="135"/>
      <c r="B37" s="116"/>
      <c r="C37" s="44"/>
      <c r="D37" s="28"/>
      <c r="E37" s="63"/>
      <c r="F37" s="15"/>
      <c r="G37" s="339"/>
      <c r="H37" s="327"/>
      <c r="I37" s="39"/>
      <c r="J37" s="68"/>
      <c r="K37" s="16"/>
      <c r="L37" s="46"/>
      <c r="M37" s="56"/>
      <c r="N37" s="68"/>
      <c r="O37" s="16"/>
      <c r="P37" s="332"/>
      <c r="Q37" s="327"/>
      <c r="R37" s="39"/>
      <c r="S37" s="68"/>
      <c r="T37" s="16"/>
      <c r="U37" s="59"/>
    </row>
    <row r="38" spans="1:21" ht="15" customHeight="1" x14ac:dyDescent="0.2">
      <c r="A38" s="137"/>
      <c r="B38" s="116"/>
      <c r="C38" s="44"/>
      <c r="D38" s="28"/>
      <c r="E38" s="63"/>
      <c r="F38" s="15"/>
      <c r="G38" s="339"/>
      <c r="H38" s="327"/>
      <c r="I38" s="39"/>
      <c r="J38" s="68"/>
      <c r="K38" s="16"/>
      <c r="L38" s="46"/>
      <c r="M38" s="56"/>
      <c r="N38" s="68"/>
      <c r="O38" s="16"/>
      <c r="P38" s="332"/>
      <c r="Q38" s="327"/>
      <c r="R38" s="39"/>
      <c r="S38" s="68"/>
      <c r="T38" s="16"/>
      <c r="U38" s="59"/>
    </row>
    <row r="39" spans="1:21" ht="15" customHeight="1" thickBot="1" x14ac:dyDescent="0.25">
      <c r="A39" s="206"/>
      <c r="B39" s="117"/>
      <c r="C39" s="50"/>
      <c r="D39" s="30"/>
      <c r="E39" s="66"/>
      <c r="F39" s="18"/>
      <c r="G39" s="340"/>
      <c r="H39" s="328"/>
      <c r="I39" s="42"/>
      <c r="J39" s="69"/>
      <c r="K39" s="19"/>
      <c r="L39" s="47"/>
      <c r="M39" s="57"/>
      <c r="N39" s="69"/>
      <c r="O39" s="19"/>
      <c r="P39" s="6"/>
      <c r="Q39" s="328"/>
      <c r="R39" s="42"/>
      <c r="S39" s="69"/>
      <c r="T39" s="19"/>
      <c r="U39" s="59"/>
    </row>
    <row r="40" spans="1:21" ht="15" customHeight="1" thickBot="1" x14ac:dyDescent="0.25">
      <c r="A40" s="138"/>
      <c r="B40" s="114"/>
      <c r="C40" s="36" t="s">
        <v>60</v>
      </c>
      <c r="D40" s="21"/>
      <c r="E40" s="65">
        <f>SUM(E32:E39)</f>
        <v>9750</v>
      </c>
      <c r="F40" s="22">
        <f>SUM(F32:F39)</f>
        <v>0</v>
      </c>
      <c r="G40" s="341"/>
      <c r="H40" s="322" t="s">
        <v>233</v>
      </c>
      <c r="I40" s="24"/>
      <c r="J40" s="70">
        <f>SUM(J32:J39)</f>
        <v>1500</v>
      </c>
      <c r="K40" s="23">
        <f>SUM(K32:K39)</f>
        <v>0</v>
      </c>
      <c r="L40" s="96"/>
      <c r="M40" s="24"/>
      <c r="N40" s="72">
        <f>SUM(N32:N39)</f>
        <v>0</v>
      </c>
      <c r="O40" s="32">
        <f>SUM(O32:O39)</f>
        <v>0</v>
      </c>
      <c r="P40" s="6"/>
      <c r="Q40" s="322" t="s">
        <v>233</v>
      </c>
      <c r="R40" s="24"/>
      <c r="S40" s="72">
        <f>SUM(S32:S39)</f>
        <v>550</v>
      </c>
      <c r="T40" s="32">
        <f>SUM(T32:T39)</f>
        <v>0</v>
      </c>
      <c r="U40" s="60"/>
    </row>
    <row r="41" spans="1:21" x14ac:dyDescent="0.2">
      <c r="A41" s="603" t="str">
        <f>豊田市!A43</f>
        <v>令和5年6月</v>
      </c>
      <c r="B41" s="603"/>
      <c r="C41" s="100"/>
      <c r="U41" s="100" t="s">
        <v>169</v>
      </c>
    </row>
  </sheetData>
  <mergeCells count="31">
    <mergeCell ref="B31:E31"/>
    <mergeCell ref="H31:J31"/>
    <mergeCell ref="L31:N31"/>
    <mergeCell ref="Q31:S31"/>
    <mergeCell ref="A41:B41"/>
    <mergeCell ref="C30:E30"/>
    <mergeCell ref="A1:A2"/>
    <mergeCell ref="O4:O6"/>
    <mergeCell ref="T4:T6"/>
    <mergeCell ref="C7:E7"/>
    <mergeCell ref="B8:E8"/>
    <mergeCell ref="H8:J8"/>
    <mergeCell ref="L8:N8"/>
    <mergeCell ref="Q8:S8"/>
    <mergeCell ref="P4:S6"/>
    <mergeCell ref="B3:C4"/>
    <mergeCell ref="D3:D4"/>
    <mergeCell ref="E3:E4"/>
    <mergeCell ref="E5:E6"/>
    <mergeCell ref="D5:D6"/>
    <mergeCell ref="U1:U2"/>
    <mergeCell ref="U3:U6"/>
    <mergeCell ref="F30:G30"/>
    <mergeCell ref="G1:H3"/>
    <mergeCell ref="I1:N3"/>
    <mergeCell ref="G4:H6"/>
    <mergeCell ref="I4:N6"/>
    <mergeCell ref="O1:O3"/>
    <mergeCell ref="P1:T3"/>
    <mergeCell ref="F3:F4"/>
    <mergeCell ref="F5:F6"/>
  </mergeCells>
  <phoneticPr fontId="2"/>
  <pageMargins left="0.22" right="0.19" top="0.23" bottom="0.23" header="0.2" footer="0.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D52"/>
  <sheetViews>
    <sheetView workbookViewId="0"/>
  </sheetViews>
  <sheetFormatPr defaultRowHeight="13" x14ac:dyDescent="0.2"/>
  <cols>
    <col min="4" max="4" width="26.90625" customWidth="1"/>
  </cols>
  <sheetData>
    <row r="1" spans="1:4" ht="28" x14ac:dyDescent="0.2">
      <c r="D1" s="319" t="s">
        <v>1063</v>
      </c>
    </row>
    <row r="2" spans="1:4" ht="15.75" customHeight="1" x14ac:dyDescent="0.2">
      <c r="D2" s="319"/>
    </row>
    <row r="3" spans="1:4" x14ac:dyDescent="0.2">
      <c r="A3">
        <v>1</v>
      </c>
      <c r="B3" t="s">
        <v>1044</v>
      </c>
    </row>
    <row r="5" spans="1:4" x14ac:dyDescent="0.2">
      <c r="A5">
        <v>2</v>
      </c>
      <c r="B5" t="s">
        <v>1045</v>
      </c>
    </row>
    <row r="7" spans="1:4" x14ac:dyDescent="0.2">
      <c r="A7">
        <v>3</v>
      </c>
      <c r="B7" t="s">
        <v>1046</v>
      </c>
    </row>
    <row r="8" spans="1:4" x14ac:dyDescent="0.2">
      <c r="B8" t="s">
        <v>1047</v>
      </c>
    </row>
    <row r="9" spans="1:4" x14ac:dyDescent="0.2">
      <c r="B9" t="s">
        <v>1048</v>
      </c>
    </row>
    <row r="11" spans="1:4" ht="15" customHeight="1" x14ac:dyDescent="0.2">
      <c r="B11" t="s">
        <v>1049</v>
      </c>
    </row>
    <row r="12" spans="1:4" ht="15" customHeight="1" x14ac:dyDescent="0.2">
      <c r="B12" s="303" t="s">
        <v>428</v>
      </c>
      <c r="C12" s="303" t="s">
        <v>1050</v>
      </c>
      <c r="D12" s="304" t="s">
        <v>1051</v>
      </c>
    </row>
    <row r="13" spans="1:4" ht="15" customHeight="1" x14ac:dyDescent="0.2">
      <c r="B13" s="303" t="s">
        <v>1052</v>
      </c>
      <c r="C13" s="303" t="s">
        <v>995</v>
      </c>
      <c r="D13" s="304" t="s">
        <v>914</v>
      </c>
    </row>
    <row r="14" spans="1:4" ht="15" customHeight="1" x14ac:dyDescent="0.2">
      <c r="B14" s="303" t="s">
        <v>1053</v>
      </c>
      <c r="C14" s="303" t="s">
        <v>1054</v>
      </c>
      <c r="D14" s="304" t="s">
        <v>1056</v>
      </c>
    </row>
    <row r="15" spans="1:4" ht="15" customHeight="1" x14ac:dyDescent="0.2">
      <c r="B15" s="303" t="s">
        <v>1053</v>
      </c>
      <c r="C15" s="303" t="s">
        <v>1055</v>
      </c>
      <c r="D15" s="304" t="s">
        <v>1057</v>
      </c>
    </row>
    <row r="17" spans="1:4" ht="15" customHeight="1" x14ac:dyDescent="0.2">
      <c r="B17" t="s">
        <v>1058</v>
      </c>
    </row>
    <row r="18" spans="1:4" ht="15" customHeight="1" x14ac:dyDescent="0.2">
      <c r="B18" s="303" t="s">
        <v>428</v>
      </c>
      <c r="C18" s="303" t="s">
        <v>1050</v>
      </c>
      <c r="D18" s="304" t="s">
        <v>1051</v>
      </c>
    </row>
    <row r="19" spans="1:4" ht="15" customHeight="1" x14ac:dyDescent="0.2">
      <c r="B19" s="303" t="s">
        <v>1053</v>
      </c>
      <c r="C19" s="303" t="s">
        <v>1054</v>
      </c>
      <c r="D19" s="304" t="s">
        <v>1059</v>
      </c>
    </row>
    <row r="21" spans="1:4" ht="15" customHeight="1" x14ac:dyDescent="0.2">
      <c r="B21" t="s">
        <v>1060</v>
      </c>
    </row>
    <row r="22" spans="1:4" ht="15" customHeight="1" x14ac:dyDescent="0.2">
      <c r="B22" s="303" t="s">
        <v>428</v>
      </c>
      <c r="C22" s="498" t="s">
        <v>1050</v>
      </c>
      <c r="D22" s="498"/>
    </row>
    <row r="23" spans="1:4" ht="15" customHeight="1" x14ac:dyDescent="0.2">
      <c r="B23" s="303" t="s">
        <v>1052</v>
      </c>
      <c r="C23" s="499" t="s">
        <v>1061</v>
      </c>
      <c r="D23" s="499"/>
    </row>
    <row r="25" spans="1:4" ht="15" customHeight="1" x14ac:dyDescent="0.2">
      <c r="B25" t="s">
        <v>1062</v>
      </c>
    </row>
    <row r="26" spans="1:4" ht="15" customHeight="1" x14ac:dyDescent="0.2">
      <c r="B26" s="303" t="s">
        <v>428</v>
      </c>
      <c r="C26" s="303" t="s">
        <v>1050</v>
      </c>
      <c r="D26" s="304" t="s">
        <v>1051</v>
      </c>
    </row>
    <row r="27" spans="1:4" ht="15" customHeight="1" x14ac:dyDescent="0.2">
      <c r="B27" s="303" t="s">
        <v>1052</v>
      </c>
      <c r="C27" s="303" t="s">
        <v>995</v>
      </c>
      <c r="D27" s="304" t="s">
        <v>915</v>
      </c>
    </row>
    <row r="29" spans="1:4" x14ac:dyDescent="0.2">
      <c r="A29">
        <v>4</v>
      </c>
      <c r="B29" t="s">
        <v>1064</v>
      </c>
    </row>
    <row r="31" spans="1:4" x14ac:dyDescent="0.2">
      <c r="A31">
        <v>5</v>
      </c>
      <c r="B31" t="s">
        <v>1065</v>
      </c>
    </row>
    <row r="32" spans="1:4" x14ac:dyDescent="0.2">
      <c r="B32" t="s">
        <v>1066</v>
      </c>
    </row>
    <row r="33" spans="1:4" x14ac:dyDescent="0.2">
      <c r="B33" t="s">
        <v>1067</v>
      </c>
    </row>
    <row r="34" spans="1:4" x14ac:dyDescent="0.2">
      <c r="B34" t="s">
        <v>1068</v>
      </c>
    </row>
    <row r="35" spans="1:4" x14ac:dyDescent="0.2">
      <c r="B35" t="s">
        <v>1069</v>
      </c>
    </row>
    <row r="36" spans="1:4" x14ac:dyDescent="0.2">
      <c r="B36" t="s">
        <v>1070</v>
      </c>
    </row>
    <row r="37" spans="1:4" x14ac:dyDescent="0.2">
      <c r="B37" t="s">
        <v>1071</v>
      </c>
    </row>
    <row r="38" spans="1:4" x14ac:dyDescent="0.2">
      <c r="B38" t="s">
        <v>1072</v>
      </c>
    </row>
    <row r="39" spans="1:4" x14ac:dyDescent="0.2">
      <c r="B39" t="s">
        <v>1073</v>
      </c>
    </row>
    <row r="40" spans="1:4" x14ac:dyDescent="0.2">
      <c r="B40" t="s">
        <v>1074</v>
      </c>
    </row>
    <row r="42" spans="1:4" x14ac:dyDescent="0.2">
      <c r="A42">
        <v>6</v>
      </c>
      <c r="B42" t="s">
        <v>1075</v>
      </c>
    </row>
    <row r="43" spans="1:4" ht="13.5" thickBot="1" x14ac:dyDescent="0.25"/>
    <row r="44" spans="1:4" ht="12" customHeight="1" x14ac:dyDescent="0.2">
      <c r="B44" s="500" t="s">
        <v>1076</v>
      </c>
      <c r="C44" s="501"/>
    </row>
    <row r="45" spans="1:4" ht="12" customHeight="1" thickBot="1" x14ac:dyDescent="0.25">
      <c r="B45" s="502"/>
      <c r="C45" s="503"/>
    </row>
    <row r="47" spans="1:4" x14ac:dyDescent="0.2">
      <c r="B47" t="s">
        <v>1077</v>
      </c>
      <c r="D47" t="s">
        <v>1083</v>
      </c>
    </row>
    <row r="48" spans="1:4" x14ac:dyDescent="0.2">
      <c r="B48" t="s">
        <v>1078</v>
      </c>
      <c r="D48" t="s">
        <v>1084</v>
      </c>
    </row>
    <row r="49" spans="2:4" x14ac:dyDescent="0.2">
      <c r="B49" t="s">
        <v>1079</v>
      </c>
      <c r="D49" t="s">
        <v>1085</v>
      </c>
    </row>
    <row r="50" spans="2:4" x14ac:dyDescent="0.2">
      <c r="B50" t="s">
        <v>1080</v>
      </c>
      <c r="D50" t="s">
        <v>1086</v>
      </c>
    </row>
    <row r="51" spans="2:4" x14ac:dyDescent="0.2">
      <c r="B51" t="s">
        <v>1081</v>
      </c>
    </row>
    <row r="52" spans="2:4" x14ac:dyDescent="0.2">
      <c r="B52" t="s">
        <v>1082</v>
      </c>
    </row>
  </sheetData>
  <mergeCells count="3">
    <mergeCell ref="C22:D22"/>
    <mergeCell ref="C23:D23"/>
    <mergeCell ref="B44:C45"/>
  </mergeCells>
  <phoneticPr fontId="2"/>
  <pageMargins left="0.2" right="0.19" top="0.74803149606299213" bottom="0.74803149606299213"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W44"/>
  <sheetViews>
    <sheetView showZeros="0" zoomScale="120" zoomScaleNormal="120" workbookViewId="0">
      <selection activeCell="B3" sqref="B3:C4"/>
    </sheetView>
  </sheetViews>
  <sheetFormatPr defaultRowHeight="13" x14ac:dyDescent="0.2"/>
  <cols>
    <col min="1" max="1" width="5.36328125" customWidth="1"/>
    <col min="2" max="2" width="1.90625" customWidth="1"/>
    <col min="3" max="3" width="10.6328125" customWidth="1"/>
    <col min="4" max="4" width="3.453125" customWidth="1"/>
    <col min="5" max="5" width="8.7265625" customWidth="1"/>
    <col min="6" max="6" width="10.0898437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2" customWidth="1"/>
  </cols>
  <sheetData>
    <row r="1" spans="1:23" ht="8.25" customHeight="1" x14ac:dyDescent="0.2">
      <c r="A1" s="517" t="s">
        <v>0</v>
      </c>
      <c r="B1" s="518"/>
      <c r="C1" s="1"/>
      <c r="D1" s="2"/>
      <c r="E1" s="2"/>
      <c r="F1" s="2"/>
      <c r="G1" s="532" t="s">
        <v>1141</v>
      </c>
      <c r="H1" s="533"/>
      <c r="I1" s="526"/>
      <c r="J1" s="526"/>
      <c r="K1" s="526"/>
      <c r="L1" s="526"/>
      <c r="M1" s="526"/>
      <c r="N1" s="526"/>
      <c r="O1" s="527"/>
      <c r="P1" s="532" t="s">
        <v>1144</v>
      </c>
      <c r="Q1" s="526"/>
      <c r="R1" s="526"/>
      <c r="S1" s="526"/>
      <c r="T1" s="526"/>
      <c r="U1" s="527"/>
      <c r="V1" s="508" t="s">
        <v>2</v>
      </c>
      <c r="W1" s="4"/>
    </row>
    <row r="2" spans="1:23" ht="8.25" customHeight="1" x14ac:dyDescent="0.2">
      <c r="A2" s="519"/>
      <c r="B2" s="520"/>
      <c r="G2" s="534"/>
      <c r="H2" s="535"/>
      <c r="I2" s="528"/>
      <c r="J2" s="528"/>
      <c r="K2" s="528"/>
      <c r="L2" s="528"/>
      <c r="M2" s="528"/>
      <c r="N2" s="528"/>
      <c r="O2" s="529"/>
      <c r="P2" s="534"/>
      <c r="Q2" s="528"/>
      <c r="R2" s="528"/>
      <c r="S2" s="528"/>
      <c r="T2" s="528"/>
      <c r="U2" s="529"/>
      <c r="V2" s="509"/>
    </row>
    <row r="3" spans="1:23" ht="8.25" customHeight="1" thickBot="1" x14ac:dyDescent="0.25">
      <c r="A3" s="4"/>
      <c r="B3" s="504"/>
      <c r="C3" s="504"/>
      <c r="D3" s="504" t="s">
        <v>1155</v>
      </c>
      <c r="E3" s="504"/>
      <c r="F3" s="506" t="s">
        <v>1156</v>
      </c>
      <c r="G3" s="536"/>
      <c r="H3" s="537"/>
      <c r="I3" s="530"/>
      <c r="J3" s="530"/>
      <c r="K3" s="530"/>
      <c r="L3" s="530"/>
      <c r="M3" s="530"/>
      <c r="N3" s="530"/>
      <c r="O3" s="531"/>
      <c r="P3" s="536"/>
      <c r="Q3" s="530"/>
      <c r="R3" s="530"/>
      <c r="S3" s="530"/>
      <c r="T3" s="530"/>
      <c r="U3" s="531"/>
      <c r="V3" s="510"/>
    </row>
    <row r="4" spans="1:23" ht="8.25" customHeight="1" x14ac:dyDescent="0.2">
      <c r="A4" s="4"/>
      <c r="B4" s="504"/>
      <c r="C4" s="504"/>
      <c r="D4" s="504"/>
      <c r="E4" s="504"/>
      <c r="F4" s="506"/>
      <c r="G4" s="532" t="s">
        <v>1142</v>
      </c>
      <c r="H4" s="533"/>
      <c r="I4" s="526"/>
      <c r="J4" s="526"/>
      <c r="K4" s="526"/>
      <c r="L4" s="526"/>
      <c r="M4" s="526"/>
      <c r="N4" s="526"/>
      <c r="O4" s="527"/>
      <c r="P4" s="532" t="s">
        <v>3</v>
      </c>
      <c r="Q4" s="521">
        <f>F43+K43+P43+U43</f>
        <v>0</v>
      </c>
      <c r="R4" s="521"/>
      <c r="S4" s="521"/>
      <c r="T4" s="521"/>
      <c r="U4" s="538" t="s">
        <v>4</v>
      </c>
      <c r="V4" s="510"/>
    </row>
    <row r="5" spans="1:23" ht="8.25" customHeight="1" x14ac:dyDescent="0.2">
      <c r="A5" s="4"/>
      <c r="D5" s="504" t="s">
        <v>1157</v>
      </c>
      <c r="E5" s="504"/>
      <c r="F5" s="506" t="s">
        <v>1158</v>
      </c>
      <c r="G5" s="534"/>
      <c r="H5" s="535"/>
      <c r="I5" s="528"/>
      <c r="J5" s="528"/>
      <c r="K5" s="528"/>
      <c r="L5" s="528"/>
      <c r="M5" s="528"/>
      <c r="N5" s="528"/>
      <c r="O5" s="529"/>
      <c r="P5" s="534"/>
      <c r="Q5" s="522"/>
      <c r="R5" s="522"/>
      <c r="S5" s="522"/>
      <c r="T5" s="522"/>
      <c r="U5" s="539"/>
      <c r="V5" s="510"/>
    </row>
    <row r="6" spans="1:23" ht="8.25" customHeight="1" thickBot="1" x14ac:dyDescent="0.25">
      <c r="A6" s="6"/>
      <c r="B6" s="8"/>
      <c r="C6" s="8"/>
      <c r="D6" s="505"/>
      <c r="E6" s="505"/>
      <c r="F6" s="507"/>
      <c r="G6" s="536"/>
      <c r="H6" s="537"/>
      <c r="I6" s="530"/>
      <c r="J6" s="530"/>
      <c r="K6" s="530"/>
      <c r="L6" s="530"/>
      <c r="M6" s="530"/>
      <c r="N6" s="530"/>
      <c r="O6" s="531"/>
      <c r="P6" s="536"/>
      <c r="Q6" s="523"/>
      <c r="R6" s="523"/>
      <c r="S6" s="523"/>
      <c r="T6" s="523"/>
      <c r="U6" s="540"/>
      <c r="V6" s="511"/>
    </row>
    <row r="7" spans="1:23" ht="21" customHeight="1" thickBot="1" x14ac:dyDescent="0.25">
      <c r="A7" s="196"/>
      <c r="C7" s="631" t="s">
        <v>708</v>
      </c>
      <c r="D7" s="631"/>
      <c r="E7" s="631"/>
      <c r="F7" s="541" t="s">
        <v>1143</v>
      </c>
      <c r="G7" s="541"/>
      <c r="H7" s="195">
        <f>E43+J43+O43+T43</f>
        <v>70200</v>
      </c>
      <c r="I7" s="25"/>
      <c r="J7" s="25" t="s">
        <v>4</v>
      </c>
      <c r="L7" s="8"/>
      <c r="M7" s="8"/>
      <c r="N7" s="8"/>
      <c r="O7" s="8"/>
      <c r="P7" s="8"/>
      <c r="Q7" s="8"/>
      <c r="R7" s="8"/>
      <c r="S7" s="8"/>
      <c r="T7" s="8"/>
      <c r="U7" s="8"/>
    </row>
    <row r="8" spans="1:23" ht="15" customHeight="1" thickTop="1" thickBot="1" x14ac:dyDescent="0.25">
      <c r="A8" s="166" t="s">
        <v>841</v>
      </c>
      <c r="B8" s="545" t="s">
        <v>7</v>
      </c>
      <c r="C8" s="545"/>
      <c r="D8" s="545"/>
      <c r="E8" s="546"/>
      <c r="F8" s="359" t="s">
        <v>8</v>
      </c>
      <c r="G8" s="329"/>
      <c r="H8" s="547" t="s">
        <v>9</v>
      </c>
      <c r="I8" s="547"/>
      <c r="J8" s="548"/>
      <c r="K8" s="11" t="s">
        <v>8</v>
      </c>
      <c r="L8" s="322"/>
      <c r="M8" s="547" t="s">
        <v>10</v>
      </c>
      <c r="N8" s="547"/>
      <c r="O8" s="548"/>
      <c r="P8" s="11" t="s">
        <v>8</v>
      </c>
      <c r="Q8" s="322"/>
      <c r="R8" s="547" t="s">
        <v>11</v>
      </c>
      <c r="S8" s="547"/>
      <c r="T8" s="549"/>
      <c r="U8" s="11" t="s">
        <v>8</v>
      </c>
      <c r="V8" s="12" t="s">
        <v>12</v>
      </c>
    </row>
    <row r="9" spans="1:23" ht="15" customHeight="1" x14ac:dyDescent="0.2">
      <c r="A9" s="197"/>
      <c r="B9" s="189"/>
      <c r="C9" s="282" t="s">
        <v>1318</v>
      </c>
      <c r="D9" s="239" t="s">
        <v>1340</v>
      </c>
      <c r="E9" s="162">
        <v>2950</v>
      </c>
      <c r="F9" s="13"/>
      <c r="G9" s="324"/>
      <c r="H9" s="93" t="s">
        <v>842</v>
      </c>
      <c r="I9" s="84"/>
      <c r="J9" s="71">
        <v>1750</v>
      </c>
      <c r="K9" s="14"/>
      <c r="L9" s="324"/>
      <c r="M9" s="93" t="s">
        <v>826</v>
      </c>
      <c r="N9" s="84"/>
      <c r="O9" s="71">
        <v>1300</v>
      </c>
      <c r="P9" s="14"/>
      <c r="Q9" s="324"/>
      <c r="R9" s="93" t="s">
        <v>846</v>
      </c>
      <c r="S9" s="84"/>
      <c r="T9" s="71">
        <v>300</v>
      </c>
      <c r="U9" s="14"/>
      <c r="V9" s="59" t="s">
        <v>849</v>
      </c>
    </row>
    <row r="10" spans="1:23" ht="15" customHeight="1" x14ac:dyDescent="0.2">
      <c r="A10" s="198"/>
      <c r="B10" s="189"/>
      <c r="C10" s="93" t="s">
        <v>848</v>
      </c>
      <c r="D10" s="236" t="s">
        <v>1340</v>
      </c>
      <c r="E10" s="162">
        <v>2200</v>
      </c>
      <c r="F10" s="15"/>
      <c r="G10" s="343"/>
      <c r="H10" s="94" t="s">
        <v>843</v>
      </c>
      <c r="I10" s="28"/>
      <c r="J10" s="68">
        <v>500</v>
      </c>
      <c r="K10" s="16"/>
      <c r="L10" s="343"/>
      <c r="M10" s="94"/>
      <c r="N10" s="28"/>
      <c r="O10" s="68"/>
      <c r="P10" s="16"/>
      <c r="Q10" s="343"/>
      <c r="R10" s="94" t="s">
        <v>847</v>
      </c>
      <c r="S10" s="28"/>
      <c r="T10" s="68">
        <v>400</v>
      </c>
      <c r="U10" s="16"/>
      <c r="V10" s="61" t="s">
        <v>1463</v>
      </c>
    </row>
    <row r="11" spans="1:23" ht="15" customHeight="1" x14ac:dyDescent="0.2">
      <c r="A11" s="199"/>
      <c r="B11" s="116"/>
      <c r="C11" s="94" t="s">
        <v>816</v>
      </c>
      <c r="D11" s="239" t="s">
        <v>1339</v>
      </c>
      <c r="E11" s="154">
        <v>3100</v>
      </c>
      <c r="F11" s="15"/>
      <c r="G11" s="343"/>
      <c r="H11" s="94" t="s">
        <v>844</v>
      </c>
      <c r="I11" s="28"/>
      <c r="J11" s="68">
        <v>1400</v>
      </c>
      <c r="K11" s="16"/>
      <c r="L11" s="343"/>
      <c r="M11" s="94"/>
      <c r="N11" s="28"/>
      <c r="O11" s="68"/>
      <c r="P11" s="16"/>
      <c r="Q11" s="343"/>
      <c r="R11" s="94" t="s">
        <v>844</v>
      </c>
      <c r="S11" s="28"/>
      <c r="T11" s="68">
        <v>1100</v>
      </c>
      <c r="U11" s="16"/>
      <c r="V11" s="98" t="s">
        <v>850</v>
      </c>
    </row>
    <row r="12" spans="1:23" ht="15" customHeight="1" x14ac:dyDescent="0.2">
      <c r="A12" s="198"/>
      <c r="B12" s="116"/>
      <c r="C12" s="94" t="s">
        <v>817</v>
      </c>
      <c r="D12" s="239" t="s">
        <v>1340</v>
      </c>
      <c r="E12" s="154">
        <v>3150</v>
      </c>
      <c r="F12" s="15"/>
      <c r="G12" s="343"/>
      <c r="H12" s="94" t="s">
        <v>845</v>
      </c>
      <c r="I12" s="28"/>
      <c r="J12" s="68">
        <v>350</v>
      </c>
      <c r="K12" s="16"/>
      <c r="L12" s="343"/>
      <c r="M12" s="94"/>
      <c r="N12" s="28"/>
      <c r="O12" s="68"/>
      <c r="P12" s="16"/>
      <c r="Q12" s="343"/>
      <c r="R12" s="94" t="s">
        <v>848</v>
      </c>
      <c r="S12" s="28"/>
      <c r="T12" s="68">
        <v>600</v>
      </c>
      <c r="U12" s="16"/>
      <c r="V12" s="98"/>
    </row>
    <row r="13" spans="1:23" ht="15" customHeight="1" x14ac:dyDescent="0.2">
      <c r="A13" s="200"/>
      <c r="B13" s="116"/>
      <c r="C13" s="277" t="s">
        <v>818</v>
      </c>
      <c r="D13" s="239" t="s">
        <v>1339</v>
      </c>
      <c r="E13" s="154">
        <v>2050</v>
      </c>
      <c r="F13" s="15"/>
      <c r="G13" s="343"/>
      <c r="H13" s="94" t="s">
        <v>817</v>
      </c>
      <c r="I13" s="28"/>
      <c r="J13" s="68">
        <v>500</v>
      </c>
      <c r="K13" s="16"/>
      <c r="L13" s="343"/>
      <c r="M13" s="94"/>
      <c r="N13" s="28"/>
      <c r="O13" s="68"/>
      <c r="P13" s="16"/>
      <c r="Q13" s="343"/>
      <c r="R13" s="94" t="s">
        <v>1205</v>
      </c>
      <c r="S13" s="28"/>
      <c r="T13" s="68">
        <v>650</v>
      </c>
      <c r="U13" s="16"/>
      <c r="V13" s="98"/>
    </row>
    <row r="14" spans="1:23" ht="15" customHeight="1" x14ac:dyDescent="0.2">
      <c r="A14" s="200"/>
      <c r="B14" s="116"/>
      <c r="C14" s="94" t="s">
        <v>819</v>
      </c>
      <c r="D14" s="239" t="s">
        <v>1340</v>
      </c>
      <c r="E14" s="154">
        <v>3100</v>
      </c>
      <c r="F14" s="15"/>
      <c r="G14" s="343"/>
      <c r="H14" s="94" t="s">
        <v>819</v>
      </c>
      <c r="I14" s="28"/>
      <c r="J14" s="68">
        <v>500</v>
      </c>
      <c r="K14" s="16"/>
      <c r="L14" s="343"/>
      <c r="M14" s="94"/>
      <c r="N14" s="28"/>
      <c r="O14" s="68"/>
      <c r="P14" s="16"/>
      <c r="Q14" s="343"/>
      <c r="R14" s="94"/>
      <c r="S14" s="28"/>
      <c r="T14" s="68"/>
      <c r="U14" s="16"/>
      <c r="V14" s="59"/>
    </row>
    <row r="15" spans="1:23" ht="15" customHeight="1" x14ac:dyDescent="0.2">
      <c r="A15" s="199"/>
      <c r="B15" s="116"/>
      <c r="C15" s="94" t="s">
        <v>820</v>
      </c>
      <c r="D15" s="239" t="s">
        <v>1340</v>
      </c>
      <c r="E15" s="154">
        <v>8950</v>
      </c>
      <c r="F15" s="15"/>
      <c r="G15" s="343"/>
      <c r="H15" s="94"/>
      <c r="I15" s="28"/>
      <c r="J15" s="68"/>
      <c r="K15" s="16"/>
      <c r="L15" s="343"/>
      <c r="M15" s="94"/>
      <c r="N15" s="28"/>
      <c r="O15" s="68"/>
      <c r="P15" s="16"/>
      <c r="Q15" s="343"/>
      <c r="R15" s="94"/>
      <c r="S15" s="28"/>
      <c r="T15" s="68"/>
      <c r="U15" s="16"/>
      <c r="V15" s="59"/>
    </row>
    <row r="16" spans="1:23" ht="15" customHeight="1" x14ac:dyDescent="0.2">
      <c r="A16" s="199"/>
      <c r="B16" s="116"/>
      <c r="C16" s="94" t="s">
        <v>821</v>
      </c>
      <c r="D16" s="239" t="s">
        <v>1339</v>
      </c>
      <c r="E16" s="154">
        <v>1750</v>
      </c>
      <c r="F16" s="15"/>
      <c r="G16" s="343"/>
      <c r="H16" s="94"/>
      <c r="I16" s="28"/>
      <c r="J16" s="68"/>
      <c r="K16" s="16"/>
      <c r="L16" s="343"/>
      <c r="M16" s="94"/>
      <c r="N16" s="28"/>
      <c r="O16" s="68"/>
      <c r="P16" s="16"/>
      <c r="Q16" s="343"/>
      <c r="R16" s="94"/>
      <c r="S16" s="28"/>
      <c r="T16" s="68"/>
      <c r="U16" s="16"/>
      <c r="V16" s="59"/>
    </row>
    <row r="17" spans="1:22" ht="15" customHeight="1" x14ac:dyDescent="0.2">
      <c r="A17" s="198"/>
      <c r="B17" s="116"/>
      <c r="C17" s="94" t="s">
        <v>822</v>
      </c>
      <c r="D17" s="239" t="s">
        <v>1339</v>
      </c>
      <c r="E17" s="154">
        <v>1400</v>
      </c>
      <c r="F17" s="15"/>
      <c r="G17" s="343"/>
      <c r="H17" s="94"/>
      <c r="I17" s="28"/>
      <c r="J17" s="68"/>
      <c r="K17" s="16"/>
      <c r="L17" s="343"/>
      <c r="M17" s="94"/>
      <c r="N17" s="28"/>
      <c r="O17" s="68"/>
      <c r="P17" s="16"/>
      <c r="Q17" s="343"/>
      <c r="R17" s="94"/>
      <c r="S17" s="28"/>
      <c r="T17" s="68"/>
      <c r="U17" s="16"/>
      <c r="V17" s="59"/>
    </row>
    <row r="18" spans="1:22" ht="15" customHeight="1" x14ac:dyDescent="0.2">
      <c r="A18" s="199"/>
      <c r="B18" s="116"/>
      <c r="C18" s="94" t="s">
        <v>823</v>
      </c>
      <c r="D18" s="239" t="s">
        <v>1162</v>
      </c>
      <c r="E18" s="154">
        <v>750</v>
      </c>
      <c r="F18" s="15"/>
      <c r="G18" s="343"/>
      <c r="H18" s="94"/>
      <c r="I18" s="28"/>
      <c r="J18" s="68"/>
      <c r="K18" s="16"/>
      <c r="L18" s="343"/>
      <c r="M18" s="94"/>
      <c r="N18" s="28"/>
      <c r="O18" s="68"/>
      <c r="P18" s="16"/>
      <c r="Q18" s="343"/>
      <c r="R18" s="94"/>
      <c r="S18" s="28"/>
      <c r="T18" s="68"/>
      <c r="U18" s="16"/>
      <c r="V18" s="59"/>
    </row>
    <row r="19" spans="1:22" ht="15" customHeight="1" x14ac:dyDescent="0.2">
      <c r="A19" s="198"/>
      <c r="B19" s="116"/>
      <c r="C19" s="94" t="s">
        <v>824</v>
      </c>
      <c r="D19" s="239" t="s">
        <v>1340</v>
      </c>
      <c r="E19" s="154">
        <v>1550</v>
      </c>
      <c r="F19" s="15"/>
      <c r="G19" s="343"/>
      <c r="H19" s="94"/>
      <c r="I19" s="28"/>
      <c r="J19" s="68"/>
      <c r="K19" s="16"/>
      <c r="L19" s="343"/>
      <c r="M19" s="94"/>
      <c r="N19" s="28"/>
      <c r="O19" s="68"/>
      <c r="P19" s="16"/>
      <c r="Q19" s="343"/>
      <c r="R19" s="94"/>
      <c r="S19" s="28"/>
      <c r="T19" s="68"/>
      <c r="U19" s="16"/>
      <c r="V19" s="59"/>
    </row>
    <row r="20" spans="1:22" ht="15" customHeight="1" x14ac:dyDescent="0.2">
      <c r="A20" s="200"/>
      <c r="B20" s="116"/>
      <c r="C20" s="94" t="s">
        <v>825</v>
      </c>
      <c r="D20" s="239" t="s">
        <v>1340</v>
      </c>
      <c r="E20" s="154">
        <v>1000</v>
      </c>
      <c r="F20" s="15"/>
      <c r="G20" s="343"/>
      <c r="H20" s="94"/>
      <c r="I20" s="28"/>
      <c r="J20" s="68"/>
      <c r="K20" s="16"/>
      <c r="L20" s="343"/>
      <c r="M20" s="94"/>
      <c r="N20" s="28"/>
      <c r="O20" s="68"/>
      <c r="P20" s="16"/>
      <c r="Q20" s="343"/>
      <c r="R20" s="94"/>
      <c r="S20" s="28"/>
      <c r="T20" s="68"/>
      <c r="U20" s="16"/>
      <c r="V20" s="59"/>
    </row>
    <row r="21" spans="1:22" ht="15" customHeight="1" x14ac:dyDescent="0.2">
      <c r="A21" s="200"/>
      <c r="B21" s="116"/>
      <c r="C21" s="94" t="s">
        <v>826</v>
      </c>
      <c r="D21" s="239" t="s">
        <v>1339</v>
      </c>
      <c r="E21" s="154">
        <v>1650</v>
      </c>
      <c r="F21" s="15"/>
      <c r="G21" s="343"/>
      <c r="H21" s="94"/>
      <c r="I21" s="28"/>
      <c r="J21" s="68"/>
      <c r="K21" s="16"/>
      <c r="L21" s="343"/>
      <c r="M21" s="94"/>
      <c r="N21" s="28"/>
      <c r="O21" s="68"/>
      <c r="P21" s="16"/>
      <c r="Q21" s="343"/>
      <c r="R21" s="94"/>
      <c r="S21" s="28"/>
      <c r="T21" s="68"/>
      <c r="U21" s="16"/>
      <c r="V21" s="59"/>
    </row>
    <row r="22" spans="1:22" ht="15" customHeight="1" x14ac:dyDescent="0.2">
      <c r="A22" s="200"/>
      <c r="B22" s="116"/>
      <c r="C22" s="94" t="s">
        <v>827</v>
      </c>
      <c r="D22" s="239" t="s">
        <v>1340</v>
      </c>
      <c r="E22" s="154">
        <v>1450</v>
      </c>
      <c r="F22" s="15"/>
      <c r="G22" s="343"/>
      <c r="H22" s="94"/>
      <c r="I22" s="28"/>
      <c r="J22" s="68"/>
      <c r="K22" s="16"/>
      <c r="L22" s="343"/>
      <c r="M22" s="94"/>
      <c r="N22" s="28"/>
      <c r="O22" s="68"/>
      <c r="P22" s="16"/>
      <c r="Q22" s="343"/>
      <c r="R22" s="94"/>
      <c r="S22" s="28"/>
      <c r="T22" s="68"/>
      <c r="U22" s="16"/>
      <c r="V22" s="59"/>
    </row>
    <row r="23" spans="1:22" ht="15" customHeight="1" x14ac:dyDescent="0.2">
      <c r="A23" s="199"/>
      <c r="B23" s="116"/>
      <c r="C23" s="94" t="s">
        <v>828</v>
      </c>
      <c r="D23" s="239" t="s">
        <v>1340</v>
      </c>
      <c r="E23" s="154">
        <v>1650</v>
      </c>
      <c r="F23" s="15"/>
      <c r="G23" s="343"/>
      <c r="H23" s="94"/>
      <c r="I23" s="28"/>
      <c r="J23" s="68"/>
      <c r="K23" s="16"/>
      <c r="L23" s="343"/>
      <c r="M23" s="94"/>
      <c r="N23" s="28"/>
      <c r="O23" s="68"/>
      <c r="P23" s="16"/>
      <c r="Q23" s="343"/>
      <c r="R23" s="94"/>
      <c r="S23" s="28"/>
      <c r="T23" s="68"/>
      <c r="U23" s="16"/>
      <c r="V23" s="59"/>
    </row>
    <row r="24" spans="1:22" ht="15" customHeight="1" x14ac:dyDescent="0.2">
      <c r="A24" s="198"/>
      <c r="B24" s="116"/>
      <c r="C24" s="94" t="s">
        <v>829</v>
      </c>
      <c r="D24" s="239" t="s">
        <v>1340</v>
      </c>
      <c r="E24" s="154">
        <v>2300</v>
      </c>
      <c r="F24" s="15"/>
      <c r="G24" s="343"/>
      <c r="H24" s="94"/>
      <c r="I24" s="28"/>
      <c r="J24" s="68"/>
      <c r="K24" s="16"/>
      <c r="L24" s="343"/>
      <c r="M24" s="94"/>
      <c r="N24" s="28"/>
      <c r="O24" s="68"/>
      <c r="P24" s="16"/>
      <c r="Q24" s="343"/>
      <c r="R24" s="94"/>
      <c r="S24" s="28"/>
      <c r="T24" s="68"/>
      <c r="U24" s="16"/>
      <c r="V24" s="59"/>
    </row>
    <row r="25" spans="1:22" ht="15" customHeight="1" x14ac:dyDescent="0.2">
      <c r="A25" s="199"/>
      <c r="B25" s="116"/>
      <c r="C25" s="94" t="s">
        <v>980</v>
      </c>
      <c r="D25" s="239" t="s">
        <v>1340</v>
      </c>
      <c r="E25" s="154">
        <v>1500</v>
      </c>
      <c r="F25" s="15"/>
      <c r="G25" s="343"/>
      <c r="H25" s="94"/>
      <c r="I25" s="28"/>
      <c r="J25" s="68"/>
      <c r="K25" s="16"/>
      <c r="L25" s="343"/>
      <c r="M25" s="94"/>
      <c r="N25" s="28"/>
      <c r="O25" s="68"/>
      <c r="P25" s="16"/>
      <c r="Q25" s="343"/>
      <c r="R25" s="94"/>
      <c r="S25" s="28"/>
      <c r="T25" s="68"/>
      <c r="U25" s="16"/>
      <c r="V25" s="59"/>
    </row>
    <row r="26" spans="1:22" ht="15" customHeight="1" x14ac:dyDescent="0.2">
      <c r="A26" s="199"/>
      <c r="B26" s="116"/>
      <c r="C26" s="94" t="s">
        <v>830</v>
      </c>
      <c r="D26" s="239" t="s">
        <v>1340</v>
      </c>
      <c r="E26" s="154">
        <v>1450</v>
      </c>
      <c r="F26" s="15"/>
      <c r="G26" s="343"/>
      <c r="H26" s="94"/>
      <c r="I26" s="28"/>
      <c r="J26" s="68"/>
      <c r="K26" s="16"/>
      <c r="L26" s="343"/>
      <c r="M26" s="94"/>
      <c r="N26" s="28"/>
      <c r="O26" s="68"/>
      <c r="P26" s="16"/>
      <c r="Q26" s="343"/>
      <c r="R26" s="94"/>
      <c r="S26" s="28"/>
      <c r="T26" s="68"/>
      <c r="U26" s="16"/>
      <c r="V26" s="97"/>
    </row>
    <row r="27" spans="1:22" ht="15" customHeight="1" x14ac:dyDescent="0.2">
      <c r="A27" s="256"/>
      <c r="B27" s="116"/>
      <c r="C27" s="94" t="s">
        <v>831</v>
      </c>
      <c r="D27" s="239" t="s">
        <v>1162</v>
      </c>
      <c r="E27" s="154">
        <v>1500</v>
      </c>
      <c r="F27" s="15"/>
      <c r="G27" s="343"/>
      <c r="H27" s="94"/>
      <c r="I27" s="28"/>
      <c r="J27" s="68"/>
      <c r="K27" s="16"/>
      <c r="L27" s="343"/>
      <c r="M27" s="94"/>
      <c r="N27" s="28"/>
      <c r="O27" s="68"/>
      <c r="P27" s="16"/>
      <c r="Q27" s="343"/>
      <c r="R27" s="94"/>
      <c r="S27" s="28"/>
      <c r="T27" s="68"/>
      <c r="U27" s="16"/>
      <c r="V27" s="59" t="s">
        <v>1396</v>
      </c>
    </row>
    <row r="28" spans="1:22" ht="15" customHeight="1" x14ac:dyDescent="0.2">
      <c r="A28" s="227"/>
      <c r="B28" s="116" t="s">
        <v>24</v>
      </c>
      <c r="C28" s="94" t="s">
        <v>832</v>
      </c>
      <c r="D28" s="236" t="s">
        <v>1340</v>
      </c>
      <c r="E28" s="154">
        <v>3700</v>
      </c>
      <c r="F28" s="15"/>
      <c r="G28" s="343"/>
      <c r="H28" s="94"/>
      <c r="I28" s="28"/>
      <c r="J28" s="68"/>
      <c r="K28" s="16"/>
      <c r="L28" s="343"/>
      <c r="M28" s="94"/>
      <c r="N28" s="28"/>
      <c r="O28" s="68"/>
      <c r="P28" s="16"/>
      <c r="Q28" s="343"/>
      <c r="R28" s="94"/>
      <c r="S28" s="28"/>
      <c r="T28" s="68"/>
      <c r="U28" s="16"/>
      <c r="V28" s="59"/>
    </row>
    <row r="29" spans="1:22" ht="15" customHeight="1" x14ac:dyDescent="0.2">
      <c r="A29" s="200"/>
      <c r="B29" s="116"/>
      <c r="C29" s="94" t="s">
        <v>833</v>
      </c>
      <c r="D29" s="236" t="s">
        <v>1340</v>
      </c>
      <c r="E29" s="154">
        <v>1100</v>
      </c>
      <c r="F29" s="15"/>
      <c r="G29" s="343"/>
      <c r="H29" s="94"/>
      <c r="I29" s="28"/>
      <c r="J29" s="68"/>
      <c r="K29" s="16"/>
      <c r="L29" s="343"/>
      <c r="M29" s="94"/>
      <c r="N29" s="28"/>
      <c r="O29" s="68"/>
      <c r="P29" s="16"/>
      <c r="Q29" s="343"/>
      <c r="R29" s="94"/>
      <c r="S29" s="28"/>
      <c r="T29" s="68"/>
      <c r="U29" s="16"/>
      <c r="V29" s="440" t="s">
        <v>1300</v>
      </c>
    </row>
    <row r="30" spans="1:22" ht="15" customHeight="1" x14ac:dyDescent="0.2">
      <c r="A30" s="199"/>
      <c r="B30" s="51" t="s">
        <v>25</v>
      </c>
      <c r="C30" s="94" t="s">
        <v>834</v>
      </c>
      <c r="D30" s="236" t="s">
        <v>1340</v>
      </c>
      <c r="E30" s="154">
        <v>3550</v>
      </c>
      <c r="F30" s="15"/>
      <c r="G30" s="363"/>
      <c r="H30" s="94"/>
      <c r="I30" s="28"/>
      <c r="J30" s="68"/>
      <c r="K30" s="16"/>
      <c r="L30" s="343"/>
      <c r="M30" s="94"/>
      <c r="N30" s="28"/>
      <c r="O30" s="68"/>
      <c r="P30" s="16"/>
      <c r="Q30" s="343"/>
      <c r="R30" s="94"/>
      <c r="S30" s="28"/>
      <c r="T30" s="68"/>
      <c r="U30" s="16"/>
      <c r="V30" s="59" t="s">
        <v>1299</v>
      </c>
    </row>
    <row r="31" spans="1:22" ht="15" customHeight="1" x14ac:dyDescent="0.2">
      <c r="A31" s="200"/>
      <c r="B31" s="116"/>
      <c r="C31" s="94" t="s">
        <v>835</v>
      </c>
      <c r="D31" s="239" t="s">
        <v>1353</v>
      </c>
      <c r="E31" s="154">
        <v>2300</v>
      </c>
      <c r="F31" s="13"/>
      <c r="G31" s="337"/>
      <c r="H31" s="94"/>
      <c r="I31" s="28"/>
      <c r="J31" s="68"/>
      <c r="K31" s="16"/>
      <c r="L31" s="343"/>
      <c r="M31" s="94"/>
      <c r="N31" s="28"/>
      <c r="O31" s="68"/>
      <c r="P31" s="16"/>
      <c r="Q31" s="343"/>
      <c r="R31" s="94"/>
      <c r="S31" s="28"/>
      <c r="T31" s="68"/>
      <c r="U31" s="16"/>
      <c r="V31" s="59"/>
    </row>
    <row r="32" spans="1:22" ht="15" customHeight="1" x14ac:dyDescent="0.2">
      <c r="A32" s="200"/>
      <c r="B32" s="116"/>
      <c r="C32" s="94" t="s">
        <v>836</v>
      </c>
      <c r="D32" s="239" t="s">
        <v>1353</v>
      </c>
      <c r="E32" s="154">
        <v>1400</v>
      </c>
      <c r="F32" s="15"/>
      <c r="G32" s="343"/>
      <c r="H32" s="94"/>
      <c r="I32" s="28"/>
      <c r="J32" s="68"/>
      <c r="K32" s="16"/>
      <c r="L32" s="343"/>
      <c r="M32" s="94"/>
      <c r="N32" s="28"/>
      <c r="O32" s="68"/>
      <c r="P32" s="16"/>
      <c r="Q32" s="343"/>
      <c r="R32" s="94"/>
      <c r="S32" s="28"/>
      <c r="T32" s="68"/>
      <c r="U32" s="16"/>
      <c r="V32" s="59"/>
    </row>
    <row r="33" spans="1:22" ht="15" customHeight="1" x14ac:dyDescent="0.2">
      <c r="A33" s="200"/>
      <c r="B33" s="116"/>
      <c r="C33" s="94" t="s">
        <v>837</v>
      </c>
      <c r="D33" s="239" t="s">
        <v>1353</v>
      </c>
      <c r="E33" s="154">
        <v>3200</v>
      </c>
      <c r="F33" s="15"/>
      <c r="G33" s="343"/>
      <c r="H33" s="94"/>
      <c r="I33" s="28"/>
      <c r="J33" s="68"/>
      <c r="K33" s="16"/>
      <c r="L33" s="343"/>
      <c r="M33" s="94"/>
      <c r="N33" s="28"/>
      <c r="O33" s="68"/>
      <c r="P33" s="16"/>
      <c r="Q33" s="343"/>
      <c r="R33" s="94"/>
      <c r="S33" s="28"/>
      <c r="T33" s="68"/>
      <c r="U33" s="16"/>
      <c r="V33" s="59"/>
    </row>
    <row r="34" spans="1:22" ht="15" customHeight="1" x14ac:dyDescent="0.2">
      <c r="A34" s="200"/>
      <c r="B34" s="116"/>
      <c r="C34" s="94" t="s">
        <v>838</v>
      </c>
      <c r="D34" s="239" t="s">
        <v>1169</v>
      </c>
      <c r="E34" s="154">
        <v>950</v>
      </c>
      <c r="F34" s="15"/>
      <c r="G34" s="343"/>
      <c r="H34" s="94"/>
      <c r="I34" s="28"/>
      <c r="J34" s="68"/>
      <c r="K34" s="16"/>
      <c r="L34" s="343"/>
      <c r="M34" s="94"/>
      <c r="N34" s="28"/>
      <c r="O34" s="68"/>
      <c r="P34" s="16"/>
      <c r="Q34" s="343"/>
      <c r="R34" s="94"/>
      <c r="S34" s="28"/>
      <c r="T34" s="68"/>
      <c r="U34" s="16"/>
      <c r="V34" s="59"/>
    </row>
    <row r="35" spans="1:22" ht="15" customHeight="1" x14ac:dyDescent="0.2">
      <c r="A35" s="200"/>
      <c r="B35" s="116"/>
      <c r="C35" s="94" t="s">
        <v>839</v>
      </c>
      <c r="D35" s="239" t="s">
        <v>1351</v>
      </c>
      <c r="E35" s="154">
        <v>900</v>
      </c>
      <c r="F35" s="15"/>
      <c r="G35" s="343"/>
      <c r="H35" s="94"/>
      <c r="I35" s="28"/>
      <c r="J35" s="68"/>
      <c r="K35" s="16"/>
      <c r="L35" s="343"/>
      <c r="M35" s="94"/>
      <c r="N35" s="28"/>
      <c r="O35" s="68"/>
      <c r="P35" s="16"/>
      <c r="Q35" s="343"/>
      <c r="R35" s="94"/>
      <c r="S35" s="28"/>
      <c r="T35" s="68"/>
      <c r="U35" s="16"/>
      <c r="V35" s="59"/>
    </row>
    <row r="36" spans="1:22" ht="15" customHeight="1" x14ac:dyDescent="0.2">
      <c r="A36" s="199"/>
      <c r="B36" s="51"/>
      <c r="C36" s="94" t="s">
        <v>840</v>
      </c>
      <c r="D36" s="236" t="s">
        <v>1169</v>
      </c>
      <c r="E36" s="162">
        <v>300</v>
      </c>
      <c r="F36" s="15"/>
      <c r="G36" s="343"/>
      <c r="H36" s="94"/>
      <c r="I36" s="28"/>
      <c r="J36" s="68"/>
      <c r="K36" s="16"/>
      <c r="L36" s="343"/>
      <c r="M36" s="94"/>
      <c r="N36" s="28"/>
      <c r="O36" s="68"/>
      <c r="P36" s="16"/>
      <c r="Q36" s="343"/>
      <c r="R36" s="94"/>
      <c r="S36" s="28"/>
      <c r="T36" s="68"/>
      <c r="U36" s="16"/>
      <c r="V36" s="59"/>
    </row>
    <row r="37" spans="1:22" ht="15" customHeight="1" x14ac:dyDescent="0.2">
      <c r="A37" s="199"/>
      <c r="B37" s="189"/>
      <c r="C37" s="93"/>
      <c r="D37" s="236"/>
      <c r="E37" s="162"/>
      <c r="F37" s="15"/>
      <c r="G37" s="343"/>
      <c r="H37" s="94"/>
      <c r="I37" s="28"/>
      <c r="J37" s="68"/>
      <c r="K37" s="16"/>
      <c r="L37" s="343"/>
      <c r="M37" s="94"/>
      <c r="N37" s="28"/>
      <c r="O37" s="68"/>
      <c r="P37" s="16"/>
      <c r="Q37" s="343"/>
      <c r="R37" s="94"/>
      <c r="S37" s="28"/>
      <c r="T37" s="68"/>
      <c r="U37" s="16"/>
      <c r="V37" s="59"/>
    </row>
    <row r="38" spans="1:22" ht="15" customHeight="1" x14ac:dyDescent="0.2">
      <c r="A38" s="198"/>
      <c r="B38" s="116"/>
      <c r="C38" s="94"/>
      <c r="D38" s="239"/>
      <c r="E38" s="154"/>
      <c r="F38" s="15"/>
      <c r="G38" s="343"/>
      <c r="H38" s="94"/>
      <c r="I38" s="28"/>
      <c r="J38" s="68"/>
      <c r="K38" s="16"/>
      <c r="L38" s="343"/>
      <c r="M38" s="94"/>
      <c r="N38" s="28"/>
      <c r="O38" s="68"/>
      <c r="P38" s="16"/>
      <c r="Q38" s="343"/>
      <c r="R38" s="94"/>
      <c r="S38" s="28"/>
      <c r="T38" s="68"/>
      <c r="U38" s="16"/>
      <c r="V38" s="59"/>
    </row>
    <row r="39" spans="1:22" ht="15" customHeight="1" x14ac:dyDescent="0.2">
      <c r="A39" s="200"/>
      <c r="B39" s="189"/>
      <c r="C39" s="93"/>
      <c r="D39" s="236"/>
      <c r="E39" s="162"/>
      <c r="F39" s="15"/>
      <c r="G39" s="363"/>
      <c r="H39" s="94"/>
      <c r="I39" s="28"/>
      <c r="J39" s="68"/>
      <c r="K39" s="16"/>
      <c r="L39" s="343"/>
      <c r="M39" s="94"/>
      <c r="N39" s="28"/>
      <c r="O39" s="68"/>
      <c r="P39" s="16"/>
      <c r="Q39" s="343"/>
      <c r="R39" s="94"/>
      <c r="S39" s="28"/>
      <c r="T39" s="68"/>
      <c r="U39" s="16"/>
      <c r="V39" s="59"/>
    </row>
    <row r="40" spans="1:22" ht="15" customHeight="1" x14ac:dyDescent="0.2">
      <c r="A40" s="199"/>
      <c r="B40" s="189"/>
      <c r="C40" s="282"/>
      <c r="D40" s="84"/>
      <c r="E40" s="162"/>
      <c r="F40" s="13"/>
      <c r="G40" s="337"/>
      <c r="H40" s="94"/>
      <c r="I40" s="28"/>
      <c r="J40" s="68"/>
      <c r="K40" s="16"/>
      <c r="L40" s="343"/>
      <c r="M40" s="94"/>
      <c r="N40" s="28"/>
      <c r="O40" s="68"/>
      <c r="P40" s="16"/>
      <c r="Q40" s="343"/>
      <c r="R40" s="94"/>
      <c r="S40" s="28"/>
      <c r="T40" s="68"/>
      <c r="U40" s="16"/>
      <c r="V40" s="59"/>
    </row>
    <row r="41" spans="1:22" ht="12.75" customHeight="1" x14ac:dyDescent="0.2">
      <c r="A41" s="198"/>
      <c r="B41" s="116"/>
      <c r="C41" s="94"/>
      <c r="D41" s="28"/>
      <c r="E41" s="154"/>
      <c r="F41" s="15"/>
      <c r="G41" s="343"/>
      <c r="H41" s="94"/>
      <c r="I41" s="28"/>
      <c r="J41" s="68"/>
      <c r="K41" s="16"/>
      <c r="L41" s="343"/>
      <c r="M41" s="94"/>
      <c r="N41" s="28"/>
      <c r="O41" s="68"/>
      <c r="P41" s="16"/>
      <c r="Q41" s="343"/>
      <c r="R41" s="94"/>
      <c r="S41" s="28"/>
      <c r="T41" s="68"/>
      <c r="U41" s="16"/>
      <c r="V41" s="59"/>
    </row>
    <row r="42" spans="1:22" ht="12.75" customHeight="1" thickBot="1" x14ac:dyDescent="0.25">
      <c r="A42" s="202"/>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5">
      <c r="A43" s="160"/>
      <c r="B43" s="114"/>
      <c r="C43" s="254" t="s">
        <v>1291</v>
      </c>
      <c r="D43" s="21"/>
      <c r="E43" s="163">
        <f>SUM(E9:E42)</f>
        <v>60850</v>
      </c>
      <c r="F43" s="22">
        <f>SUM(F9:F42)</f>
        <v>0</v>
      </c>
      <c r="G43" s="330"/>
      <c r="H43" s="322" t="s">
        <v>178</v>
      </c>
      <c r="I43" s="24"/>
      <c r="J43" s="70">
        <f>SUM(J9:J42)</f>
        <v>5000</v>
      </c>
      <c r="K43" s="23">
        <f>SUM(K9:K42)</f>
        <v>0</v>
      </c>
      <c r="L43" s="333"/>
      <c r="M43" s="322" t="s">
        <v>233</v>
      </c>
      <c r="N43" s="24"/>
      <c r="O43" s="70">
        <f>SUM(O9:O42)</f>
        <v>1300</v>
      </c>
      <c r="P43" s="23">
        <f>SUM(P9:P42)</f>
        <v>0</v>
      </c>
      <c r="Q43" s="196"/>
      <c r="R43" s="322" t="s">
        <v>31</v>
      </c>
      <c r="S43" s="24"/>
      <c r="T43" s="70">
        <f>SUM(T9:T42)</f>
        <v>3050</v>
      </c>
      <c r="U43" s="23">
        <f>SUM(U9:U42)</f>
        <v>0</v>
      </c>
      <c r="V43" s="60"/>
    </row>
    <row r="44" spans="1:22" x14ac:dyDescent="0.2">
      <c r="A44" s="100" t="str">
        <f>豊田市・みよし市!A41</f>
        <v>令和5年6月</v>
      </c>
      <c r="C44" s="100"/>
      <c r="G44" s="2"/>
      <c r="R44" s="2"/>
      <c r="S44" s="2"/>
      <c r="V44" s="100" t="s">
        <v>169</v>
      </c>
    </row>
  </sheetData>
  <mergeCells count="25">
    <mergeCell ref="Q4:T6"/>
    <mergeCell ref="U4:U6"/>
    <mergeCell ref="V1:V2"/>
    <mergeCell ref="B8:E8"/>
    <mergeCell ref="H8:J8"/>
    <mergeCell ref="M8:O8"/>
    <mergeCell ref="R8:T8"/>
    <mergeCell ref="V3:V6"/>
    <mergeCell ref="F7:G7"/>
    <mergeCell ref="C7:E7"/>
    <mergeCell ref="Q1:U3"/>
    <mergeCell ref="G1:H3"/>
    <mergeCell ref="I1:O3"/>
    <mergeCell ref="G4:H6"/>
    <mergeCell ref="I4:O6"/>
    <mergeCell ref="P1:P3"/>
    <mergeCell ref="A1:B2"/>
    <mergeCell ref="P4:P6"/>
    <mergeCell ref="B3:C4"/>
    <mergeCell ref="D3:D4"/>
    <mergeCell ref="E3:E4"/>
    <mergeCell ref="F3:F4"/>
    <mergeCell ref="D5:D6"/>
    <mergeCell ref="E5:E6"/>
    <mergeCell ref="F5:F6"/>
  </mergeCells>
  <phoneticPr fontId="2"/>
  <pageMargins left="0.19685039370078741" right="0.21" top="0.23622047244094491" bottom="0.23622047244094491" header="0.19685039370078741" footer="0.19685039370078741"/>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U41"/>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1.08984375" customWidth="1"/>
    <col min="4" max="4" width="3" customWidth="1"/>
    <col min="5" max="5" width="8.7265625" customWidth="1"/>
    <col min="6" max="6" width="10"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2.26953125" customWidth="1"/>
  </cols>
  <sheetData>
    <row r="1" spans="1:21" ht="10.5" customHeight="1" x14ac:dyDescent="0.2">
      <c r="A1" s="517" t="s">
        <v>0</v>
      </c>
      <c r="B1" s="115"/>
      <c r="C1" s="1"/>
      <c r="D1" s="2"/>
      <c r="E1" s="2"/>
      <c r="F1" s="2"/>
      <c r="G1" s="532" t="s">
        <v>1141</v>
      </c>
      <c r="H1" s="533"/>
      <c r="I1" s="526"/>
      <c r="J1" s="526"/>
      <c r="K1" s="526"/>
      <c r="L1" s="526"/>
      <c r="M1" s="526"/>
      <c r="N1" s="527"/>
      <c r="O1" s="532" t="s">
        <v>1144</v>
      </c>
      <c r="P1" s="526"/>
      <c r="Q1" s="526"/>
      <c r="R1" s="526"/>
      <c r="S1" s="526"/>
      <c r="T1" s="527"/>
      <c r="U1" s="508" t="s">
        <v>2</v>
      </c>
    </row>
    <row r="2" spans="1:21" ht="10.5" customHeight="1" x14ac:dyDescent="0.2">
      <c r="A2" s="617"/>
      <c r="G2" s="534"/>
      <c r="H2" s="535"/>
      <c r="I2" s="528"/>
      <c r="J2" s="528"/>
      <c r="K2" s="528"/>
      <c r="L2" s="528"/>
      <c r="M2" s="528"/>
      <c r="N2" s="529"/>
      <c r="O2" s="534"/>
      <c r="P2" s="528"/>
      <c r="Q2" s="528"/>
      <c r="R2" s="528"/>
      <c r="S2" s="528"/>
      <c r="T2" s="529"/>
      <c r="U2" s="509"/>
    </row>
    <row r="3" spans="1:21" ht="10.5" customHeight="1" thickBot="1" x14ac:dyDescent="0.25">
      <c r="A3" s="4"/>
      <c r="B3" s="504"/>
      <c r="C3" s="504"/>
      <c r="D3" s="504" t="s">
        <v>1155</v>
      </c>
      <c r="E3" s="504"/>
      <c r="F3" s="506" t="s">
        <v>1156</v>
      </c>
      <c r="G3" s="536"/>
      <c r="H3" s="537"/>
      <c r="I3" s="530"/>
      <c r="J3" s="530"/>
      <c r="K3" s="530"/>
      <c r="L3" s="530"/>
      <c r="M3" s="530"/>
      <c r="N3" s="531"/>
      <c r="O3" s="536"/>
      <c r="P3" s="530"/>
      <c r="Q3" s="530"/>
      <c r="R3" s="530"/>
      <c r="S3" s="530"/>
      <c r="T3" s="531"/>
      <c r="U3" s="510"/>
    </row>
    <row r="4" spans="1:21" ht="10.5" customHeight="1" x14ac:dyDescent="0.2">
      <c r="A4" s="4"/>
      <c r="B4" s="504"/>
      <c r="C4" s="504"/>
      <c r="D4" s="504"/>
      <c r="E4" s="504"/>
      <c r="F4" s="506"/>
      <c r="G4" s="532" t="s">
        <v>1142</v>
      </c>
      <c r="H4" s="533"/>
      <c r="I4" s="526"/>
      <c r="J4" s="526"/>
      <c r="K4" s="526"/>
      <c r="L4" s="526"/>
      <c r="M4" s="526"/>
      <c r="N4" s="527"/>
      <c r="O4" s="532" t="s">
        <v>3</v>
      </c>
      <c r="P4" s="521">
        <f>F19+K19+O19+T19+F40+K40+O40+T40</f>
        <v>0</v>
      </c>
      <c r="Q4" s="521"/>
      <c r="R4" s="521"/>
      <c r="S4" s="521"/>
      <c r="T4" s="538" t="s">
        <v>4</v>
      </c>
      <c r="U4" s="510"/>
    </row>
    <row r="5" spans="1:21" ht="10.5" customHeight="1" x14ac:dyDescent="0.2">
      <c r="A5" s="4"/>
      <c r="D5" s="504" t="s">
        <v>1157</v>
      </c>
      <c r="E5" s="504"/>
      <c r="F5" s="506" t="s">
        <v>1158</v>
      </c>
      <c r="G5" s="534"/>
      <c r="H5" s="535"/>
      <c r="I5" s="528"/>
      <c r="J5" s="528"/>
      <c r="K5" s="528"/>
      <c r="L5" s="528"/>
      <c r="M5" s="528"/>
      <c r="N5" s="529"/>
      <c r="O5" s="534"/>
      <c r="P5" s="522"/>
      <c r="Q5" s="522"/>
      <c r="R5" s="522"/>
      <c r="S5" s="522"/>
      <c r="T5" s="539"/>
      <c r="U5" s="510"/>
    </row>
    <row r="6" spans="1:21" ht="10.5" customHeight="1" thickBot="1" x14ac:dyDescent="0.25">
      <c r="A6" s="6"/>
      <c r="B6" s="8"/>
      <c r="C6" s="8"/>
      <c r="D6" s="505"/>
      <c r="E6" s="505"/>
      <c r="F6" s="507"/>
      <c r="G6" s="536"/>
      <c r="H6" s="537"/>
      <c r="I6" s="530"/>
      <c r="J6" s="530"/>
      <c r="K6" s="530"/>
      <c r="L6" s="530"/>
      <c r="M6" s="530"/>
      <c r="N6" s="531"/>
      <c r="O6" s="536"/>
      <c r="P6" s="523"/>
      <c r="Q6" s="523"/>
      <c r="R6" s="523"/>
      <c r="S6" s="523"/>
      <c r="T6" s="540"/>
      <c r="U6" s="511"/>
    </row>
    <row r="7" spans="1:21" ht="27" customHeight="1" thickBot="1" x14ac:dyDescent="0.25">
      <c r="C7" s="614" t="s">
        <v>709</v>
      </c>
      <c r="D7" s="614"/>
      <c r="E7" s="614"/>
      <c r="F7" s="541" t="s">
        <v>1143</v>
      </c>
      <c r="G7" s="541"/>
      <c r="H7" s="53">
        <f>E19+J19+N19+S19</f>
        <v>6150</v>
      </c>
      <c r="I7" s="25"/>
      <c r="J7" s="25" t="s">
        <v>4</v>
      </c>
    </row>
    <row r="8" spans="1:21" ht="16.5" customHeight="1" thickTop="1" thickBot="1" x14ac:dyDescent="0.25">
      <c r="A8" s="166" t="s">
        <v>841</v>
      </c>
      <c r="B8" s="545" t="s">
        <v>7</v>
      </c>
      <c r="C8" s="545"/>
      <c r="D8" s="545"/>
      <c r="E8" s="546"/>
      <c r="F8" s="10" t="s">
        <v>8</v>
      </c>
      <c r="G8" s="329"/>
      <c r="H8" s="647" t="s">
        <v>9</v>
      </c>
      <c r="I8" s="647"/>
      <c r="J8" s="648"/>
      <c r="K8" s="40" t="s">
        <v>8</v>
      </c>
      <c r="L8" s="621" t="s">
        <v>10</v>
      </c>
      <c r="M8" s="547"/>
      <c r="N8" s="548"/>
      <c r="O8" s="11" t="s">
        <v>8</v>
      </c>
      <c r="P8" s="96"/>
      <c r="Q8" s="547" t="s">
        <v>11</v>
      </c>
      <c r="R8" s="547"/>
      <c r="S8" s="549"/>
      <c r="T8" s="11" t="s">
        <v>8</v>
      </c>
      <c r="U8" s="12" t="s">
        <v>12</v>
      </c>
    </row>
    <row r="9" spans="1:21" ht="15" customHeight="1" x14ac:dyDescent="0.2">
      <c r="A9" s="283"/>
      <c r="B9" s="110"/>
      <c r="C9" s="43" t="s">
        <v>851</v>
      </c>
      <c r="D9" s="235" t="s">
        <v>1351</v>
      </c>
      <c r="E9" s="62">
        <v>5850</v>
      </c>
      <c r="F9" s="86"/>
      <c r="G9" s="338"/>
      <c r="H9" s="326"/>
      <c r="I9" s="41"/>
      <c r="J9" s="67"/>
      <c r="K9" s="27"/>
      <c r="L9" s="45"/>
      <c r="M9" s="41"/>
      <c r="N9" s="71"/>
      <c r="O9" s="14"/>
      <c r="P9" s="332"/>
      <c r="Q9" s="326" t="s">
        <v>851</v>
      </c>
      <c r="R9" s="41"/>
      <c r="S9" s="71">
        <v>300</v>
      </c>
      <c r="T9" s="14"/>
      <c r="U9" s="58" t="s">
        <v>865</v>
      </c>
    </row>
    <row r="10" spans="1:21" ht="15" customHeight="1" x14ac:dyDescent="0.2">
      <c r="A10" s="135"/>
      <c r="B10" s="111"/>
      <c r="C10" s="44"/>
      <c r="D10" s="236"/>
      <c r="E10" s="63"/>
      <c r="F10" s="87"/>
      <c r="G10" s="339"/>
      <c r="H10" s="327"/>
      <c r="I10" s="39"/>
      <c r="J10" s="68"/>
      <c r="K10" s="16"/>
      <c r="L10" s="46"/>
      <c r="M10" s="39"/>
      <c r="N10" s="68"/>
      <c r="O10" s="16"/>
      <c r="P10" s="332"/>
      <c r="Q10" s="335"/>
      <c r="R10" s="39"/>
      <c r="S10" s="68"/>
      <c r="T10" s="16"/>
      <c r="U10" s="281" t="s">
        <v>1397</v>
      </c>
    </row>
    <row r="11" spans="1:21" ht="15" customHeight="1" x14ac:dyDescent="0.2">
      <c r="A11" s="137"/>
      <c r="B11" s="111"/>
      <c r="C11" s="44"/>
      <c r="D11" s="236"/>
      <c r="E11" s="63"/>
      <c r="F11" s="87"/>
      <c r="G11" s="339"/>
      <c r="H11" s="327"/>
      <c r="I11" s="39"/>
      <c r="J11" s="68"/>
      <c r="K11" s="16"/>
      <c r="L11" s="46"/>
      <c r="M11" s="39"/>
      <c r="N11" s="68"/>
      <c r="O11" s="16"/>
      <c r="P11" s="332"/>
      <c r="Q11" s="335"/>
      <c r="R11" s="39"/>
      <c r="S11" s="68"/>
      <c r="T11" s="16"/>
      <c r="U11" s="120" t="s">
        <v>1319</v>
      </c>
    </row>
    <row r="12" spans="1:21" ht="15" customHeight="1" x14ac:dyDescent="0.2">
      <c r="A12" s="137"/>
      <c r="B12" s="111"/>
      <c r="C12" s="44"/>
      <c r="D12" s="236"/>
      <c r="E12" s="63"/>
      <c r="F12" s="87"/>
      <c r="G12" s="339"/>
      <c r="H12" s="327"/>
      <c r="I12" s="39"/>
      <c r="J12" s="68"/>
      <c r="K12" s="16"/>
      <c r="L12" s="46"/>
      <c r="M12" s="39"/>
      <c r="N12" s="68"/>
      <c r="O12" s="16"/>
      <c r="P12" s="332"/>
      <c r="Q12" s="335"/>
      <c r="R12" s="39"/>
      <c r="S12" s="68"/>
      <c r="T12" s="16"/>
      <c r="U12" s="120" t="s">
        <v>1354</v>
      </c>
    </row>
    <row r="13" spans="1:21" ht="15" customHeight="1" x14ac:dyDescent="0.2">
      <c r="A13" s="137"/>
      <c r="B13" s="111"/>
      <c r="C13" s="44"/>
      <c r="D13" s="236"/>
      <c r="E13" s="63"/>
      <c r="F13" s="87"/>
      <c r="G13" s="339"/>
      <c r="H13" s="327"/>
      <c r="I13" s="39"/>
      <c r="J13" s="68"/>
      <c r="K13" s="16"/>
      <c r="L13" s="46"/>
      <c r="M13" s="39"/>
      <c r="N13" s="68"/>
      <c r="O13" s="16"/>
      <c r="P13" s="332"/>
      <c r="Q13" s="335"/>
      <c r="R13" s="39"/>
      <c r="S13" s="68"/>
      <c r="T13" s="16"/>
      <c r="U13" s="98"/>
    </row>
    <row r="14" spans="1:21" ht="15" customHeight="1" x14ac:dyDescent="0.2">
      <c r="A14" s="136"/>
      <c r="B14" s="111"/>
      <c r="C14" s="44"/>
      <c r="D14" s="236"/>
      <c r="E14" s="63"/>
      <c r="F14" s="87"/>
      <c r="G14" s="339"/>
      <c r="H14" s="327"/>
      <c r="I14" s="39"/>
      <c r="J14" s="68"/>
      <c r="K14" s="16"/>
      <c r="L14" s="46"/>
      <c r="M14" s="39"/>
      <c r="N14" s="68"/>
      <c r="O14" s="16"/>
      <c r="P14" s="332"/>
      <c r="Q14" s="335"/>
      <c r="R14" s="39"/>
      <c r="S14" s="68"/>
      <c r="T14" s="16"/>
      <c r="U14" s="59"/>
    </row>
    <row r="15" spans="1:21" ht="15" customHeight="1" x14ac:dyDescent="0.2">
      <c r="A15" s="135"/>
      <c r="B15" s="111"/>
      <c r="C15" s="44"/>
      <c r="D15" s="236"/>
      <c r="E15" s="63"/>
      <c r="F15" s="87"/>
      <c r="G15" s="339"/>
      <c r="H15" s="327"/>
      <c r="I15" s="39"/>
      <c r="J15" s="68"/>
      <c r="K15" s="16"/>
      <c r="L15" s="46"/>
      <c r="M15" s="39"/>
      <c r="N15" s="68"/>
      <c r="O15" s="16"/>
      <c r="P15" s="332"/>
      <c r="Q15" s="335"/>
      <c r="R15" s="39"/>
      <c r="S15" s="68"/>
      <c r="T15" s="16"/>
      <c r="U15" s="61"/>
    </row>
    <row r="16" spans="1:21" ht="15" customHeight="1" x14ac:dyDescent="0.2">
      <c r="A16" s="137"/>
      <c r="B16" s="112"/>
      <c r="C16" s="74"/>
      <c r="D16" s="237"/>
      <c r="E16" s="76"/>
      <c r="F16" s="88"/>
      <c r="G16" s="337"/>
      <c r="H16" s="327"/>
      <c r="I16" s="39"/>
      <c r="J16" s="77"/>
      <c r="K16" s="78"/>
      <c r="L16" s="46"/>
      <c r="M16" s="39"/>
      <c r="N16" s="77"/>
      <c r="O16" s="78"/>
      <c r="P16" s="4"/>
      <c r="Q16" s="335"/>
      <c r="R16" s="39"/>
      <c r="S16" s="77"/>
      <c r="T16" s="78"/>
      <c r="U16" s="59"/>
    </row>
    <row r="17" spans="1:21" ht="15" customHeight="1" x14ac:dyDescent="0.2">
      <c r="A17" s="136"/>
      <c r="B17" s="112"/>
      <c r="C17" s="74"/>
      <c r="D17" s="237"/>
      <c r="E17" s="76"/>
      <c r="F17" s="88"/>
      <c r="G17" s="337"/>
      <c r="H17" s="327"/>
      <c r="I17" s="39"/>
      <c r="J17" s="77"/>
      <c r="K17" s="78"/>
      <c r="L17" s="46"/>
      <c r="M17" s="39"/>
      <c r="N17" s="77"/>
      <c r="O17" s="78"/>
      <c r="P17" s="353"/>
      <c r="Q17" s="335"/>
      <c r="R17" s="39"/>
      <c r="S17" s="77"/>
      <c r="T17" s="78"/>
      <c r="U17" s="59"/>
    </row>
    <row r="18" spans="1:21" ht="15" customHeight="1" thickBot="1" x14ac:dyDescent="0.25">
      <c r="A18" s="138"/>
      <c r="B18" s="113"/>
      <c r="C18" s="35"/>
      <c r="D18" s="238"/>
      <c r="E18" s="64"/>
      <c r="F18" s="89"/>
      <c r="G18" s="340"/>
      <c r="H18" s="328"/>
      <c r="I18" s="42"/>
      <c r="J18" s="69"/>
      <c r="K18" s="19"/>
      <c r="L18" s="47"/>
      <c r="M18" s="42"/>
      <c r="N18" s="69"/>
      <c r="O18" s="19"/>
      <c r="P18" s="334"/>
      <c r="Q18" s="336"/>
      <c r="R18" s="42"/>
      <c r="S18" s="69"/>
      <c r="T18" s="19"/>
      <c r="U18" s="59"/>
    </row>
    <row r="19" spans="1:21" ht="15" customHeight="1" thickBot="1" x14ac:dyDescent="0.25">
      <c r="A19" s="138"/>
      <c r="B19" s="114"/>
      <c r="C19" s="36" t="s">
        <v>233</v>
      </c>
      <c r="D19" s="21"/>
      <c r="E19" s="85">
        <f>SUM(E9:E18)</f>
        <v>5850</v>
      </c>
      <c r="F19" s="22">
        <f>SUM(F9:F18)</f>
        <v>0</v>
      </c>
      <c r="G19" s="341"/>
      <c r="H19" s="322"/>
      <c r="I19" s="24"/>
      <c r="J19" s="70">
        <f>SUM(J9:J18)</f>
        <v>0</v>
      </c>
      <c r="K19" s="23">
        <f>SUM(K9:K18)</f>
        <v>0</v>
      </c>
      <c r="L19" s="96"/>
      <c r="M19" s="24"/>
      <c r="N19" s="72">
        <f>SUM(N9:N18)</f>
        <v>0</v>
      </c>
      <c r="O19" s="32">
        <f>SUM(O9:O18)</f>
        <v>0</v>
      </c>
      <c r="P19" s="6"/>
      <c r="Q19" s="322" t="s">
        <v>233</v>
      </c>
      <c r="R19" s="24"/>
      <c r="S19" s="72">
        <f>SUM(S9:S18)</f>
        <v>300</v>
      </c>
      <c r="T19" s="32">
        <f>SUM(T9:T18)</f>
        <v>0</v>
      </c>
      <c r="U19" s="60"/>
    </row>
    <row r="20" spans="1:21" ht="27" customHeight="1" thickTop="1" thickBot="1" x14ac:dyDescent="0.25">
      <c r="C20" s="615" t="s">
        <v>710</v>
      </c>
      <c r="D20" s="615"/>
      <c r="E20" s="615"/>
      <c r="F20" s="561" t="s">
        <v>1143</v>
      </c>
      <c r="G20" s="561"/>
      <c r="H20" s="53">
        <f>E40+J40+N40+S40</f>
        <v>32800</v>
      </c>
      <c r="I20" s="25"/>
      <c r="J20" s="25" t="s">
        <v>4</v>
      </c>
    </row>
    <row r="21" spans="1:21" ht="16.5" customHeight="1" thickTop="1" thickBot="1" x14ac:dyDescent="0.25">
      <c r="A21" s="166" t="s">
        <v>841</v>
      </c>
      <c r="B21" s="545" t="s">
        <v>7</v>
      </c>
      <c r="C21" s="545"/>
      <c r="D21" s="545"/>
      <c r="E21" s="546"/>
      <c r="F21" s="10" t="s">
        <v>8</v>
      </c>
      <c r="G21" s="329"/>
      <c r="H21" s="547" t="s">
        <v>9</v>
      </c>
      <c r="I21" s="547"/>
      <c r="J21" s="548"/>
      <c r="K21" s="11" t="s">
        <v>8</v>
      </c>
      <c r="L21" s="621" t="s">
        <v>10</v>
      </c>
      <c r="M21" s="547"/>
      <c r="N21" s="548"/>
      <c r="O21" s="11" t="s">
        <v>8</v>
      </c>
      <c r="P21" s="96"/>
      <c r="Q21" s="547" t="s">
        <v>11</v>
      </c>
      <c r="R21" s="547"/>
      <c r="S21" s="549"/>
      <c r="T21" s="11" t="s">
        <v>8</v>
      </c>
      <c r="U21" s="12" t="s">
        <v>12</v>
      </c>
    </row>
    <row r="22" spans="1:21" ht="15" customHeight="1" x14ac:dyDescent="0.2">
      <c r="A22" s="139"/>
      <c r="B22" s="110"/>
      <c r="C22" s="43" t="s">
        <v>852</v>
      </c>
      <c r="D22" s="235" t="s">
        <v>1340</v>
      </c>
      <c r="E22" s="62">
        <v>10350</v>
      </c>
      <c r="F22" s="26"/>
      <c r="G22" s="338"/>
      <c r="H22" s="326" t="s">
        <v>852</v>
      </c>
      <c r="I22" s="41"/>
      <c r="J22" s="71">
        <v>1650</v>
      </c>
      <c r="K22" s="14"/>
      <c r="L22" s="45"/>
      <c r="M22" s="55"/>
      <c r="N22" s="71"/>
      <c r="O22" s="14"/>
      <c r="P22" s="332"/>
      <c r="Q22" s="326" t="s">
        <v>852</v>
      </c>
      <c r="R22" s="41"/>
      <c r="S22" s="71">
        <v>800</v>
      </c>
      <c r="T22" s="14"/>
      <c r="U22" s="58" t="s">
        <v>866</v>
      </c>
    </row>
    <row r="23" spans="1:21" ht="15" customHeight="1" x14ac:dyDescent="0.2">
      <c r="A23" s="203"/>
      <c r="B23" s="189"/>
      <c r="C23" s="190" t="s">
        <v>853</v>
      </c>
      <c r="D23" s="239" t="s">
        <v>1340</v>
      </c>
      <c r="E23" s="90">
        <v>4050</v>
      </c>
      <c r="F23" s="13"/>
      <c r="G23" s="339"/>
      <c r="H23" s="335" t="s">
        <v>853</v>
      </c>
      <c r="I23" s="39"/>
      <c r="J23" s="71">
        <v>400</v>
      </c>
      <c r="K23" s="14"/>
      <c r="L23" s="48"/>
      <c r="M23" s="56"/>
      <c r="N23" s="71"/>
      <c r="O23" s="14"/>
      <c r="P23" s="332"/>
      <c r="Q23" s="335" t="s">
        <v>863</v>
      </c>
      <c r="R23" s="39"/>
      <c r="S23" s="71">
        <v>250</v>
      </c>
      <c r="T23" s="14"/>
      <c r="U23" s="59" t="s">
        <v>1398</v>
      </c>
    </row>
    <row r="24" spans="1:21" ht="15" customHeight="1" x14ac:dyDescent="0.2">
      <c r="A24" s="203"/>
      <c r="B24" s="189" t="s">
        <v>815</v>
      </c>
      <c r="C24" s="190" t="s">
        <v>854</v>
      </c>
      <c r="D24" s="239" t="s">
        <v>1340</v>
      </c>
      <c r="E24" s="90">
        <v>3250</v>
      </c>
      <c r="F24" s="13"/>
      <c r="G24" s="339"/>
      <c r="H24" s="335"/>
      <c r="I24" s="39"/>
      <c r="J24" s="71"/>
      <c r="K24" s="14"/>
      <c r="L24" s="48"/>
      <c r="M24" s="56"/>
      <c r="N24" s="71"/>
      <c r="O24" s="14"/>
      <c r="P24" s="332"/>
      <c r="Q24" s="335"/>
      <c r="R24" s="39"/>
      <c r="S24" s="71"/>
      <c r="T24" s="14"/>
      <c r="U24" s="98" t="s">
        <v>850</v>
      </c>
    </row>
    <row r="25" spans="1:21" ht="15" customHeight="1" x14ac:dyDescent="0.2">
      <c r="A25" s="203"/>
      <c r="B25" s="189"/>
      <c r="C25" s="190" t="s">
        <v>855</v>
      </c>
      <c r="D25" s="239" t="s">
        <v>1340</v>
      </c>
      <c r="E25" s="90">
        <v>950</v>
      </c>
      <c r="F25" s="13"/>
      <c r="G25" s="339"/>
      <c r="H25" s="335"/>
      <c r="I25" s="39"/>
      <c r="J25" s="71"/>
      <c r="K25" s="14"/>
      <c r="L25" s="48"/>
      <c r="M25" s="56"/>
      <c r="N25" s="71"/>
      <c r="O25" s="14"/>
      <c r="P25" s="332"/>
      <c r="Q25" s="335"/>
      <c r="R25" s="39"/>
      <c r="S25" s="71"/>
      <c r="T25" s="14"/>
      <c r="U25" s="59"/>
    </row>
    <row r="26" spans="1:21" ht="15" customHeight="1" thickBot="1" x14ac:dyDescent="0.25">
      <c r="A26" s="206"/>
      <c r="B26" s="52"/>
      <c r="C26" s="50"/>
      <c r="D26" s="238"/>
      <c r="E26" s="66"/>
      <c r="F26" s="18"/>
      <c r="G26" s="17"/>
      <c r="H26" s="365"/>
      <c r="I26" s="192"/>
      <c r="J26" s="69"/>
      <c r="K26" s="19"/>
      <c r="L26" s="266"/>
      <c r="M26" s="193"/>
      <c r="N26" s="69"/>
      <c r="O26" s="19"/>
      <c r="P26" s="334"/>
      <c r="Q26" s="365"/>
      <c r="R26" s="192"/>
      <c r="S26" s="69"/>
      <c r="T26" s="19"/>
      <c r="U26" s="59" t="s">
        <v>1464</v>
      </c>
    </row>
    <row r="27" spans="1:21" ht="15" customHeight="1" thickBot="1" x14ac:dyDescent="0.25">
      <c r="A27" s="166" t="s">
        <v>861</v>
      </c>
      <c r="B27" s="284"/>
      <c r="C27" s="285" t="s">
        <v>856</v>
      </c>
      <c r="D27" s="242" t="s">
        <v>1351</v>
      </c>
      <c r="E27" s="268">
        <v>4300</v>
      </c>
      <c r="F27" s="170"/>
      <c r="G27" s="341"/>
      <c r="H27" s="367"/>
      <c r="I27" s="271"/>
      <c r="J27" s="70"/>
      <c r="K27" s="23"/>
      <c r="L27" s="272"/>
      <c r="M27" s="286"/>
      <c r="N27" s="70"/>
      <c r="O27" s="23"/>
      <c r="P27" s="333"/>
      <c r="Q27" s="367" t="s">
        <v>856</v>
      </c>
      <c r="R27" s="271"/>
      <c r="S27" s="70">
        <v>150</v>
      </c>
      <c r="T27" s="23"/>
      <c r="U27" s="120" t="s">
        <v>1199</v>
      </c>
    </row>
    <row r="28" spans="1:21" ht="15" customHeight="1" x14ac:dyDescent="0.2">
      <c r="A28" s="207"/>
      <c r="B28" s="189"/>
      <c r="C28" s="190" t="s">
        <v>857</v>
      </c>
      <c r="D28" s="239" t="s">
        <v>1169</v>
      </c>
      <c r="E28" s="90">
        <v>1200</v>
      </c>
      <c r="F28" s="13"/>
      <c r="G28" s="339"/>
      <c r="H28" s="335" t="s">
        <v>1184</v>
      </c>
      <c r="I28" s="39"/>
      <c r="J28" s="71">
        <v>150</v>
      </c>
      <c r="K28" s="14"/>
      <c r="L28" s="48"/>
      <c r="M28" s="56"/>
      <c r="N28" s="71"/>
      <c r="O28" s="14"/>
      <c r="P28" s="332"/>
      <c r="Q28" s="335" t="s">
        <v>1175</v>
      </c>
      <c r="R28" s="39"/>
      <c r="S28" s="71">
        <v>850</v>
      </c>
      <c r="T28" s="14"/>
      <c r="U28" s="59"/>
    </row>
    <row r="29" spans="1:21" ht="15" customHeight="1" x14ac:dyDescent="0.2">
      <c r="A29" s="213" t="s">
        <v>862</v>
      </c>
      <c r="B29" s="189"/>
      <c r="C29" s="190" t="s">
        <v>858</v>
      </c>
      <c r="D29" s="239" t="s">
        <v>1169</v>
      </c>
      <c r="E29" s="90">
        <v>1100</v>
      </c>
      <c r="F29" s="13"/>
      <c r="G29" s="339"/>
      <c r="H29" s="335"/>
      <c r="I29" s="39"/>
      <c r="J29" s="71"/>
      <c r="K29" s="14"/>
      <c r="L29" s="48"/>
      <c r="M29" s="56"/>
      <c r="N29" s="71"/>
      <c r="O29" s="14"/>
      <c r="P29" s="332"/>
      <c r="Q29" s="335"/>
      <c r="R29" s="39"/>
      <c r="S29" s="71"/>
      <c r="T29" s="14"/>
      <c r="U29" s="59"/>
    </row>
    <row r="30" spans="1:21" ht="15" customHeight="1" thickBot="1" x14ac:dyDescent="0.25">
      <c r="A30" s="138"/>
      <c r="B30" s="208"/>
      <c r="C30" s="209" t="s">
        <v>859</v>
      </c>
      <c r="D30" s="250" t="s">
        <v>1162</v>
      </c>
      <c r="E30" s="210">
        <v>1750</v>
      </c>
      <c r="F30" s="211"/>
      <c r="G30" s="340"/>
      <c r="H30" s="336"/>
      <c r="I30" s="42"/>
      <c r="J30" s="72"/>
      <c r="K30" s="32"/>
      <c r="L30" s="49"/>
      <c r="M30" s="57"/>
      <c r="N30" s="72"/>
      <c r="O30" s="32"/>
      <c r="P30" s="6"/>
      <c r="Q30" s="336"/>
      <c r="R30" s="42"/>
      <c r="S30" s="72"/>
      <c r="T30" s="32"/>
      <c r="U30" s="59"/>
    </row>
    <row r="31" spans="1:21" ht="15" customHeight="1" x14ac:dyDescent="0.2">
      <c r="A31" s="287" t="s">
        <v>1284</v>
      </c>
      <c r="B31" s="189"/>
      <c r="C31" s="190" t="s">
        <v>860</v>
      </c>
      <c r="D31" s="239" t="s">
        <v>1351</v>
      </c>
      <c r="E31" s="90">
        <v>1400</v>
      </c>
      <c r="F31" s="13"/>
      <c r="G31" s="339"/>
      <c r="H31" s="335"/>
      <c r="I31" s="39"/>
      <c r="J31" s="71"/>
      <c r="K31" s="14"/>
      <c r="L31" s="48"/>
      <c r="M31" s="56"/>
      <c r="N31" s="71"/>
      <c r="O31" s="14"/>
      <c r="P31" s="332"/>
      <c r="Q31" s="335" t="s">
        <v>864</v>
      </c>
      <c r="R31" s="39"/>
      <c r="S31" s="71">
        <v>200</v>
      </c>
      <c r="T31" s="14"/>
      <c r="U31" s="59"/>
    </row>
    <row r="32" spans="1:21" ht="15" customHeight="1" x14ac:dyDescent="0.2">
      <c r="A32" s="203"/>
      <c r="B32" s="189"/>
      <c r="C32" s="190"/>
      <c r="D32" s="239"/>
      <c r="E32" s="90"/>
      <c r="F32" s="13"/>
      <c r="G32" s="339"/>
      <c r="H32" s="335"/>
      <c r="I32" s="39"/>
      <c r="J32" s="71"/>
      <c r="K32" s="14"/>
      <c r="L32" s="48"/>
      <c r="M32" s="56"/>
      <c r="N32" s="71"/>
      <c r="O32" s="14"/>
      <c r="P32" s="332"/>
      <c r="Q32" s="335"/>
      <c r="R32" s="39"/>
      <c r="S32" s="71"/>
      <c r="T32" s="14"/>
      <c r="U32" s="59"/>
    </row>
    <row r="33" spans="1:21" ht="15" customHeight="1" x14ac:dyDescent="0.2">
      <c r="A33" s="136"/>
      <c r="B33" s="116"/>
      <c r="C33" s="44"/>
      <c r="D33" s="236"/>
      <c r="E33" s="63"/>
      <c r="F33" s="15"/>
      <c r="G33" s="339"/>
      <c r="H33" s="327"/>
      <c r="I33" s="39"/>
      <c r="J33" s="68"/>
      <c r="K33" s="16"/>
      <c r="L33" s="249"/>
      <c r="M33" s="56"/>
      <c r="N33" s="68"/>
      <c r="O33" s="16"/>
      <c r="P33" s="332"/>
      <c r="Q33" s="327"/>
      <c r="R33" s="39"/>
      <c r="S33" s="68"/>
      <c r="T33" s="16"/>
      <c r="U33" s="133"/>
    </row>
    <row r="34" spans="1:21" ht="15" customHeight="1" x14ac:dyDescent="0.2">
      <c r="A34" s="136"/>
      <c r="B34" s="116"/>
      <c r="C34" s="44"/>
      <c r="D34" s="236"/>
      <c r="E34" s="63"/>
      <c r="F34" s="15"/>
      <c r="G34" s="339"/>
      <c r="H34" s="327"/>
      <c r="I34" s="39"/>
      <c r="J34" s="68"/>
      <c r="K34" s="16"/>
      <c r="L34" s="46"/>
      <c r="M34" s="56"/>
      <c r="N34" s="68"/>
      <c r="O34" s="16"/>
      <c r="P34" s="332"/>
      <c r="Q34" s="327"/>
      <c r="R34" s="39"/>
      <c r="S34" s="68"/>
      <c r="T34" s="16"/>
      <c r="U34" s="245"/>
    </row>
    <row r="35" spans="1:21" ht="15" customHeight="1" x14ac:dyDescent="0.2">
      <c r="A35" s="136"/>
      <c r="B35" s="116"/>
      <c r="C35" s="44"/>
      <c r="D35" s="236"/>
      <c r="E35" s="63"/>
      <c r="F35" s="15"/>
      <c r="G35" s="339"/>
      <c r="H35" s="327"/>
      <c r="I35" s="39"/>
      <c r="J35" s="68"/>
      <c r="K35" s="16"/>
      <c r="L35" s="46"/>
      <c r="M35" s="56"/>
      <c r="N35" s="68"/>
      <c r="O35" s="16"/>
      <c r="P35" s="332"/>
      <c r="Q35" s="327"/>
      <c r="R35" s="39"/>
      <c r="S35" s="68"/>
      <c r="T35" s="16"/>
      <c r="U35" s="59"/>
    </row>
    <row r="36" spans="1:21" ht="15" customHeight="1" x14ac:dyDescent="0.2">
      <c r="A36" s="136"/>
      <c r="B36" s="116"/>
      <c r="C36" s="44"/>
      <c r="D36" s="236"/>
      <c r="E36" s="63"/>
      <c r="F36" s="15"/>
      <c r="G36" s="339"/>
      <c r="H36" s="327"/>
      <c r="I36" s="39"/>
      <c r="J36" s="68"/>
      <c r="K36" s="16"/>
      <c r="L36" s="46"/>
      <c r="M36" s="56"/>
      <c r="N36" s="68"/>
      <c r="O36" s="16"/>
      <c r="P36" s="332"/>
      <c r="Q36" s="327"/>
      <c r="R36" s="39"/>
      <c r="S36" s="68"/>
      <c r="T36" s="16"/>
      <c r="U36" s="59"/>
    </row>
    <row r="37" spans="1:21" ht="15" customHeight="1" x14ac:dyDescent="0.2">
      <c r="A37" s="135"/>
      <c r="B37" s="116"/>
      <c r="C37" s="44"/>
      <c r="D37" s="28"/>
      <c r="E37" s="63"/>
      <c r="F37" s="15"/>
      <c r="G37" s="339"/>
      <c r="H37" s="327"/>
      <c r="I37" s="39"/>
      <c r="J37" s="68"/>
      <c r="K37" s="16"/>
      <c r="L37" s="46"/>
      <c r="M37" s="56"/>
      <c r="N37" s="68"/>
      <c r="O37" s="16"/>
      <c r="P37" s="332"/>
      <c r="Q37" s="327"/>
      <c r="R37" s="39"/>
      <c r="S37" s="68"/>
      <c r="T37" s="16"/>
      <c r="U37" s="59"/>
    </row>
    <row r="38" spans="1:21" ht="15" customHeight="1" x14ac:dyDescent="0.2">
      <c r="A38" s="137"/>
      <c r="B38" s="116"/>
      <c r="C38" s="44"/>
      <c r="D38" s="28"/>
      <c r="E38" s="63"/>
      <c r="F38" s="15"/>
      <c r="G38" s="339"/>
      <c r="H38" s="327"/>
      <c r="I38" s="39"/>
      <c r="J38" s="68"/>
      <c r="K38" s="16"/>
      <c r="L38" s="46"/>
      <c r="M38" s="56"/>
      <c r="N38" s="68"/>
      <c r="O38" s="16"/>
      <c r="P38" s="332"/>
      <c r="Q38" s="327"/>
      <c r="R38" s="39"/>
      <c r="S38" s="68"/>
      <c r="T38" s="16"/>
      <c r="U38" s="59"/>
    </row>
    <row r="39" spans="1:21" ht="15" customHeight="1" thickBot="1" x14ac:dyDescent="0.25">
      <c r="A39" s="206"/>
      <c r="B39" s="117"/>
      <c r="C39" s="50"/>
      <c r="D39" s="30"/>
      <c r="E39" s="66"/>
      <c r="F39" s="18"/>
      <c r="G39" s="340"/>
      <c r="H39" s="328"/>
      <c r="I39" s="42"/>
      <c r="J39" s="69"/>
      <c r="K39" s="19"/>
      <c r="L39" s="47"/>
      <c r="M39" s="57"/>
      <c r="N39" s="69"/>
      <c r="O39" s="19"/>
      <c r="P39" s="6"/>
      <c r="Q39" s="328"/>
      <c r="R39" s="42"/>
      <c r="S39" s="69"/>
      <c r="T39" s="19"/>
      <c r="U39" s="59"/>
    </row>
    <row r="40" spans="1:21" ht="15" customHeight="1" thickBot="1" x14ac:dyDescent="0.25">
      <c r="A40" s="138"/>
      <c r="B40" s="114"/>
      <c r="C40" s="36" t="s">
        <v>396</v>
      </c>
      <c r="D40" s="21"/>
      <c r="E40" s="65">
        <f>SUM(E22:E39)</f>
        <v>28350</v>
      </c>
      <c r="F40" s="31">
        <f>SUM(F22:F39)</f>
        <v>0</v>
      </c>
      <c r="G40" s="341"/>
      <c r="H40" s="322" t="s">
        <v>60</v>
      </c>
      <c r="I40" s="24"/>
      <c r="J40" s="72">
        <f>SUM(J22:J39)</f>
        <v>2200</v>
      </c>
      <c r="K40" s="32">
        <f>SUM(K22:K39)</f>
        <v>0</v>
      </c>
      <c r="L40" s="96" t="s">
        <v>1278</v>
      </c>
      <c r="M40" s="24"/>
      <c r="N40" s="72">
        <f>SUM(N22:N39)</f>
        <v>0</v>
      </c>
      <c r="O40" s="32">
        <f>SUM(O22:O39)</f>
        <v>0</v>
      </c>
      <c r="P40" s="6"/>
      <c r="Q40" s="322" t="s">
        <v>31</v>
      </c>
      <c r="R40" s="24"/>
      <c r="S40" s="72">
        <f>SUM(S22:S39)</f>
        <v>2250</v>
      </c>
      <c r="T40" s="32">
        <f>SUM(T22:T39)</f>
        <v>0</v>
      </c>
      <c r="U40" s="60"/>
    </row>
    <row r="41" spans="1:21" x14ac:dyDescent="0.2">
      <c r="A41" s="603" t="str">
        <f>岡崎市!A44</f>
        <v>令和5年6月</v>
      </c>
      <c r="B41" s="603"/>
      <c r="C41" s="100"/>
      <c r="U41" s="100" t="s">
        <v>169</v>
      </c>
    </row>
  </sheetData>
  <mergeCells count="32">
    <mergeCell ref="B21:E21"/>
    <mergeCell ref="H21:J21"/>
    <mergeCell ref="L21:N21"/>
    <mergeCell ref="Q21:S21"/>
    <mergeCell ref="A41:B41"/>
    <mergeCell ref="C20:E20"/>
    <mergeCell ref="A1:A2"/>
    <mergeCell ref="O4:O6"/>
    <mergeCell ref="T4:T6"/>
    <mergeCell ref="C7:E7"/>
    <mergeCell ref="B8:E8"/>
    <mergeCell ref="H8:J8"/>
    <mergeCell ref="L8:N8"/>
    <mergeCell ref="Q8:S8"/>
    <mergeCell ref="F7:G7"/>
    <mergeCell ref="F20:G20"/>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22" right="0.19" top="0.23" bottom="0.23" header="0.2" footer="0.2"/>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U40"/>
  <sheetViews>
    <sheetView showZeros="0" zoomScaleNormal="100" workbookViewId="0">
      <selection activeCell="B3" sqref="B3:C4"/>
    </sheetView>
  </sheetViews>
  <sheetFormatPr defaultRowHeight="13" x14ac:dyDescent="0.2"/>
  <cols>
    <col min="1" max="1" width="8.08984375" customWidth="1"/>
    <col min="2" max="2" width="2" customWidth="1"/>
    <col min="3" max="3" width="11.08984375" customWidth="1"/>
    <col min="4" max="4" width="3" customWidth="1"/>
    <col min="5" max="5" width="8.7265625" customWidth="1"/>
    <col min="6" max="6" width="10.0898437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 customWidth="1"/>
    <col min="17" max="17" width="9.36328125" customWidth="1"/>
    <col min="18" max="18" width="0.7265625" customWidth="1"/>
    <col min="19" max="20" width="6.6328125" customWidth="1"/>
    <col min="21" max="21" width="22.453125" customWidth="1"/>
  </cols>
  <sheetData>
    <row r="1" spans="1:21" ht="10.5" customHeight="1" x14ac:dyDescent="0.2">
      <c r="A1" s="517" t="s">
        <v>0</v>
      </c>
      <c r="B1" s="115"/>
      <c r="C1" s="1"/>
      <c r="D1" s="2"/>
      <c r="E1" s="2"/>
      <c r="F1" s="2"/>
      <c r="G1" s="532" t="s">
        <v>1141</v>
      </c>
      <c r="H1" s="533"/>
      <c r="I1" s="526"/>
      <c r="J1" s="526"/>
      <c r="K1" s="526"/>
      <c r="L1" s="526"/>
      <c r="M1" s="526"/>
      <c r="N1" s="527"/>
      <c r="O1" s="532" t="s">
        <v>1144</v>
      </c>
      <c r="P1" s="526"/>
      <c r="Q1" s="526"/>
      <c r="R1" s="526"/>
      <c r="S1" s="526"/>
      <c r="T1" s="527"/>
      <c r="U1" s="558" t="s">
        <v>2</v>
      </c>
    </row>
    <row r="2" spans="1:21" ht="10.5" customHeight="1" x14ac:dyDescent="0.2">
      <c r="A2" s="617"/>
      <c r="G2" s="534"/>
      <c r="H2" s="535"/>
      <c r="I2" s="528"/>
      <c r="J2" s="528"/>
      <c r="K2" s="528"/>
      <c r="L2" s="528"/>
      <c r="M2" s="528"/>
      <c r="N2" s="529"/>
      <c r="O2" s="534"/>
      <c r="P2" s="528"/>
      <c r="Q2" s="528"/>
      <c r="R2" s="528"/>
      <c r="S2" s="528"/>
      <c r="T2" s="529"/>
      <c r="U2" s="559"/>
    </row>
    <row r="3" spans="1:21" ht="10.5" customHeight="1" thickBot="1" x14ac:dyDescent="0.25">
      <c r="A3" s="4"/>
      <c r="B3" s="504"/>
      <c r="C3" s="504"/>
      <c r="D3" s="504" t="s">
        <v>1155</v>
      </c>
      <c r="E3" s="504"/>
      <c r="F3" s="506" t="s">
        <v>1156</v>
      </c>
      <c r="G3" s="536"/>
      <c r="H3" s="537"/>
      <c r="I3" s="530"/>
      <c r="J3" s="530"/>
      <c r="K3" s="530"/>
      <c r="L3" s="530"/>
      <c r="M3" s="530"/>
      <c r="N3" s="531"/>
      <c r="O3" s="536"/>
      <c r="P3" s="530"/>
      <c r="Q3" s="530"/>
      <c r="R3" s="530"/>
      <c r="S3" s="530"/>
      <c r="T3" s="531"/>
      <c r="U3" s="510"/>
    </row>
    <row r="4" spans="1:21" ht="10.5" customHeight="1" x14ac:dyDescent="0.2">
      <c r="A4" s="4"/>
      <c r="B4" s="504"/>
      <c r="C4" s="504"/>
      <c r="D4" s="504"/>
      <c r="E4" s="504"/>
      <c r="F4" s="506"/>
      <c r="G4" s="532" t="s">
        <v>1142</v>
      </c>
      <c r="H4" s="533"/>
      <c r="I4" s="526"/>
      <c r="J4" s="526"/>
      <c r="K4" s="526"/>
      <c r="L4" s="526"/>
      <c r="M4" s="526"/>
      <c r="N4" s="527"/>
      <c r="O4" s="532" t="s">
        <v>3</v>
      </c>
      <c r="P4" s="521">
        <f>F14+K14+O14+T14+F39+K39+O39+T39</f>
        <v>0</v>
      </c>
      <c r="Q4" s="521"/>
      <c r="R4" s="521"/>
      <c r="S4" s="521"/>
      <c r="T4" s="538" t="s">
        <v>4</v>
      </c>
      <c r="U4" s="510"/>
    </row>
    <row r="5" spans="1:21" ht="10.5" customHeight="1" x14ac:dyDescent="0.2">
      <c r="A5" s="4"/>
      <c r="D5" s="504" t="s">
        <v>1157</v>
      </c>
      <c r="E5" s="504"/>
      <c r="F5" s="506" t="s">
        <v>1158</v>
      </c>
      <c r="G5" s="534"/>
      <c r="H5" s="535"/>
      <c r="I5" s="528"/>
      <c r="J5" s="528"/>
      <c r="K5" s="528"/>
      <c r="L5" s="528"/>
      <c r="M5" s="528"/>
      <c r="N5" s="529"/>
      <c r="O5" s="534"/>
      <c r="P5" s="522"/>
      <c r="Q5" s="522"/>
      <c r="R5" s="522"/>
      <c r="S5" s="522"/>
      <c r="T5" s="539"/>
      <c r="U5" s="510"/>
    </row>
    <row r="6" spans="1:21" ht="10.5" customHeight="1" thickBot="1" x14ac:dyDescent="0.25">
      <c r="A6" s="6"/>
      <c r="B6" s="8"/>
      <c r="C6" s="8"/>
      <c r="D6" s="505"/>
      <c r="E6" s="505"/>
      <c r="F6" s="507"/>
      <c r="G6" s="536"/>
      <c r="H6" s="537"/>
      <c r="I6" s="530"/>
      <c r="J6" s="530"/>
      <c r="K6" s="530"/>
      <c r="L6" s="530"/>
      <c r="M6" s="530"/>
      <c r="N6" s="531"/>
      <c r="O6" s="536"/>
      <c r="P6" s="523"/>
      <c r="Q6" s="523"/>
      <c r="R6" s="523"/>
      <c r="S6" s="523"/>
      <c r="T6" s="540"/>
      <c r="U6" s="511"/>
    </row>
    <row r="7" spans="1:21" ht="27" customHeight="1" thickBot="1" x14ac:dyDescent="0.25">
      <c r="C7" s="614" t="s">
        <v>711</v>
      </c>
      <c r="D7" s="614"/>
      <c r="E7" s="614"/>
      <c r="F7" s="541" t="s">
        <v>1143</v>
      </c>
      <c r="G7" s="541"/>
      <c r="H7" s="53">
        <f>E14+J14+N14+S14</f>
        <v>16350</v>
      </c>
      <c r="I7" s="25"/>
      <c r="J7" s="25" t="s">
        <v>4</v>
      </c>
    </row>
    <row r="8" spans="1:21" ht="16.5" customHeight="1" thickTop="1" thickBot="1" x14ac:dyDescent="0.25">
      <c r="A8" s="166" t="s">
        <v>871</v>
      </c>
      <c r="B8" s="545" t="s">
        <v>7</v>
      </c>
      <c r="C8" s="545"/>
      <c r="D8" s="545"/>
      <c r="E8" s="546"/>
      <c r="F8" s="355" t="s">
        <v>8</v>
      </c>
      <c r="G8" s="96"/>
      <c r="H8" s="547" t="s">
        <v>9</v>
      </c>
      <c r="I8" s="547"/>
      <c r="J8" s="548"/>
      <c r="K8" s="11" t="s">
        <v>8</v>
      </c>
      <c r="L8" s="621" t="s">
        <v>10</v>
      </c>
      <c r="M8" s="547"/>
      <c r="N8" s="548"/>
      <c r="O8" s="11" t="s">
        <v>8</v>
      </c>
      <c r="P8" s="96"/>
      <c r="Q8" s="547" t="s">
        <v>11</v>
      </c>
      <c r="R8" s="547"/>
      <c r="S8" s="549"/>
      <c r="T8" s="11" t="s">
        <v>8</v>
      </c>
      <c r="U8" s="12" t="s">
        <v>12</v>
      </c>
    </row>
    <row r="9" spans="1:21" ht="15" customHeight="1" x14ac:dyDescent="0.2">
      <c r="A9" s="139"/>
      <c r="B9" s="37" t="s">
        <v>172</v>
      </c>
      <c r="C9" s="228" t="s">
        <v>867</v>
      </c>
      <c r="D9" s="235" t="s">
        <v>1351</v>
      </c>
      <c r="E9" s="62">
        <v>14450</v>
      </c>
      <c r="F9" s="86"/>
      <c r="G9" s="338"/>
      <c r="H9" s="326" t="s">
        <v>872</v>
      </c>
      <c r="I9" s="41"/>
      <c r="J9" s="67">
        <v>1450</v>
      </c>
      <c r="K9" s="27"/>
      <c r="L9" s="45"/>
      <c r="M9" s="41"/>
      <c r="N9" s="71"/>
      <c r="O9" s="14"/>
      <c r="P9" s="332"/>
      <c r="Q9" s="326" t="s">
        <v>873</v>
      </c>
      <c r="R9" s="41"/>
      <c r="S9" s="71">
        <v>150</v>
      </c>
      <c r="T9" s="14"/>
      <c r="U9" s="58" t="s">
        <v>876</v>
      </c>
    </row>
    <row r="10" spans="1:21" ht="15" customHeight="1" x14ac:dyDescent="0.2">
      <c r="A10" s="135"/>
      <c r="B10" s="257"/>
      <c r="C10" s="229"/>
      <c r="D10" s="236"/>
      <c r="E10" s="63"/>
      <c r="F10" s="87"/>
      <c r="G10" s="339"/>
      <c r="H10" s="327"/>
      <c r="I10" s="39"/>
      <c r="J10" s="68"/>
      <c r="K10" s="16"/>
      <c r="L10" s="46"/>
      <c r="M10" s="39"/>
      <c r="N10" s="68"/>
      <c r="O10" s="16"/>
      <c r="P10" s="332"/>
      <c r="Q10" s="335" t="s">
        <v>874</v>
      </c>
      <c r="R10" s="39"/>
      <c r="S10" s="68">
        <v>200</v>
      </c>
      <c r="T10" s="16"/>
      <c r="U10" s="281" t="s">
        <v>1320</v>
      </c>
    </row>
    <row r="11" spans="1:21" ht="15" customHeight="1" x14ac:dyDescent="0.2">
      <c r="A11" s="137"/>
      <c r="B11" s="111"/>
      <c r="C11" s="229"/>
      <c r="D11" s="236"/>
      <c r="E11" s="63"/>
      <c r="F11" s="87"/>
      <c r="G11" s="339"/>
      <c r="H11" s="327"/>
      <c r="I11" s="39"/>
      <c r="J11" s="68"/>
      <c r="K11" s="16"/>
      <c r="L11" s="46"/>
      <c r="M11" s="39"/>
      <c r="N11" s="68"/>
      <c r="O11" s="16"/>
      <c r="P11" s="332"/>
      <c r="Q11" s="335" t="s">
        <v>875</v>
      </c>
      <c r="R11" s="39"/>
      <c r="S11" s="68">
        <v>100</v>
      </c>
      <c r="T11" s="16"/>
      <c r="U11" s="281" t="s">
        <v>1499</v>
      </c>
    </row>
    <row r="12" spans="1:21" ht="15" customHeight="1" x14ac:dyDescent="0.2">
      <c r="A12" s="136"/>
      <c r="B12" s="112"/>
      <c r="C12" s="230"/>
      <c r="D12" s="237"/>
      <c r="E12" s="76"/>
      <c r="F12" s="88"/>
      <c r="G12" s="352"/>
      <c r="H12" s="327"/>
      <c r="I12" s="39"/>
      <c r="J12" s="77"/>
      <c r="K12" s="78"/>
      <c r="L12" s="46"/>
      <c r="M12" s="39"/>
      <c r="N12" s="77"/>
      <c r="O12" s="78"/>
      <c r="P12" s="331"/>
      <c r="Q12" s="335"/>
      <c r="R12" s="39"/>
      <c r="S12" s="77"/>
      <c r="T12" s="78"/>
      <c r="U12" s="245" t="s">
        <v>87</v>
      </c>
    </row>
    <row r="13" spans="1:21" ht="15" customHeight="1" thickBot="1" x14ac:dyDescent="0.25">
      <c r="A13" s="138"/>
      <c r="B13" s="113"/>
      <c r="C13" s="231"/>
      <c r="D13" s="238"/>
      <c r="E13" s="64"/>
      <c r="F13" s="89"/>
      <c r="G13" s="17"/>
      <c r="H13" s="328"/>
      <c r="I13" s="42"/>
      <c r="J13" s="69"/>
      <c r="K13" s="19"/>
      <c r="L13" s="47"/>
      <c r="M13" s="42"/>
      <c r="N13" s="69"/>
      <c r="O13" s="19"/>
      <c r="P13" s="6"/>
      <c r="Q13" s="336"/>
      <c r="R13" s="42"/>
      <c r="S13" s="69"/>
      <c r="T13" s="19"/>
      <c r="U13" s="97" t="s">
        <v>1399</v>
      </c>
    </row>
    <row r="14" spans="1:21" ht="15" customHeight="1" thickBot="1" x14ac:dyDescent="0.25">
      <c r="A14" s="138"/>
      <c r="B14" s="114"/>
      <c r="C14" s="36" t="s">
        <v>233</v>
      </c>
      <c r="D14" s="21"/>
      <c r="E14" s="85">
        <f>SUM(E9:E13)</f>
        <v>14450</v>
      </c>
      <c r="F14" s="22">
        <f>SUM(F9:F13)</f>
        <v>0</v>
      </c>
      <c r="G14" s="333"/>
      <c r="H14" s="322" t="s">
        <v>233</v>
      </c>
      <c r="I14" s="24"/>
      <c r="J14" s="70">
        <f>SUM(J9:J13)</f>
        <v>1450</v>
      </c>
      <c r="K14" s="23">
        <f>SUM(K9:K13)</f>
        <v>0</v>
      </c>
      <c r="L14" s="96"/>
      <c r="M14" s="24"/>
      <c r="N14" s="72">
        <f>SUM(N9:N13)</f>
        <v>0</v>
      </c>
      <c r="O14" s="32">
        <f>SUM(O9:O13)</f>
        <v>0</v>
      </c>
      <c r="P14" s="6"/>
      <c r="Q14" s="322" t="s">
        <v>60</v>
      </c>
      <c r="R14" s="24"/>
      <c r="S14" s="72">
        <f>SUM(S9:S13)</f>
        <v>450</v>
      </c>
      <c r="T14" s="32">
        <f>SUM(T9:T13)</f>
        <v>0</v>
      </c>
      <c r="U14" s="439" t="s">
        <v>1321</v>
      </c>
    </row>
    <row r="15" spans="1:21" ht="27" customHeight="1" thickTop="1" thickBot="1" x14ac:dyDescent="0.25">
      <c r="C15" s="615" t="s">
        <v>712</v>
      </c>
      <c r="D15" s="615"/>
      <c r="E15" s="615"/>
      <c r="F15" s="561" t="s">
        <v>1143</v>
      </c>
      <c r="G15" s="561"/>
      <c r="H15" s="53">
        <f>E39+J39+N39+S39</f>
        <v>38800</v>
      </c>
      <c r="I15" s="25"/>
      <c r="J15" s="25" t="s">
        <v>4</v>
      </c>
    </row>
    <row r="16" spans="1:21" ht="16.5" customHeight="1" thickTop="1" thickBot="1" x14ac:dyDescent="0.25">
      <c r="A16" s="166" t="s">
        <v>871</v>
      </c>
      <c r="B16" s="545" t="s">
        <v>7</v>
      </c>
      <c r="C16" s="545"/>
      <c r="D16" s="545"/>
      <c r="E16" s="546"/>
      <c r="F16" s="355" t="s">
        <v>8</v>
      </c>
      <c r="G16" s="96"/>
      <c r="H16" s="547" t="s">
        <v>9</v>
      </c>
      <c r="I16" s="547"/>
      <c r="J16" s="548"/>
      <c r="K16" s="11" t="s">
        <v>8</v>
      </c>
      <c r="L16" s="621" t="s">
        <v>10</v>
      </c>
      <c r="M16" s="547"/>
      <c r="N16" s="548"/>
      <c r="O16" s="11" t="s">
        <v>8</v>
      </c>
      <c r="P16" s="96"/>
      <c r="Q16" s="547" t="s">
        <v>11</v>
      </c>
      <c r="R16" s="547"/>
      <c r="S16" s="549"/>
      <c r="T16" s="11" t="s">
        <v>8</v>
      </c>
      <c r="U16" s="12" t="s">
        <v>12</v>
      </c>
    </row>
    <row r="17" spans="1:21" ht="15" customHeight="1" x14ac:dyDescent="0.2">
      <c r="A17" s="139"/>
      <c r="B17" s="110"/>
      <c r="C17" s="228" t="s">
        <v>877</v>
      </c>
      <c r="D17" s="235" t="s">
        <v>1340</v>
      </c>
      <c r="E17" s="62">
        <v>5450</v>
      </c>
      <c r="F17" s="26"/>
      <c r="G17" s="338"/>
      <c r="H17" s="326" t="s">
        <v>893</v>
      </c>
      <c r="I17" s="41"/>
      <c r="J17" s="71">
        <v>200</v>
      </c>
      <c r="K17" s="14"/>
      <c r="L17" s="45"/>
      <c r="M17" s="55"/>
      <c r="N17" s="71"/>
      <c r="O17" s="14"/>
      <c r="P17" s="332"/>
      <c r="Q17" s="326" t="s">
        <v>898</v>
      </c>
      <c r="R17" s="41"/>
      <c r="S17" s="71">
        <v>350</v>
      </c>
      <c r="T17" s="14"/>
      <c r="U17" s="58"/>
    </row>
    <row r="18" spans="1:21" ht="15" customHeight="1" x14ac:dyDescent="0.2">
      <c r="A18" s="203"/>
      <c r="B18" s="189"/>
      <c r="C18" s="292" t="s">
        <v>878</v>
      </c>
      <c r="D18" s="239" t="s">
        <v>1340</v>
      </c>
      <c r="E18" s="90">
        <v>950</v>
      </c>
      <c r="F18" s="13"/>
      <c r="G18" s="339"/>
      <c r="H18" s="335" t="s">
        <v>894</v>
      </c>
      <c r="I18" s="39"/>
      <c r="J18" s="71">
        <v>400</v>
      </c>
      <c r="K18" s="14"/>
      <c r="L18" s="48"/>
      <c r="M18" s="56"/>
      <c r="N18" s="71"/>
      <c r="O18" s="14"/>
      <c r="P18" s="332"/>
      <c r="Q18" s="335" t="s">
        <v>899</v>
      </c>
      <c r="R18" s="39"/>
      <c r="S18" s="71">
        <v>350</v>
      </c>
      <c r="T18" s="14"/>
      <c r="U18" s="59"/>
    </row>
    <row r="19" spans="1:21" ht="15" customHeight="1" x14ac:dyDescent="0.2">
      <c r="A19" s="203"/>
      <c r="B19" s="189"/>
      <c r="C19" s="292" t="s">
        <v>879</v>
      </c>
      <c r="D19" s="239" t="s">
        <v>1340</v>
      </c>
      <c r="E19" s="90">
        <v>3500</v>
      </c>
      <c r="F19" s="13"/>
      <c r="G19" s="339"/>
      <c r="H19" s="335" t="s">
        <v>895</v>
      </c>
      <c r="I19" s="39"/>
      <c r="J19" s="71">
        <v>1600</v>
      </c>
      <c r="K19" s="14"/>
      <c r="L19" s="48"/>
      <c r="M19" s="56"/>
      <c r="N19" s="71"/>
      <c r="O19" s="14"/>
      <c r="P19" s="332"/>
      <c r="Q19" s="335" t="s">
        <v>900</v>
      </c>
      <c r="R19" s="39"/>
      <c r="S19" s="71">
        <v>150</v>
      </c>
      <c r="T19" s="14"/>
      <c r="U19" s="59"/>
    </row>
    <row r="20" spans="1:21" ht="15" customHeight="1" x14ac:dyDescent="0.2">
      <c r="A20" s="203"/>
      <c r="B20" s="189"/>
      <c r="C20" s="293" t="s">
        <v>880</v>
      </c>
      <c r="D20" s="239" t="s">
        <v>1340</v>
      </c>
      <c r="E20" s="90">
        <v>900</v>
      </c>
      <c r="F20" s="13"/>
      <c r="G20" s="339"/>
      <c r="H20" s="335" t="s">
        <v>896</v>
      </c>
      <c r="I20" s="39"/>
      <c r="J20" s="71">
        <v>650</v>
      </c>
      <c r="K20" s="14"/>
      <c r="L20" s="48"/>
      <c r="M20" s="56"/>
      <c r="N20" s="71"/>
      <c r="O20" s="14"/>
      <c r="P20" s="332"/>
      <c r="Q20" s="335"/>
      <c r="R20" s="39"/>
      <c r="S20" s="71"/>
      <c r="T20" s="14"/>
      <c r="U20" s="59"/>
    </row>
    <row r="21" spans="1:21" ht="15" customHeight="1" x14ac:dyDescent="0.2">
      <c r="A21" s="203"/>
      <c r="B21" s="189"/>
      <c r="C21" s="293" t="s">
        <v>881</v>
      </c>
      <c r="D21" s="239" t="s">
        <v>1162</v>
      </c>
      <c r="E21" s="90">
        <v>1150</v>
      </c>
      <c r="F21" s="13"/>
      <c r="G21" s="339"/>
      <c r="H21" s="335" t="s">
        <v>886</v>
      </c>
      <c r="I21" s="39"/>
      <c r="J21" s="71">
        <v>100</v>
      </c>
      <c r="K21" s="14"/>
      <c r="L21" s="48"/>
      <c r="M21" s="56"/>
      <c r="N21" s="71"/>
      <c r="O21" s="14"/>
      <c r="P21" s="332"/>
      <c r="Q21" s="335"/>
      <c r="R21" s="39"/>
      <c r="S21" s="71"/>
      <c r="T21" s="14"/>
      <c r="U21" s="59"/>
    </row>
    <row r="22" spans="1:21" ht="15" customHeight="1" x14ac:dyDescent="0.2">
      <c r="A22" s="203"/>
      <c r="B22" s="189"/>
      <c r="C22" s="310" t="s">
        <v>882</v>
      </c>
      <c r="D22" s="239" t="s">
        <v>1340</v>
      </c>
      <c r="E22" s="90">
        <v>1850</v>
      </c>
      <c r="F22" s="13"/>
      <c r="G22" s="339"/>
      <c r="H22" s="335"/>
      <c r="I22" s="39"/>
      <c r="J22" s="71"/>
      <c r="K22" s="14"/>
      <c r="L22" s="48"/>
      <c r="M22" s="56"/>
      <c r="N22" s="71"/>
      <c r="O22" s="14"/>
      <c r="P22" s="332"/>
      <c r="Q22" s="335"/>
      <c r="R22" s="39"/>
      <c r="S22" s="71"/>
      <c r="T22" s="14"/>
      <c r="U22" s="59"/>
    </row>
    <row r="23" spans="1:21" ht="15" customHeight="1" x14ac:dyDescent="0.2">
      <c r="A23" s="203"/>
      <c r="B23" s="189"/>
      <c r="C23" s="292" t="s">
        <v>883</v>
      </c>
      <c r="D23" s="239" t="s">
        <v>1340</v>
      </c>
      <c r="E23" s="90">
        <v>1450</v>
      </c>
      <c r="F23" s="13"/>
      <c r="G23" s="339"/>
      <c r="H23" s="335"/>
      <c r="I23" s="39"/>
      <c r="J23" s="71"/>
      <c r="K23" s="14"/>
      <c r="L23" s="48"/>
      <c r="M23" s="56"/>
      <c r="N23" s="71"/>
      <c r="O23" s="14"/>
      <c r="P23" s="332"/>
      <c r="Q23" s="335"/>
      <c r="R23" s="39"/>
      <c r="S23" s="71"/>
      <c r="T23" s="14"/>
      <c r="U23" s="59"/>
    </row>
    <row r="24" spans="1:21" ht="15" customHeight="1" x14ac:dyDescent="0.2">
      <c r="A24" s="203"/>
      <c r="B24" s="189"/>
      <c r="C24" s="292" t="s">
        <v>884</v>
      </c>
      <c r="D24" s="239" t="s">
        <v>1340</v>
      </c>
      <c r="E24" s="90">
        <v>3300</v>
      </c>
      <c r="F24" s="13"/>
      <c r="G24" s="339"/>
      <c r="H24" s="335"/>
      <c r="I24" s="39"/>
      <c r="J24" s="71"/>
      <c r="K24" s="14"/>
      <c r="L24" s="48"/>
      <c r="M24" s="56"/>
      <c r="N24" s="71"/>
      <c r="O24" s="14"/>
      <c r="P24" s="332"/>
      <c r="Q24" s="335"/>
      <c r="R24" s="39"/>
      <c r="S24" s="71"/>
      <c r="T24" s="14"/>
      <c r="U24" s="59"/>
    </row>
    <row r="25" spans="1:21" ht="15" customHeight="1" x14ac:dyDescent="0.2">
      <c r="A25" s="203"/>
      <c r="B25" s="189"/>
      <c r="C25" s="292" t="s">
        <v>885</v>
      </c>
      <c r="D25" s="239" t="s">
        <v>1162</v>
      </c>
      <c r="E25" s="90">
        <v>1150</v>
      </c>
      <c r="F25" s="13"/>
      <c r="G25" s="339"/>
      <c r="H25" s="335"/>
      <c r="I25" s="39"/>
      <c r="J25" s="71"/>
      <c r="K25" s="14"/>
      <c r="L25" s="48"/>
      <c r="M25" s="56"/>
      <c r="N25" s="71"/>
      <c r="O25" s="14"/>
      <c r="P25" s="332"/>
      <c r="Q25" s="335"/>
      <c r="R25" s="39"/>
      <c r="S25" s="71"/>
      <c r="T25" s="14"/>
      <c r="U25" s="59"/>
    </row>
    <row r="26" spans="1:21" ht="15" customHeight="1" x14ac:dyDescent="0.2">
      <c r="A26" s="203"/>
      <c r="B26" s="189"/>
      <c r="C26" s="292" t="s">
        <v>886</v>
      </c>
      <c r="D26" s="239" t="s">
        <v>1340</v>
      </c>
      <c r="E26" s="90">
        <v>1500</v>
      </c>
      <c r="F26" s="13"/>
      <c r="G26" s="339"/>
      <c r="H26" s="335"/>
      <c r="I26" s="39"/>
      <c r="J26" s="71"/>
      <c r="K26" s="14"/>
      <c r="L26" s="48"/>
      <c r="M26" s="56"/>
      <c r="N26" s="71"/>
      <c r="O26" s="14"/>
      <c r="P26" s="332"/>
      <c r="Q26" s="335"/>
      <c r="R26" s="39"/>
      <c r="S26" s="71"/>
      <c r="T26" s="14"/>
      <c r="U26" s="59"/>
    </row>
    <row r="27" spans="1:21" ht="15" customHeight="1" thickBot="1" x14ac:dyDescent="0.25">
      <c r="A27" s="138"/>
      <c r="B27" s="208" t="s">
        <v>1200</v>
      </c>
      <c r="C27" s="294" t="s">
        <v>887</v>
      </c>
      <c r="D27" s="238" t="s">
        <v>1351</v>
      </c>
      <c r="E27" s="210">
        <v>3600</v>
      </c>
      <c r="F27" s="211"/>
      <c r="G27" s="340"/>
      <c r="H27" s="336"/>
      <c r="I27" s="42"/>
      <c r="J27" s="72"/>
      <c r="K27" s="32"/>
      <c r="L27" s="49"/>
      <c r="M27" s="57"/>
      <c r="N27" s="72"/>
      <c r="O27" s="32"/>
      <c r="P27" s="6"/>
      <c r="Q27" s="336"/>
      <c r="R27" s="42"/>
      <c r="S27" s="72"/>
      <c r="T27" s="32"/>
      <c r="U27" s="59" t="s">
        <v>1425</v>
      </c>
    </row>
    <row r="28" spans="1:21" ht="15" customHeight="1" x14ac:dyDescent="0.2">
      <c r="A28" s="652"/>
      <c r="B28" s="189" t="s">
        <v>1201</v>
      </c>
      <c r="C28" s="275" t="s">
        <v>888</v>
      </c>
      <c r="D28" s="239" t="s">
        <v>1340</v>
      </c>
      <c r="E28" s="90">
        <v>1400</v>
      </c>
      <c r="F28" s="13"/>
      <c r="G28" s="339"/>
      <c r="H28" s="335"/>
      <c r="I28" s="39"/>
      <c r="J28" s="71"/>
      <c r="K28" s="14"/>
      <c r="L28" s="48"/>
      <c r="M28" s="56"/>
      <c r="N28" s="71"/>
      <c r="O28" s="14"/>
      <c r="P28" s="332"/>
      <c r="Q28" s="335"/>
      <c r="R28" s="39"/>
      <c r="S28" s="71"/>
      <c r="T28" s="14"/>
      <c r="U28" s="59" t="s">
        <v>1322</v>
      </c>
    </row>
    <row r="29" spans="1:21" ht="15" customHeight="1" thickBot="1" x14ac:dyDescent="0.25">
      <c r="A29" s="653"/>
      <c r="B29" s="208" t="s">
        <v>1202</v>
      </c>
      <c r="C29" s="295" t="s">
        <v>889</v>
      </c>
      <c r="D29" s="238" t="s">
        <v>1340</v>
      </c>
      <c r="E29" s="210">
        <v>1950</v>
      </c>
      <c r="F29" s="211"/>
      <c r="G29" s="340"/>
      <c r="H29" s="336"/>
      <c r="I29" s="42"/>
      <c r="J29" s="72"/>
      <c r="K29" s="32"/>
      <c r="L29" s="49"/>
      <c r="M29" s="57"/>
      <c r="N29" s="72"/>
      <c r="O29" s="32"/>
      <c r="P29" s="6"/>
      <c r="Q29" s="336"/>
      <c r="R29" s="42"/>
      <c r="S29" s="72"/>
      <c r="T29" s="32"/>
      <c r="U29" s="59" t="s">
        <v>1500</v>
      </c>
    </row>
    <row r="30" spans="1:21" ht="15" customHeight="1" x14ac:dyDescent="0.2">
      <c r="A30" s="652"/>
      <c r="B30" s="37"/>
      <c r="C30" s="228" t="s">
        <v>1413</v>
      </c>
      <c r="D30" s="235" t="s">
        <v>1351</v>
      </c>
      <c r="E30" s="90">
        <v>1800</v>
      </c>
      <c r="F30" s="13"/>
      <c r="G30" s="339"/>
      <c r="H30" s="335"/>
      <c r="I30" s="39"/>
      <c r="J30" s="71"/>
      <c r="K30" s="14"/>
      <c r="L30" s="48"/>
      <c r="M30" s="56"/>
      <c r="N30" s="71"/>
      <c r="O30" s="14"/>
      <c r="P30" s="332"/>
      <c r="Q30" s="335"/>
      <c r="R30" s="39"/>
      <c r="S30" s="71"/>
      <c r="T30" s="14"/>
      <c r="U30" s="59"/>
    </row>
    <row r="31" spans="1:21" ht="15" customHeight="1" thickBot="1" x14ac:dyDescent="0.25">
      <c r="A31" s="653"/>
      <c r="B31" s="52"/>
      <c r="C31" s="231"/>
      <c r="D31" s="238"/>
      <c r="E31" s="210"/>
      <c r="F31" s="211"/>
      <c r="G31" s="340"/>
      <c r="H31" s="336"/>
      <c r="I31" s="42"/>
      <c r="J31" s="72"/>
      <c r="K31" s="32"/>
      <c r="L31" s="49"/>
      <c r="M31" s="57"/>
      <c r="N31" s="72"/>
      <c r="O31" s="32"/>
      <c r="P31" s="6"/>
      <c r="Q31" s="336"/>
      <c r="R31" s="42"/>
      <c r="S31" s="72"/>
      <c r="T31" s="32"/>
      <c r="U31" s="59"/>
    </row>
    <row r="32" spans="1:21" ht="15" customHeight="1" x14ac:dyDescent="0.2">
      <c r="A32" s="649"/>
      <c r="B32" s="189" t="s">
        <v>1203</v>
      </c>
      <c r="C32" s="292" t="s">
        <v>890</v>
      </c>
      <c r="D32" s="239" t="s">
        <v>1340</v>
      </c>
      <c r="E32" s="90">
        <v>1850</v>
      </c>
      <c r="F32" s="13"/>
      <c r="G32" s="339"/>
      <c r="H32" s="327" t="s">
        <v>897</v>
      </c>
      <c r="I32" s="39"/>
      <c r="J32" s="71">
        <v>300</v>
      </c>
      <c r="K32" s="14"/>
      <c r="L32" s="249"/>
      <c r="M32" s="56"/>
      <c r="N32" s="71"/>
      <c r="O32" s="14"/>
      <c r="P32" s="332"/>
      <c r="Q32" s="327" t="s">
        <v>897</v>
      </c>
      <c r="R32" s="39"/>
      <c r="S32" s="71">
        <v>200</v>
      </c>
      <c r="T32" s="14"/>
      <c r="U32" s="97" t="s">
        <v>1426</v>
      </c>
    </row>
    <row r="33" spans="1:21" ht="15" customHeight="1" x14ac:dyDescent="0.2">
      <c r="A33" s="650"/>
      <c r="B33" s="116"/>
      <c r="C33" s="229" t="s">
        <v>891</v>
      </c>
      <c r="D33" s="236" t="s">
        <v>1340</v>
      </c>
      <c r="E33" s="63">
        <v>1500</v>
      </c>
      <c r="F33" s="15"/>
      <c r="G33" s="339"/>
      <c r="H33" s="327"/>
      <c r="I33" s="39"/>
      <c r="J33" s="68"/>
      <c r="K33" s="16"/>
      <c r="L33" s="46"/>
      <c r="M33" s="56"/>
      <c r="N33" s="68"/>
      <c r="O33" s="16"/>
      <c r="P33" s="332"/>
      <c r="Q33" s="327"/>
      <c r="R33" s="39"/>
      <c r="S33" s="68"/>
      <c r="T33" s="16"/>
      <c r="U33" s="245"/>
    </row>
    <row r="34" spans="1:21" ht="15" customHeight="1" thickBot="1" x14ac:dyDescent="0.25">
      <c r="A34" s="651"/>
      <c r="B34" s="117"/>
      <c r="C34" s="231" t="s">
        <v>892</v>
      </c>
      <c r="D34" s="238" t="s">
        <v>1162</v>
      </c>
      <c r="E34" s="66">
        <v>1200</v>
      </c>
      <c r="F34" s="18"/>
      <c r="G34" s="340"/>
      <c r="H34" s="328"/>
      <c r="I34" s="42"/>
      <c r="J34" s="69"/>
      <c r="K34" s="19"/>
      <c r="L34" s="47"/>
      <c r="M34" s="57"/>
      <c r="N34" s="69"/>
      <c r="O34" s="19"/>
      <c r="P34" s="6"/>
      <c r="Q34" s="328"/>
      <c r="R34" s="42"/>
      <c r="S34" s="69"/>
      <c r="T34" s="19"/>
      <c r="U34" s="59"/>
    </row>
    <row r="35" spans="1:21" ht="15" customHeight="1" x14ac:dyDescent="0.2">
      <c r="A35" s="296"/>
      <c r="B35" s="189"/>
      <c r="C35" s="292"/>
      <c r="D35" s="239"/>
      <c r="E35" s="90"/>
      <c r="F35" s="13"/>
      <c r="G35" s="339"/>
      <c r="H35" s="327"/>
      <c r="I35" s="39"/>
      <c r="J35" s="71"/>
      <c r="K35" s="14"/>
      <c r="L35" s="46"/>
      <c r="M35" s="56"/>
      <c r="N35" s="71"/>
      <c r="O35" s="14"/>
      <c r="P35" s="332"/>
      <c r="Q35" s="327"/>
      <c r="R35" s="39"/>
      <c r="S35" s="71"/>
      <c r="T35" s="14"/>
      <c r="U35" s="59"/>
    </row>
    <row r="36" spans="1:21" ht="15" customHeight="1" x14ac:dyDescent="0.2">
      <c r="A36" s="135"/>
      <c r="B36" s="116"/>
      <c r="C36" s="229"/>
      <c r="D36" s="28"/>
      <c r="E36" s="63"/>
      <c r="F36" s="15"/>
      <c r="G36" s="339"/>
      <c r="H36" s="327"/>
      <c r="I36" s="39"/>
      <c r="J36" s="68"/>
      <c r="K36" s="16"/>
      <c r="L36" s="46"/>
      <c r="M36" s="56"/>
      <c r="N36" s="68"/>
      <c r="O36" s="16"/>
      <c r="P36" s="332"/>
      <c r="Q36" s="327"/>
      <c r="R36" s="39"/>
      <c r="S36" s="68"/>
      <c r="T36" s="16"/>
      <c r="U36" s="59"/>
    </row>
    <row r="37" spans="1:21" ht="15" customHeight="1" x14ac:dyDescent="0.2">
      <c r="A37" s="137"/>
      <c r="B37" s="116"/>
      <c r="C37" s="229"/>
      <c r="D37" s="28"/>
      <c r="E37" s="63"/>
      <c r="F37" s="15"/>
      <c r="G37" s="339"/>
      <c r="H37" s="327"/>
      <c r="I37" s="39"/>
      <c r="J37" s="68"/>
      <c r="K37" s="16"/>
      <c r="L37" s="46"/>
      <c r="M37" s="56"/>
      <c r="N37" s="68"/>
      <c r="O37" s="16"/>
      <c r="P37" s="332"/>
      <c r="Q37" s="327"/>
      <c r="R37" s="39"/>
      <c r="S37" s="68"/>
      <c r="T37" s="16"/>
      <c r="U37" s="59"/>
    </row>
    <row r="38" spans="1:21" ht="15" customHeight="1" thickBot="1" x14ac:dyDescent="0.25">
      <c r="A38" s="206"/>
      <c r="B38" s="117"/>
      <c r="C38" s="231"/>
      <c r="D38" s="30"/>
      <c r="E38" s="66"/>
      <c r="F38" s="18"/>
      <c r="G38" s="340"/>
      <c r="H38" s="328"/>
      <c r="I38" s="42"/>
      <c r="J38" s="69"/>
      <c r="K38" s="19"/>
      <c r="L38" s="47"/>
      <c r="M38" s="57"/>
      <c r="N38" s="69"/>
      <c r="O38" s="19"/>
      <c r="P38" s="6"/>
      <c r="Q38" s="328"/>
      <c r="R38" s="42"/>
      <c r="S38" s="69"/>
      <c r="T38" s="19"/>
      <c r="U38" s="59"/>
    </row>
    <row r="39" spans="1:21" ht="15" customHeight="1" thickBot="1" x14ac:dyDescent="0.25">
      <c r="A39" s="138"/>
      <c r="B39" s="114"/>
      <c r="C39" s="36" t="s">
        <v>1285</v>
      </c>
      <c r="D39" s="21"/>
      <c r="E39" s="65">
        <f>SUM(E17:E38)</f>
        <v>34500</v>
      </c>
      <c r="F39" s="22">
        <f>SUM(F17:F38)</f>
        <v>0</v>
      </c>
      <c r="G39" s="333"/>
      <c r="H39" s="322" t="s">
        <v>178</v>
      </c>
      <c r="I39" s="24"/>
      <c r="J39" s="70">
        <f>SUM(J17:J38)</f>
        <v>3250</v>
      </c>
      <c r="K39" s="23">
        <f>SUM(K17:K38)</f>
        <v>0</v>
      </c>
      <c r="L39" s="96"/>
      <c r="M39" s="24"/>
      <c r="N39" s="72">
        <f>SUM(N17:N38)</f>
        <v>0</v>
      </c>
      <c r="O39" s="32">
        <f>SUM(O17:O38)</f>
        <v>0</v>
      </c>
      <c r="P39" s="6"/>
      <c r="Q39" s="322" t="s">
        <v>38</v>
      </c>
      <c r="R39" s="24"/>
      <c r="S39" s="72">
        <f>SUM(S17:S38)</f>
        <v>1050</v>
      </c>
      <c r="T39" s="32">
        <f>SUM(T17:T38)</f>
        <v>0</v>
      </c>
      <c r="U39" s="60"/>
    </row>
    <row r="40" spans="1:21" x14ac:dyDescent="0.2">
      <c r="A40" s="603" t="str">
        <f>額田郡・西尾市!A41</f>
        <v>令和5年6月</v>
      </c>
      <c r="B40" s="603"/>
      <c r="C40" s="100"/>
      <c r="U40" s="100" t="s">
        <v>169</v>
      </c>
    </row>
  </sheetData>
  <mergeCells count="35">
    <mergeCell ref="B16:E16"/>
    <mergeCell ref="H16:J16"/>
    <mergeCell ref="L16:N16"/>
    <mergeCell ref="Q16:S16"/>
    <mergeCell ref="A40:B40"/>
    <mergeCell ref="A32:A34"/>
    <mergeCell ref="A28:A29"/>
    <mergeCell ref="A30:A31"/>
    <mergeCell ref="C15:E15"/>
    <mergeCell ref="A1:A2"/>
    <mergeCell ref="O4:O6"/>
    <mergeCell ref="T4:T6"/>
    <mergeCell ref="C7:E7"/>
    <mergeCell ref="B8:E8"/>
    <mergeCell ref="H8:J8"/>
    <mergeCell ref="L8:N8"/>
    <mergeCell ref="Q8:S8"/>
    <mergeCell ref="F15:G15"/>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22" right="0.19" top="0.23" bottom="0.23" header="0.2" footer="0.2"/>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U41"/>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6328125" customWidth="1"/>
    <col min="5" max="5" width="8.7265625" customWidth="1"/>
    <col min="6" max="6" width="10.453125" customWidth="1"/>
    <col min="7" max="7" width="1.453125" customWidth="1"/>
    <col min="8" max="8" width="10.08984375" customWidth="1"/>
    <col min="9" max="9" width="0.7265625" customWidth="1"/>
    <col min="10" max="11" width="7.08984375" customWidth="1"/>
    <col min="12" max="12" width="8.453125" customWidth="1"/>
    <col min="13" max="13" width="1" customWidth="1"/>
    <col min="14" max="15" width="6.7265625" customWidth="1"/>
    <col min="16" max="16" width="1.36328125" customWidth="1"/>
    <col min="17" max="17" width="9.36328125" customWidth="1"/>
    <col min="18" max="18" width="0.7265625" customWidth="1"/>
    <col min="19" max="20" width="6.6328125" customWidth="1"/>
    <col min="21" max="21" width="21.90625" customWidth="1"/>
  </cols>
  <sheetData>
    <row r="1" spans="1:21" ht="10.5" customHeight="1" x14ac:dyDescent="0.2">
      <c r="A1" s="517" t="s">
        <v>0</v>
      </c>
      <c r="B1" s="115"/>
      <c r="C1" s="1"/>
      <c r="D1" s="2"/>
      <c r="E1" s="2"/>
      <c r="F1" s="2"/>
      <c r="G1" s="532" t="s">
        <v>1146</v>
      </c>
      <c r="H1" s="533"/>
      <c r="I1" s="526"/>
      <c r="J1" s="526"/>
      <c r="K1" s="526"/>
      <c r="L1" s="526"/>
      <c r="M1" s="526"/>
      <c r="N1" s="527"/>
      <c r="O1" s="532" t="s">
        <v>1148</v>
      </c>
      <c r="P1" s="526"/>
      <c r="Q1" s="526"/>
      <c r="R1" s="526"/>
      <c r="S1" s="526"/>
      <c r="T1" s="527"/>
      <c r="U1" s="508" t="s">
        <v>2</v>
      </c>
    </row>
    <row r="2" spans="1:21" ht="10.5" customHeight="1" x14ac:dyDescent="0.2">
      <c r="A2" s="617"/>
      <c r="G2" s="534"/>
      <c r="H2" s="535"/>
      <c r="I2" s="528"/>
      <c r="J2" s="528"/>
      <c r="K2" s="528"/>
      <c r="L2" s="528"/>
      <c r="M2" s="528"/>
      <c r="N2" s="529"/>
      <c r="O2" s="534"/>
      <c r="P2" s="528"/>
      <c r="Q2" s="528"/>
      <c r="R2" s="528"/>
      <c r="S2" s="528"/>
      <c r="T2" s="529"/>
      <c r="U2" s="509"/>
    </row>
    <row r="3" spans="1:21" ht="10.5" customHeight="1" thickBot="1" x14ac:dyDescent="0.25">
      <c r="A3" s="4"/>
      <c r="B3" s="504"/>
      <c r="C3" s="504"/>
      <c r="D3" s="504" t="s">
        <v>1155</v>
      </c>
      <c r="E3" s="504"/>
      <c r="F3" s="506" t="s">
        <v>1156</v>
      </c>
      <c r="G3" s="536"/>
      <c r="H3" s="537"/>
      <c r="I3" s="530"/>
      <c r="J3" s="530"/>
      <c r="K3" s="530"/>
      <c r="L3" s="530"/>
      <c r="M3" s="530"/>
      <c r="N3" s="531"/>
      <c r="O3" s="536"/>
      <c r="P3" s="530"/>
      <c r="Q3" s="530"/>
      <c r="R3" s="530"/>
      <c r="S3" s="530"/>
      <c r="T3" s="531"/>
      <c r="U3" s="510"/>
    </row>
    <row r="4" spans="1:21" ht="10.5" customHeight="1" x14ac:dyDescent="0.2">
      <c r="A4" s="4"/>
      <c r="B4" s="504"/>
      <c r="C4" s="504"/>
      <c r="D4" s="504"/>
      <c r="E4" s="504"/>
      <c r="F4" s="506"/>
      <c r="G4" s="532" t="s">
        <v>1147</v>
      </c>
      <c r="H4" s="533"/>
      <c r="I4" s="526"/>
      <c r="J4" s="526"/>
      <c r="K4" s="526"/>
      <c r="L4" s="526"/>
      <c r="M4" s="526"/>
      <c r="N4" s="527"/>
      <c r="O4" s="532" t="s">
        <v>3</v>
      </c>
      <c r="P4" s="521">
        <f>F24+K24+O24+T24+F40+K40+O40+T40</f>
        <v>0</v>
      </c>
      <c r="Q4" s="521"/>
      <c r="R4" s="521"/>
      <c r="S4" s="521"/>
      <c r="T4" s="538" t="s">
        <v>4</v>
      </c>
      <c r="U4" s="510"/>
    </row>
    <row r="5" spans="1:21" ht="10.5" customHeight="1" x14ac:dyDescent="0.2">
      <c r="A5" s="4"/>
      <c r="D5" s="504" t="s">
        <v>1157</v>
      </c>
      <c r="E5" s="504"/>
      <c r="F5" s="506" t="s">
        <v>1158</v>
      </c>
      <c r="G5" s="534"/>
      <c r="H5" s="535"/>
      <c r="I5" s="528"/>
      <c r="J5" s="528"/>
      <c r="K5" s="528"/>
      <c r="L5" s="528"/>
      <c r="M5" s="528"/>
      <c r="N5" s="529"/>
      <c r="O5" s="534"/>
      <c r="P5" s="522"/>
      <c r="Q5" s="522"/>
      <c r="R5" s="522"/>
      <c r="S5" s="522"/>
      <c r="T5" s="539"/>
      <c r="U5" s="510"/>
    </row>
    <row r="6" spans="1:21" ht="10.5" customHeight="1" thickBot="1" x14ac:dyDescent="0.25">
      <c r="A6" s="6"/>
      <c r="B6" s="8"/>
      <c r="C6" s="8"/>
      <c r="D6" s="505"/>
      <c r="E6" s="505"/>
      <c r="F6" s="507"/>
      <c r="G6" s="536"/>
      <c r="H6" s="537"/>
      <c r="I6" s="530"/>
      <c r="J6" s="530"/>
      <c r="K6" s="530"/>
      <c r="L6" s="530"/>
      <c r="M6" s="530"/>
      <c r="N6" s="531"/>
      <c r="O6" s="536"/>
      <c r="P6" s="523"/>
      <c r="Q6" s="523"/>
      <c r="R6" s="523"/>
      <c r="S6" s="523"/>
      <c r="T6" s="540"/>
      <c r="U6" s="511"/>
    </row>
    <row r="7" spans="1:21" ht="21" customHeight="1" thickBot="1" x14ac:dyDescent="0.25">
      <c r="C7" s="614" t="s">
        <v>713</v>
      </c>
      <c r="D7" s="614"/>
      <c r="E7" s="614"/>
      <c r="F7" s="584" t="s">
        <v>1149</v>
      </c>
      <c r="G7" s="584"/>
      <c r="H7" s="53">
        <f>E24+J24</f>
        <v>10250</v>
      </c>
      <c r="I7" s="25"/>
      <c r="J7" s="25" t="s">
        <v>4</v>
      </c>
    </row>
    <row r="8" spans="1:21" ht="16.5" customHeight="1" thickTop="1" thickBot="1" x14ac:dyDescent="0.25">
      <c r="A8" s="166" t="s">
        <v>871</v>
      </c>
      <c r="B8" s="545" t="s">
        <v>7</v>
      </c>
      <c r="C8" s="545"/>
      <c r="D8" s="545"/>
      <c r="E8" s="546"/>
      <c r="F8" s="355" t="s">
        <v>8</v>
      </c>
      <c r="G8" s="329"/>
      <c r="H8" s="547" t="s">
        <v>9</v>
      </c>
      <c r="I8" s="547"/>
      <c r="J8" s="548"/>
      <c r="K8" s="11" t="s">
        <v>8</v>
      </c>
      <c r="L8" s="621" t="s">
        <v>10</v>
      </c>
      <c r="M8" s="547"/>
      <c r="N8" s="548"/>
      <c r="O8" s="11" t="s">
        <v>8</v>
      </c>
      <c r="P8" s="96"/>
      <c r="Q8" s="547" t="s">
        <v>11</v>
      </c>
      <c r="R8" s="547"/>
      <c r="S8" s="549"/>
      <c r="T8" s="11" t="s">
        <v>8</v>
      </c>
      <c r="U8" s="12" t="s">
        <v>12</v>
      </c>
    </row>
    <row r="9" spans="1:21" ht="15" customHeight="1" x14ac:dyDescent="0.2">
      <c r="A9" s="139"/>
      <c r="B9" s="110"/>
      <c r="C9" s="228" t="s">
        <v>901</v>
      </c>
      <c r="D9" s="235" t="s">
        <v>1353</v>
      </c>
      <c r="E9" s="62">
        <v>4000</v>
      </c>
      <c r="F9" s="86"/>
      <c r="G9" s="338"/>
      <c r="H9" s="326"/>
      <c r="I9" s="41"/>
      <c r="J9" s="67"/>
      <c r="K9" s="27"/>
      <c r="L9" s="45"/>
      <c r="M9" s="41"/>
      <c r="N9" s="71"/>
      <c r="O9" s="14"/>
      <c r="P9" s="332"/>
      <c r="Q9" s="326"/>
      <c r="R9" s="41"/>
      <c r="S9" s="71"/>
      <c r="T9" s="14"/>
      <c r="U9" s="58" t="s">
        <v>909</v>
      </c>
    </row>
    <row r="10" spans="1:21" ht="15" customHeight="1" x14ac:dyDescent="0.2">
      <c r="A10" s="136"/>
      <c r="B10" s="111"/>
      <c r="C10" s="229" t="s">
        <v>902</v>
      </c>
      <c r="D10" s="236" t="s">
        <v>1353</v>
      </c>
      <c r="E10" s="63">
        <v>2550</v>
      </c>
      <c r="F10" s="87"/>
      <c r="G10" s="339"/>
      <c r="H10" s="327"/>
      <c r="I10" s="39"/>
      <c r="J10" s="68"/>
      <c r="K10" s="16"/>
      <c r="L10" s="46"/>
      <c r="M10" s="39"/>
      <c r="N10" s="68"/>
      <c r="O10" s="16"/>
      <c r="P10" s="332"/>
      <c r="Q10" s="335"/>
      <c r="R10" s="39"/>
      <c r="S10" s="68"/>
      <c r="T10" s="16"/>
      <c r="U10" s="431" t="s">
        <v>910</v>
      </c>
    </row>
    <row r="11" spans="1:21" ht="15" customHeight="1" thickBot="1" x14ac:dyDescent="0.25">
      <c r="A11" s="138"/>
      <c r="B11" s="379" t="s">
        <v>908</v>
      </c>
      <c r="C11" s="229" t="s">
        <v>903</v>
      </c>
      <c r="D11" s="236" t="s">
        <v>1172</v>
      </c>
      <c r="E11" s="63">
        <v>450</v>
      </c>
      <c r="F11" s="87"/>
      <c r="G11" s="352"/>
      <c r="H11" s="327"/>
      <c r="I11" s="39"/>
      <c r="J11" s="68"/>
      <c r="K11" s="16"/>
      <c r="L11" s="46"/>
      <c r="M11" s="39"/>
      <c r="N11" s="68"/>
      <c r="O11" s="16"/>
      <c r="P11" s="332"/>
      <c r="Q11" s="335"/>
      <c r="R11" s="39"/>
      <c r="S11" s="68"/>
      <c r="T11" s="16"/>
      <c r="U11" s="61"/>
    </row>
    <row r="12" spans="1:21" ht="15" customHeight="1" x14ac:dyDescent="0.2">
      <c r="A12" s="135"/>
      <c r="B12" s="373" t="s">
        <v>908</v>
      </c>
      <c r="C12" s="292" t="s">
        <v>1189</v>
      </c>
      <c r="D12" s="239" t="s">
        <v>1169</v>
      </c>
      <c r="E12" s="90">
        <v>200</v>
      </c>
      <c r="F12" s="259"/>
      <c r="G12" s="337"/>
      <c r="H12" s="327"/>
      <c r="I12" s="39"/>
      <c r="J12" s="68"/>
      <c r="K12" s="16"/>
      <c r="L12" s="46"/>
      <c r="M12" s="39"/>
      <c r="N12" s="68"/>
      <c r="O12" s="16"/>
      <c r="P12" s="332"/>
      <c r="Q12" s="335"/>
      <c r="R12" s="39"/>
      <c r="S12" s="68"/>
      <c r="T12" s="16"/>
      <c r="U12" s="59"/>
    </row>
    <row r="13" spans="1:21" ht="15" customHeight="1" x14ac:dyDescent="0.2">
      <c r="A13" s="198" t="s">
        <v>1293</v>
      </c>
      <c r="B13" s="298" t="s">
        <v>908</v>
      </c>
      <c r="C13" s="229" t="s">
        <v>904</v>
      </c>
      <c r="D13" s="236" t="s">
        <v>1172</v>
      </c>
      <c r="E13" s="63">
        <v>550</v>
      </c>
      <c r="F13" s="87"/>
      <c r="G13" s="339"/>
      <c r="H13" s="327"/>
      <c r="I13" s="39"/>
      <c r="J13" s="68"/>
      <c r="K13" s="16"/>
      <c r="L13" s="46"/>
      <c r="M13" s="39"/>
      <c r="N13" s="68"/>
      <c r="O13" s="16"/>
      <c r="P13" s="332"/>
      <c r="Q13" s="335"/>
      <c r="R13" s="39"/>
      <c r="S13" s="68"/>
      <c r="T13" s="16"/>
      <c r="U13" s="59"/>
    </row>
    <row r="14" spans="1:21" ht="15" customHeight="1" x14ac:dyDescent="0.2">
      <c r="A14" s="135"/>
      <c r="B14" s="298" t="s">
        <v>908</v>
      </c>
      <c r="C14" s="229" t="s">
        <v>905</v>
      </c>
      <c r="D14" s="236" t="s">
        <v>1353</v>
      </c>
      <c r="E14" s="63">
        <v>1100</v>
      </c>
      <c r="F14" s="87"/>
      <c r="G14" s="339"/>
      <c r="H14" s="327"/>
      <c r="I14" s="39"/>
      <c r="J14" s="68"/>
      <c r="K14" s="16"/>
      <c r="L14" s="46"/>
      <c r="M14" s="39"/>
      <c r="N14" s="68"/>
      <c r="O14" s="16"/>
      <c r="P14" s="332"/>
      <c r="Q14" s="335"/>
      <c r="R14" s="39"/>
      <c r="S14" s="68"/>
      <c r="T14" s="16"/>
      <c r="U14" s="97"/>
    </row>
    <row r="15" spans="1:21" ht="15" customHeight="1" x14ac:dyDescent="0.2">
      <c r="A15" s="135"/>
      <c r="B15" s="298" t="s">
        <v>908</v>
      </c>
      <c r="C15" s="229" t="s">
        <v>906</v>
      </c>
      <c r="D15" s="236" t="s">
        <v>1172</v>
      </c>
      <c r="E15" s="63">
        <v>800</v>
      </c>
      <c r="F15" s="87"/>
      <c r="G15" s="352"/>
      <c r="H15" s="327"/>
      <c r="I15" s="39"/>
      <c r="J15" s="68"/>
      <c r="K15" s="16"/>
      <c r="L15" s="46"/>
      <c r="M15" s="39"/>
      <c r="N15" s="68"/>
      <c r="O15" s="16"/>
      <c r="P15" s="332"/>
      <c r="Q15" s="335"/>
      <c r="R15" s="39"/>
      <c r="S15" s="68"/>
      <c r="T15" s="16"/>
      <c r="U15" s="59"/>
    </row>
    <row r="16" spans="1:21" ht="15" customHeight="1" thickBot="1" x14ac:dyDescent="0.25">
      <c r="A16" s="138"/>
      <c r="B16" s="379" t="s">
        <v>908</v>
      </c>
      <c r="C16" s="229" t="s">
        <v>907</v>
      </c>
      <c r="D16" s="236" t="s">
        <v>1353</v>
      </c>
      <c r="E16" s="63">
        <v>600</v>
      </c>
      <c r="F16" s="259"/>
      <c r="G16" s="337"/>
      <c r="H16" s="327"/>
      <c r="I16" s="39"/>
      <c r="J16" s="68"/>
      <c r="K16" s="16"/>
      <c r="L16" s="46"/>
      <c r="M16" s="39"/>
      <c r="N16" s="68"/>
      <c r="O16" s="16"/>
      <c r="P16" s="332"/>
      <c r="Q16" s="335"/>
      <c r="R16" s="39"/>
      <c r="S16" s="68"/>
      <c r="T16" s="16"/>
      <c r="U16" s="59"/>
    </row>
    <row r="17" spans="1:21" ht="15" customHeight="1" x14ac:dyDescent="0.2">
      <c r="A17" s="135"/>
      <c r="B17" s="297"/>
      <c r="C17" s="292"/>
      <c r="D17" s="239"/>
      <c r="E17" s="90"/>
      <c r="F17" s="87"/>
      <c r="G17" s="339"/>
      <c r="H17" s="327"/>
      <c r="I17" s="39"/>
      <c r="J17" s="68"/>
      <c r="K17" s="16"/>
      <c r="L17" s="46"/>
      <c r="M17" s="39"/>
      <c r="N17" s="68"/>
      <c r="O17" s="16"/>
      <c r="P17" s="332"/>
      <c r="Q17" s="335"/>
      <c r="R17" s="39"/>
      <c r="S17" s="68"/>
      <c r="T17" s="16"/>
      <c r="U17" s="59"/>
    </row>
    <row r="18" spans="1:21" ht="15" customHeight="1" x14ac:dyDescent="0.2">
      <c r="A18" s="136"/>
      <c r="B18" s="298"/>
      <c r="C18" s="229"/>
      <c r="D18" s="236"/>
      <c r="E18" s="63"/>
      <c r="F18" s="87"/>
      <c r="G18" s="339"/>
      <c r="H18" s="327"/>
      <c r="I18" s="39"/>
      <c r="J18" s="68"/>
      <c r="K18" s="16"/>
      <c r="L18" s="46"/>
      <c r="M18" s="39"/>
      <c r="N18" s="68"/>
      <c r="O18" s="16"/>
      <c r="P18" s="332"/>
      <c r="Q18" s="335"/>
      <c r="R18" s="39"/>
      <c r="S18" s="68"/>
      <c r="T18" s="16"/>
      <c r="U18" s="59"/>
    </row>
    <row r="19" spans="1:21" ht="15" customHeight="1" x14ac:dyDescent="0.2">
      <c r="A19" s="136"/>
      <c r="B19" s="298"/>
      <c r="C19" s="229"/>
      <c r="D19" s="236"/>
      <c r="E19" s="63"/>
      <c r="F19" s="87"/>
      <c r="G19" s="339"/>
      <c r="H19" s="327"/>
      <c r="I19" s="39"/>
      <c r="J19" s="68"/>
      <c r="K19" s="16"/>
      <c r="L19" s="46"/>
      <c r="M19" s="39"/>
      <c r="N19" s="68"/>
      <c r="O19" s="16"/>
      <c r="P19" s="332"/>
      <c r="Q19" s="335"/>
      <c r="R19" s="39"/>
      <c r="S19" s="68"/>
      <c r="T19" s="16"/>
      <c r="U19" s="59"/>
    </row>
    <row r="20" spans="1:21" ht="15" customHeight="1" x14ac:dyDescent="0.2">
      <c r="A20" s="136"/>
      <c r="B20" s="379"/>
      <c r="C20" s="229"/>
      <c r="D20" s="236"/>
      <c r="E20" s="63"/>
      <c r="F20" s="87"/>
      <c r="G20" s="337"/>
      <c r="H20" s="327"/>
      <c r="I20" s="39"/>
      <c r="J20" s="68"/>
      <c r="K20" s="16"/>
      <c r="L20" s="46"/>
      <c r="M20" s="39"/>
      <c r="N20" s="68"/>
      <c r="O20" s="16"/>
      <c r="P20" s="332"/>
      <c r="Q20" s="335"/>
      <c r="R20" s="39"/>
      <c r="S20" s="68"/>
      <c r="T20" s="16"/>
      <c r="U20" s="59"/>
    </row>
    <row r="21" spans="1:21" ht="15" customHeight="1" x14ac:dyDescent="0.2">
      <c r="A21" s="135"/>
      <c r="B21" s="257"/>
      <c r="C21" s="275"/>
      <c r="D21" s="239"/>
      <c r="E21" s="90"/>
      <c r="F21" s="259"/>
      <c r="G21" s="339"/>
      <c r="H21" s="327"/>
      <c r="I21" s="39"/>
      <c r="J21" s="68"/>
      <c r="K21" s="16"/>
      <c r="L21" s="46"/>
      <c r="M21" s="39"/>
      <c r="N21" s="68"/>
      <c r="O21" s="16"/>
      <c r="P21" s="332"/>
      <c r="Q21" s="335"/>
      <c r="R21" s="39"/>
      <c r="S21" s="68"/>
      <c r="T21" s="16"/>
      <c r="U21" s="59"/>
    </row>
    <row r="22" spans="1:21" ht="15" customHeight="1" x14ac:dyDescent="0.2">
      <c r="A22" s="136"/>
      <c r="B22" s="111"/>
      <c r="C22" s="229"/>
      <c r="D22" s="236"/>
      <c r="E22" s="63"/>
      <c r="F22" s="87"/>
      <c r="G22" s="339"/>
      <c r="H22" s="327"/>
      <c r="I22" s="39"/>
      <c r="J22" s="68"/>
      <c r="K22" s="16"/>
      <c r="L22" s="46"/>
      <c r="M22" s="39"/>
      <c r="N22" s="68"/>
      <c r="O22" s="16"/>
      <c r="P22" s="332"/>
      <c r="Q22" s="335"/>
      <c r="R22" s="39"/>
      <c r="S22" s="68"/>
      <c r="T22" s="16"/>
      <c r="U22" s="59"/>
    </row>
    <row r="23" spans="1:21" ht="15" customHeight="1" thickBot="1" x14ac:dyDescent="0.25">
      <c r="A23" s="138"/>
      <c r="B23" s="113"/>
      <c r="C23" s="231"/>
      <c r="D23" s="238"/>
      <c r="E23" s="64"/>
      <c r="F23" s="89"/>
      <c r="G23" s="340"/>
      <c r="H23" s="328"/>
      <c r="I23" s="42"/>
      <c r="J23" s="69"/>
      <c r="K23" s="19"/>
      <c r="L23" s="47"/>
      <c r="M23" s="42"/>
      <c r="N23" s="69"/>
      <c r="O23" s="19"/>
      <c r="P23" s="6"/>
      <c r="Q23" s="336"/>
      <c r="R23" s="42"/>
      <c r="S23" s="69"/>
      <c r="T23" s="19"/>
      <c r="U23" s="59"/>
    </row>
    <row r="24" spans="1:21" ht="15" customHeight="1" thickBot="1" x14ac:dyDescent="0.25">
      <c r="A24" s="138"/>
      <c r="B24" s="114"/>
      <c r="C24" s="36" t="s">
        <v>530</v>
      </c>
      <c r="D24" s="21"/>
      <c r="E24" s="85">
        <f>SUM(E9:E23)</f>
        <v>10250</v>
      </c>
      <c r="F24" s="22">
        <f>SUM(F9:F23)</f>
        <v>0</v>
      </c>
      <c r="G24" s="341"/>
      <c r="H24" s="322"/>
      <c r="I24" s="24"/>
      <c r="J24" s="70">
        <f>SUM(J9:J23)</f>
        <v>0</v>
      </c>
      <c r="K24" s="23">
        <f>SUM(K9:K23)</f>
        <v>0</v>
      </c>
      <c r="L24" s="96"/>
      <c r="M24" s="24"/>
      <c r="N24" s="72">
        <f>SUM(N9:N23)</f>
        <v>0</v>
      </c>
      <c r="O24" s="32">
        <f>SUM(O9:O23)</f>
        <v>0</v>
      </c>
      <c r="P24" s="6"/>
      <c r="Q24" s="322"/>
      <c r="R24" s="24"/>
      <c r="S24" s="72">
        <f>SUM(S9:S23)</f>
        <v>0</v>
      </c>
      <c r="T24" s="32">
        <f>SUM(T9:T23)</f>
        <v>0</v>
      </c>
      <c r="U24" s="60"/>
    </row>
    <row r="25" spans="1:21" ht="21" customHeight="1" thickTop="1" thickBot="1" x14ac:dyDescent="0.25">
      <c r="C25" s="615" t="s">
        <v>923</v>
      </c>
      <c r="D25" s="615"/>
      <c r="E25" s="615"/>
      <c r="F25" s="638" t="s">
        <v>1149</v>
      </c>
      <c r="G25" s="638"/>
      <c r="H25" s="53">
        <f>E40+S40</f>
        <v>2650</v>
      </c>
      <c r="I25" s="25"/>
      <c r="J25" s="25" t="s">
        <v>4</v>
      </c>
    </row>
    <row r="26" spans="1:21" ht="16.5" customHeight="1" thickTop="1" thickBot="1" x14ac:dyDescent="0.25">
      <c r="A26" s="166" t="s">
        <v>871</v>
      </c>
      <c r="B26" s="545" t="s">
        <v>7</v>
      </c>
      <c r="C26" s="545"/>
      <c r="D26" s="545"/>
      <c r="E26" s="546"/>
      <c r="F26" s="355" t="s">
        <v>8</v>
      </c>
      <c r="G26" s="329"/>
      <c r="H26" s="547" t="s">
        <v>9</v>
      </c>
      <c r="I26" s="547"/>
      <c r="J26" s="548"/>
      <c r="K26" s="11" t="s">
        <v>8</v>
      </c>
      <c r="L26" s="621" t="s">
        <v>10</v>
      </c>
      <c r="M26" s="547"/>
      <c r="N26" s="548"/>
      <c r="O26" s="11" t="s">
        <v>8</v>
      </c>
      <c r="P26" s="96"/>
      <c r="Q26" s="547" t="s">
        <v>11</v>
      </c>
      <c r="R26" s="547"/>
      <c r="S26" s="549"/>
      <c r="T26" s="11" t="s">
        <v>8</v>
      </c>
      <c r="U26" s="12" t="s">
        <v>12</v>
      </c>
    </row>
    <row r="27" spans="1:21" ht="15" customHeight="1" x14ac:dyDescent="0.2">
      <c r="A27" s="207"/>
      <c r="B27" s="110"/>
      <c r="C27" s="228" t="s">
        <v>911</v>
      </c>
      <c r="D27" s="235" t="s">
        <v>1169</v>
      </c>
      <c r="E27" s="62">
        <v>750</v>
      </c>
      <c r="F27" s="26"/>
      <c r="G27" s="323"/>
      <c r="H27" s="326"/>
      <c r="I27" s="41"/>
      <c r="J27" s="71"/>
      <c r="K27" s="14"/>
      <c r="L27" s="45"/>
      <c r="M27" s="55"/>
      <c r="N27" s="71"/>
      <c r="O27" s="14"/>
      <c r="P27" s="332"/>
      <c r="Q27" s="326" t="s">
        <v>924</v>
      </c>
      <c r="R27" s="41"/>
      <c r="S27" s="71">
        <v>200</v>
      </c>
      <c r="T27" s="14"/>
      <c r="U27" s="58" t="s">
        <v>925</v>
      </c>
    </row>
    <row r="28" spans="1:21" ht="15" customHeight="1" x14ac:dyDescent="0.2">
      <c r="A28" s="213" t="s">
        <v>919</v>
      </c>
      <c r="B28" s="189"/>
      <c r="C28" s="292" t="s">
        <v>912</v>
      </c>
      <c r="D28" s="239" t="s">
        <v>1169</v>
      </c>
      <c r="E28" s="90">
        <v>250</v>
      </c>
      <c r="F28" s="13"/>
      <c r="G28" s="324"/>
      <c r="H28" s="335"/>
      <c r="I28" s="39"/>
      <c r="J28" s="71"/>
      <c r="K28" s="14"/>
      <c r="L28" s="48"/>
      <c r="M28" s="56"/>
      <c r="N28" s="71"/>
      <c r="O28" s="14"/>
      <c r="P28" s="332"/>
      <c r="Q28" s="335"/>
      <c r="R28" s="39"/>
      <c r="S28" s="71"/>
      <c r="T28" s="14"/>
      <c r="U28" s="431" t="s">
        <v>926</v>
      </c>
    </row>
    <row r="29" spans="1:21" ht="15" customHeight="1" thickBot="1" x14ac:dyDescent="0.25">
      <c r="A29" s="138"/>
      <c r="B29" s="208"/>
      <c r="C29" s="294" t="s">
        <v>913</v>
      </c>
      <c r="D29" s="250" t="s">
        <v>1351</v>
      </c>
      <c r="E29" s="210">
        <v>350</v>
      </c>
      <c r="F29" s="211"/>
      <c r="G29" s="8"/>
      <c r="H29" s="336"/>
      <c r="I29" s="42"/>
      <c r="J29" s="72"/>
      <c r="K29" s="32"/>
      <c r="L29" s="49"/>
      <c r="M29" s="57"/>
      <c r="N29" s="72"/>
      <c r="O29" s="32"/>
      <c r="P29" s="6"/>
      <c r="Q29" s="336"/>
      <c r="R29" s="42"/>
      <c r="S29" s="72"/>
      <c r="T29" s="32"/>
      <c r="U29" s="59"/>
    </row>
    <row r="30" spans="1:21" ht="15" customHeight="1" x14ac:dyDescent="0.2">
      <c r="A30" s="620" t="s">
        <v>920</v>
      </c>
      <c r="B30" s="189"/>
      <c r="C30" s="228" t="s">
        <v>915</v>
      </c>
      <c r="D30" s="235" t="s">
        <v>1353</v>
      </c>
      <c r="E30" s="90">
        <v>800</v>
      </c>
      <c r="F30" s="13"/>
      <c r="G30" s="324"/>
      <c r="H30" s="335"/>
      <c r="I30" s="39"/>
      <c r="J30" s="71"/>
      <c r="K30" s="14"/>
      <c r="L30" s="48"/>
      <c r="M30" s="56"/>
      <c r="N30" s="71"/>
      <c r="O30" s="14"/>
      <c r="P30" s="332"/>
      <c r="Q30" s="335"/>
      <c r="R30" s="39"/>
      <c r="S30" s="71"/>
      <c r="T30" s="14"/>
      <c r="U30" s="59"/>
    </row>
    <row r="31" spans="1:21" ht="15" customHeight="1" thickBot="1" x14ac:dyDescent="0.25">
      <c r="A31" s="639"/>
      <c r="B31" s="372"/>
      <c r="C31" s="294"/>
      <c r="D31" s="250"/>
      <c r="E31" s="210"/>
      <c r="F31" s="18"/>
      <c r="G31" s="113"/>
      <c r="H31" s="365"/>
      <c r="I31" s="192"/>
      <c r="J31" s="69"/>
      <c r="K31" s="19"/>
      <c r="L31" s="266"/>
      <c r="M31" s="193"/>
      <c r="N31" s="69"/>
      <c r="O31" s="19"/>
      <c r="P31" s="334"/>
      <c r="Q31" s="365"/>
      <c r="R31" s="192"/>
      <c r="S31" s="69"/>
      <c r="T31" s="19"/>
      <c r="U31" s="433"/>
    </row>
    <row r="32" spans="1:21" ht="15" customHeight="1" x14ac:dyDescent="0.2">
      <c r="A32" s="620" t="s">
        <v>921</v>
      </c>
      <c r="B32" s="189"/>
      <c r="C32" s="292" t="s">
        <v>916</v>
      </c>
      <c r="D32" s="239" t="s">
        <v>918</v>
      </c>
      <c r="E32" s="90">
        <v>50</v>
      </c>
      <c r="F32" s="13"/>
      <c r="G32" s="324"/>
      <c r="H32" s="335"/>
      <c r="I32" s="39"/>
      <c r="J32" s="71"/>
      <c r="K32" s="14"/>
      <c r="L32" s="48"/>
      <c r="M32" s="56"/>
      <c r="N32" s="71"/>
      <c r="O32" s="14"/>
      <c r="P32" s="332"/>
      <c r="Q32" s="335"/>
      <c r="R32" s="39"/>
      <c r="S32" s="71"/>
      <c r="T32" s="14"/>
      <c r="U32" s="59"/>
    </row>
    <row r="33" spans="1:21" ht="15" customHeight="1" thickBot="1" x14ac:dyDescent="0.25">
      <c r="A33" s="639"/>
      <c r="B33" s="208"/>
      <c r="C33" s="294" t="s">
        <v>917</v>
      </c>
      <c r="D33" s="250" t="s">
        <v>434</v>
      </c>
      <c r="E33" s="210">
        <v>250</v>
      </c>
      <c r="F33" s="18"/>
      <c r="G33" s="113"/>
      <c r="H33" s="365"/>
      <c r="I33" s="192"/>
      <c r="J33" s="69"/>
      <c r="K33" s="19"/>
      <c r="L33" s="266"/>
      <c r="M33" s="193"/>
      <c r="N33" s="69"/>
      <c r="O33" s="19"/>
      <c r="P33" s="334"/>
      <c r="Q33" s="365"/>
      <c r="R33" s="192"/>
      <c r="S33" s="69"/>
      <c r="T33" s="19"/>
      <c r="U33" s="59"/>
    </row>
    <row r="34" spans="1:21" ht="15" customHeight="1" x14ac:dyDescent="0.2">
      <c r="A34" s="382"/>
      <c r="B34" s="83"/>
      <c r="C34" s="292"/>
      <c r="D34" s="239"/>
      <c r="E34" s="90"/>
      <c r="F34" s="13"/>
      <c r="G34" s="324"/>
      <c r="H34" s="335"/>
      <c r="I34" s="39"/>
      <c r="J34" s="71"/>
      <c r="K34" s="14"/>
      <c r="L34" s="48"/>
      <c r="M34" s="56"/>
      <c r="N34" s="71"/>
      <c r="O34" s="14"/>
      <c r="P34" s="332"/>
      <c r="Q34" s="335"/>
      <c r="R34" s="39"/>
      <c r="S34" s="71"/>
      <c r="T34" s="14"/>
      <c r="U34" s="59"/>
    </row>
    <row r="35" spans="1:21" ht="15" customHeight="1" x14ac:dyDescent="0.2">
      <c r="A35" s="305"/>
      <c r="B35" s="116"/>
      <c r="C35" s="229"/>
      <c r="D35" s="236"/>
      <c r="E35" s="63"/>
      <c r="F35" s="15"/>
      <c r="G35" s="343"/>
      <c r="H35" s="354"/>
      <c r="I35" s="79"/>
      <c r="J35" s="68"/>
      <c r="K35" s="16"/>
      <c r="L35" s="380"/>
      <c r="M35" s="381"/>
      <c r="N35" s="68"/>
      <c r="O35" s="16"/>
      <c r="P35" s="331"/>
      <c r="Q35" s="354"/>
      <c r="R35" s="79"/>
      <c r="S35" s="68"/>
      <c r="T35" s="16"/>
      <c r="U35" s="59"/>
    </row>
    <row r="36" spans="1:21" ht="15" customHeight="1" x14ac:dyDescent="0.2">
      <c r="A36" s="252"/>
      <c r="B36" s="189"/>
      <c r="C36" s="292"/>
      <c r="D36" s="239"/>
      <c r="E36" s="90"/>
      <c r="F36" s="13"/>
      <c r="G36" s="324"/>
      <c r="H36" s="335"/>
      <c r="I36" s="39"/>
      <c r="J36" s="71"/>
      <c r="K36" s="14"/>
      <c r="L36" s="48"/>
      <c r="M36" s="56"/>
      <c r="N36" s="71"/>
      <c r="O36" s="14"/>
      <c r="P36" s="332"/>
      <c r="Q36" s="335"/>
      <c r="R36" s="39"/>
      <c r="S36" s="71"/>
      <c r="T36" s="14"/>
      <c r="U36" s="59"/>
    </row>
    <row r="37" spans="1:21" ht="15" customHeight="1" x14ac:dyDescent="0.2">
      <c r="A37" s="203"/>
      <c r="B37" s="189"/>
      <c r="C37" s="275"/>
      <c r="D37" s="239"/>
      <c r="E37" s="90"/>
      <c r="F37" s="13"/>
      <c r="G37" s="324"/>
      <c r="H37" s="335"/>
      <c r="I37" s="39"/>
      <c r="J37" s="71"/>
      <c r="K37" s="14"/>
      <c r="L37" s="48"/>
      <c r="M37" s="56"/>
      <c r="N37" s="71"/>
      <c r="O37" s="14"/>
      <c r="P37" s="332"/>
      <c r="Q37" s="335"/>
      <c r="R37" s="39"/>
      <c r="S37" s="71"/>
      <c r="T37" s="14"/>
      <c r="U37" s="59"/>
    </row>
    <row r="38" spans="1:21" ht="15" customHeight="1" x14ac:dyDescent="0.2">
      <c r="A38" s="136"/>
      <c r="B38" s="116"/>
      <c r="C38" s="229"/>
      <c r="D38" s="236"/>
      <c r="E38" s="63"/>
      <c r="F38" s="15"/>
      <c r="G38" s="324"/>
      <c r="H38" s="327"/>
      <c r="I38" s="39"/>
      <c r="J38" s="68"/>
      <c r="K38" s="16"/>
      <c r="L38" s="249"/>
      <c r="M38" s="56"/>
      <c r="N38" s="68"/>
      <c r="O38" s="16"/>
      <c r="P38" s="332"/>
      <c r="Q38" s="327"/>
      <c r="R38" s="39"/>
      <c r="S38" s="68"/>
      <c r="T38" s="16"/>
      <c r="U38" s="133"/>
    </row>
    <row r="39" spans="1:21" ht="15" customHeight="1" thickBot="1" x14ac:dyDescent="0.25">
      <c r="A39" s="206"/>
      <c r="B39" s="117"/>
      <c r="C39" s="231"/>
      <c r="D39" s="30"/>
      <c r="E39" s="66"/>
      <c r="F39" s="18"/>
      <c r="G39" s="8"/>
      <c r="H39" s="328"/>
      <c r="I39" s="42"/>
      <c r="J39" s="69"/>
      <c r="K39" s="19"/>
      <c r="L39" s="47"/>
      <c r="M39" s="57"/>
      <c r="N39" s="69"/>
      <c r="O39" s="19"/>
      <c r="P39" s="6"/>
      <c r="Q39" s="328"/>
      <c r="R39" s="42"/>
      <c r="S39" s="69"/>
      <c r="T39" s="19"/>
      <c r="U39" s="59"/>
    </row>
    <row r="40" spans="1:21" ht="15" customHeight="1" thickBot="1" x14ac:dyDescent="0.25">
      <c r="A40" s="138"/>
      <c r="B40" s="114"/>
      <c r="C40" s="36" t="s">
        <v>178</v>
      </c>
      <c r="D40" s="21"/>
      <c r="E40" s="65">
        <f>SUM(E27:E39)</f>
        <v>2450</v>
      </c>
      <c r="F40" s="22">
        <f>SUM(F27:F39)</f>
        <v>0</v>
      </c>
      <c r="G40" s="341"/>
      <c r="H40" s="322"/>
      <c r="I40" s="24"/>
      <c r="J40" s="70">
        <f>SUM(J27:J39)</f>
        <v>0</v>
      </c>
      <c r="K40" s="23">
        <f>SUM(K27:K39)</f>
        <v>0</v>
      </c>
      <c r="L40" s="96"/>
      <c r="M40" s="24"/>
      <c r="N40" s="72">
        <f>SUM(N27:N39)</f>
        <v>0</v>
      </c>
      <c r="O40" s="32">
        <f>SUM(O27:O39)</f>
        <v>0</v>
      </c>
      <c r="P40" s="6"/>
      <c r="Q40" s="322" t="s">
        <v>233</v>
      </c>
      <c r="R40" s="24"/>
      <c r="S40" s="72">
        <f>SUM(S27:S39)</f>
        <v>200</v>
      </c>
      <c r="T40" s="32">
        <f>SUM(T27:T39)</f>
        <v>0</v>
      </c>
      <c r="U40" s="60"/>
    </row>
    <row r="41" spans="1:21" x14ac:dyDescent="0.2">
      <c r="A41" s="603" t="str">
        <f>蒲郡市・豊川市!A40</f>
        <v>令和5年6月</v>
      </c>
      <c r="B41" s="603"/>
      <c r="C41" s="100"/>
      <c r="U41" s="100" t="s">
        <v>169</v>
      </c>
    </row>
  </sheetData>
  <mergeCells count="34">
    <mergeCell ref="U1:U2"/>
    <mergeCell ref="U3:U6"/>
    <mergeCell ref="O1:O3"/>
    <mergeCell ref="P1:T3"/>
    <mergeCell ref="B26:E26"/>
    <mergeCell ref="H26:J26"/>
    <mergeCell ref="L26:N26"/>
    <mergeCell ref="Q26:S26"/>
    <mergeCell ref="O4:O6"/>
    <mergeCell ref="T4:T6"/>
    <mergeCell ref="H8:J8"/>
    <mergeCell ref="L8:N8"/>
    <mergeCell ref="Q8:S8"/>
    <mergeCell ref="G1:H3"/>
    <mergeCell ref="I1:N3"/>
    <mergeCell ref="G4:H6"/>
    <mergeCell ref="A41:B41"/>
    <mergeCell ref="C25:E25"/>
    <mergeCell ref="A1:A2"/>
    <mergeCell ref="C7:E7"/>
    <mergeCell ref="B8:E8"/>
    <mergeCell ref="A30:A31"/>
    <mergeCell ref="A32:A33"/>
    <mergeCell ref="I4:N6"/>
    <mergeCell ref="P4:S6"/>
    <mergeCell ref="F7:G7"/>
    <mergeCell ref="F25:G25"/>
    <mergeCell ref="B3:C4"/>
    <mergeCell ref="D3:D4"/>
    <mergeCell ref="E3:E4"/>
    <mergeCell ref="F3:F4"/>
    <mergeCell ref="D5:D6"/>
    <mergeCell ref="E5:E6"/>
    <mergeCell ref="F5:F6"/>
  </mergeCells>
  <phoneticPr fontId="2"/>
  <pageMargins left="0.22" right="0.19" top="0.23" bottom="0.23" header="0.2" footer="0.2"/>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W44"/>
  <sheetViews>
    <sheetView showZeros="0" zoomScaleNormal="100" workbookViewId="0">
      <selection activeCell="B3" sqref="B3:C4"/>
    </sheetView>
  </sheetViews>
  <sheetFormatPr defaultRowHeight="13" x14ac:dyDescent="0.2"/>
  <cols>
    <col min="1" max="1" width="7.6328125" customWidth="1"/>
    <col min="2" max="2" width="1.6328125" customWidth="1"/>
    <col min="3" max="3" width="10.6328125" customWidth="1"/>
    <col min="4" max="4" width="3.36328125" customWidth="1"/>
    <col min="5" max="5" width="8.7265625" customWidth="1"/>
    <col min="6" max="6" width="10.45312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1.90625" customWidth="1"/>
  </cols>
  <sheetData>
    <row r="1" spans="1:23" ht="8.25" customHeight="1" x14ac:dyDescent="0.2">
      <c r="A1" s="517" t="s">
        <v>0</v>
      </c>
      <c r="B1" s="115"/>
      <c r="C1" s="1"/>
      <c r="D1" s="2"/>
      <c r="E1" s="2"/>
      <c r="F1" s="2"/>
      <c r="G1" s="532" t="s">
        <v>1146</v>
      </c>
      <c r="H1" s="533"/>
      <c r="I1" s="526"/>
      <c r="J1" s="526"/>
      <c r="K1" s="526"/>
      <c r="L1" s="526"/>
      <c r="M1" s="526"/>
      <c r="N1" s="526"/>
      <c r="O1" s="527"/>
      <c r="P1" s="532" t="s">
        <v>1148</v>
      </c>
      <c r="Q1" s="526"/>
      <c r="R1" s="526"/>
      <c r="S1" s="526"/>
      <c r="T1" s="526"/>
      <c r="U1" s="527"/>
      <c r="V1" s="508" t="s">
        <v>2</v>
      </c>
      <c r="W1" s="4"/>
    </row>
    <row r="2" spans="1:23" ht="8.25" customHeight="1" x14ac:dyDescent="0.2">
      <c r="A2" s="519"/>
      <c r="G2" s="534"/>
      <c r="H2" s="535"/>
      <c r="I2" s="528"/>
      <c r="J2" s="528"/>
      <c r="K2" s="528"/>
      <c r="L2" s="528"/>
      <c r="M2" s="528"/>
      <c r="N2" s="528"/>
      <c r="O2" s="529"/>
      <c r="P2" s="534"/>
      <c r="Q2" s="528"/>
      <c r="R2" s="528"/>
      <c r="S2" s="528"/>
      <c r="T2" s="528"/>
      <c r="U2" s="529"/>
      <c r="V2" s="509"/>
    </row>
    <row r="3" spans="1:23" ht="8.25" customHeight="1" thickBot="1" x14ac:dyDescent="0.25">
      <c r="A3" s="4"/>
      <c r="B3" s="504"/>
      <c r="C3" s="504"/>
      <c r="D3" s="504" t="s">
        <v>1155</v>
      </c>
      <c r="E3" s="504"/>
      <c r="F3" s="506" t="s">
        <v>1156</v>
      </c>
      <c r="G3" s="536"/>
      <c r="H3" s="537"/>
      <c r="I3" s="530"/>
      <c r="J3" s="530"/>
      <c r="K3" s="530"/>
      <c r="L3" s="530"/>
      <c r="M3" s="530"/>
      <c r="N3" s="530"/>
      <c r="O3" s="531"/>
      <c r="P3" s="536"/>
      <c r="Q3" s="530"/>
      <c r="R3" s="530"/>
      <c r="S3" s="530"/>
      <c r="T3" s="530"/>
      <c r="U3" s="531"/>
      <c r="V3" s="510"/>
    </row>
    <row r="4" spans="1:23" ht="8.25" customHeight="1" x14ac:dyDescent="0.2">
      <c r="A4" s="4"/>
      <c r="B4" s="504"/>
      <c r="C4" s="504"/>
      <c r="D4" s="504"/>
      <c r="E4" s="504"/>
      <c r="F4" s="506"/>
      <c r="G4" s="532" t="s">
        <v>1147</v>
      </c>
      <c r="H4" s="533"/>
      <c r="I4" s="526"/>
      <c r="J4" s="526"/>
      <c r="K4" s="526"/>
      <c r="L4" s="526"/>
      <c r="M4" s="526"/>
      <c r="N4" s="526"/>
      <c r="O4" s="527"/>
      <c r="P4" s="532" t="s">
        <v>3</v>
      </c>
      <c r="Q4" s="521">
        <f>F43+K43+P43+U43</f>
        <v>0</v>
      </c>
      <c r="R4" s="521"/>
      <c r="S4" s="521"/>
      <c r="T4" s="521"/>
      <c r="U4" s="538" t="s">
        <v>4</v>
      </c>
      <c r="V4" s="510"/>
    </row>
    <row r="5" spans="1:23" ht="8.25" customHeight="1" x14ac:dyDescent="0.2">
      <c r="A5" s="4"/>
      <c r="D5" s="504" t="s">
        <v>1157</v>
      </c>
      <c r="E5" s="504"/>
      <c r="F5" s="506" t="s">
        <v>1158</v>
      </c>
      <c r="G5" s="534"/>
      <c r="H5" s="535"/>
      <c r="I5" s="528"/>
      <c r="J5" s="528"/>
      <c r="K5" s="528"/>
      <c r="L5" s="528"/>
      <c r="M5" s="528"/>
      <c r="N5" s="528"/>
      <c r="O5" s="529"/>
      <c r="P5" s="534"/>
      <c r="Q5" s="522"/>
      <c r="R5" s="522"/>
      <c r="S5" s="522"/>
      <c r="T5" s="522"/>
      <c r="U5" s="539"/>
      <c r="V5" s="510"/>
    </row>
    <row r="6" spans="1:23" ht="8.25" customHeight="1" thickBot="1" x14ac:dyDescent="0.25">
      <c r="A6" s="6"/>
      <c r="B6" s="8"/>
      <c r="C6" s="8"/>
      <c r="D6" s="505"/>
      <c r="E6" s="505"/>
      <c r="F6" s="507"/>
      <c r="G6" s="536"/>
      <c r="H6" s="537"/>
      <c r="I6" s="530"/>
      <c r="J6" s="530"/>
      <c r="K6" s="530"/>
      <c r="L6" s="530"/>
      <c r="M6" s="530"/>
      <c r="N6" s="530"/>
      <c r="O6" s="531"/>
      <c r="P6" s="536"/>
      <c r="Q6" s="523"/>
      <c r="R6" s="523"/>
      <c r="S6" s="523"/>
      <c r="T6" s="523"/>
      <c r="U6" s="540"/>
      <c r="V6" s="511"/>
    </row>
    <row r="7" spans="1:23" ht="21" customHeight="1" thickBot="1" x14ac:dyDescent="0.25">
      <c r="A7" s="196"/>
      <c r="C7" s="631" t="s">
        <v>714</v>
      </c>
      <c r="D7" s="631"/>
      <c r="E7" s="631"/>
      <c r="F7" s="584" t="s">
        <v>1149</v>
      </c>
      <c r="G7" s="584"/>
      <c r="H7" s="195">
        <f>E43+J43+O43+T43</f>
        <v>70900</v>
      </c>
      <c r="I7" s="25"/>
      <c r="J7" s="25" t="s">
        <v>4</v>
      </c>
      <c r="L7" s="8"/>
      <c r="M7" s="8"/>
      <c r="N7" s="8"/>
      <c r="O7" s="8"/>
      <c r="P7" s="8"/>
      <c r="Q7" s="8"/>
      <c r="R7" s="8"/>
      <c r="S7" s="8"/>
      <c r="T7" s="8"/>
      <c r="U7" s="8"/>
    </row>
    <row r="8" spans="1:23" ht="15" customHeight="1" thickTop="1" thickBot="1" x14ac:dyDescent="0.25">
      <c r="A8" s="166" t="s">
        <v>992</v>
      </c>
      <c r="B8" s="545" t="s">
        <v>7</v>
      </c>
      <c r="C8" s="545"/>
      <c r="D8" s="545"/>
      <c r="E8" s="546"/>
      <c r="F8" s="359" t="s">
        <v>8</v>
      </c>
      <c r="G8" s="329"/>
      <c r="H8" s="547" t="s">
        <v>9</v>
      </c>
      <c r="I8" s="547"/>
      <c r="J8" s="548"/>
      <c r="K8" s="11" t="s">
        <v>8</v>
      </c>
      <c r="L8" s="322"/>
      <c r="M8" s="547" t="s">
        <v>10</v>
      </c>
      <c r="N8" s="547"/>
      <c r="O8" s="548"/>
      <c r="P8" s="11" t="s">
        <v>8</v>
      </c>
      <c r="Q8" s="322"/>
      <c r="R8" s="547" t="s">
        <v>11</v>
      </c>
      <c r="S8" s="547"/>
      <c r="T8" s="549"/>
      <c r="U8" s="11" t="s">
        <v>8</v>
      </c>
      <c r="V8" s="12" t="s">
        <v>12</v>
      </c>
    </row>
    <row r="9" spans="1:23" ht="15" customHeight="1" x14ac:dyDescent="0.2">
      <c r="A9" s="197"/>
      <c r="B9" s="189"/>
      <c r="C9" s="299" t="s">
        <v>927</v>
      </c>
      <c r="D9" s="239" t="s">
        <v>1340</v>
      </c>
      <c r="E9" s="162">
        <v>8000</v>
      </c>
      <c r="F9" s="13"/>
      <c r="G9" s="324"/>
      <c r="H9" s="93" t="s">
        <v>953</v>
      </c>
      <c r="I9" s="84"/>
      <c r="J9" s="71">
        <v>1650</v>
      </c>
      <c r="K9" s="14"/>
      <c r="L9" s="324"/>
      <c r="M9" s="93"/>
      <c r="N9" s="84"/>
      <c r="O9" s="71"/>
      <c r="P9" s="14"/>
      <c r="Q9" s="324"/>
      <c r="R9" s="93" t="s">
        <v>959</v>
      </c>
      <c r="S9" s="84"/>
      <c r="T9" s="71">
        <v>2300</v>
      </c>
      <c r="U9" s="14"/>
      <c r="V9" s="59" t="s">
        <v>993</v>
      </c>
    </row>
    <row r="10" spans="1:23" ht="15" customHeight="1" x14ac:dyDescent="0.2">
      <c r="A10" s="198"/>
      <c r="B10" s="116"/>
      <c r="C10" s="94" t="s">
        <v>928</v>
      </c>
      <c r="D10" s="239" t="s">
        <v>1340</v>
      </c>
      <c r="E10" s="154">
        <v>3650</v>
      </c>
      <c r="F10" s="15"/>
      <c r="G10" s="343"/>
      <c r="H10" s="94" t="s">
        <v>958</v>
      </c>
      <c r="I10" s="28"/>
      <c r="J10" s="68">
        <v>550</v>
      </c>
      <c r="K10" s="16"/>
      <c r="L10" s="343"/>
      <c r="M10" s="94"/>
      <c r="N10" s="28"/>
      <c r="O10" s="68"/>
      <c r="P10" s="16"/>
      <c r="Q10" s="343"/>
      <c r="R10" s="94"/>
      <c r="S10" s="28"/>
      <c r="T10" s="68"/>
      <c r="U10" s="16"/>
      <c r="V10" s="120" t="s">
        <v>1428</v>
      </c>
    </row>
    <row r="11" spans="1:23" ht="15" customHeight="1" x14ac:dyDescent="0.2">
      <c r="A11" s="199"/>
      <c r="B11" s="116"/>
      <c r="C11" s="226" t="s">
        <v>929</v>
      </c>
      <c r="D11" s="239" t="s">
        <v>1340</v>
      </c>
      <c r="E11" s="154">
        <v>2300</v>
      </c>
      <c r="F11" s="15"/>
      <c r="G11" s="343"/>
      <c r="H11" s="94" t="s">
        <v>955</v>
      </c>
      <c r="I11" s="28"/>
      <c r="J11" s="68">
        <v>500</v>
      </c>
      <c r="K11" s="16"/>
      <c r="L11" s="343"/>
      <c r="M11" s="94"/>
      <c r="N11" s="28"/>
      <c r="O11" s="68"/>
      <c r="P11" s="16"/>
      <c r="Q11" s="343"/>
      <c r="R11" s="94"/>
      <c r="S11" s="28"/>
      <c r="T11" s="68"/>
      <c r="U11" s="16"/>
      <c r="V11" s="120" t="s">
        <v>1429</v>
      </c>
    </row>
    <row r="12" spans="1:23" ht="15" customHeight="1" x14ac:dyDescent="0.2">
      <c r="A12" s="198"/>
      <c r="B12" s="116"/>
      <c r="C12" s="94" t="s">
        <v>930</v>
      </c>
      <c r="D12" s="239" t="s">
        <v>1162</v>
      </c>
      <c r="E12" s="154">
        <v>3750</v>
      </c>
      <c r="F12" s="15"/>
      <c r="G12" s="343"/>
      <c r="H12" s="94" t="s">
        <v>930</v>
      </c>
      <c r="I12" s="28"/>
      <c r="J12" s="68">
        <v>1200</v>
      </c>
      <c r="K12" s="16"/>
      <c r="L12" s="343"/>
      <c r="M12" s="94"/>
      <c r="N12" s="28"/>
      <c r="O12" s="68"/>
      <c r="P12" s="16"/>
      <c r="Q12" s="343"/>
      <c r="R12" s="94"/>
      <c r="S12" s="28"/>
      <c r="T12" s="68"/>
      <c r="U12" s="16"/>
      <c r="V12" s="98" t="s">
        <v>994</v>
      </c>
    </row>
    <row r="13" spans="1:23" ht="15" customHeight="1" x14ac:dyDescent="0.2">
      <c r="A13" s="200"/>
      <c r="B13" s="116"/>
      <c r="C13" s="94" t="s">
        <v>931</v>
      </c>
      <c r="D13" s="239" t="s">
        <v>1340</v>
      </c>
      <c r="E13" s="154">
        <v>1300</v>
      </c>
      <c r="F13" s="15"/>
      <c r="G13" s="343"/>
      <c r="H13" s="94" t="s">
        <v>957</v>
      </c>
      <c r="I13" s="236" t="s">
        <v>192</v>
      </c>
      <c r="J13" s="68">
        <v>750</v>
      </c>
      <c r="K13" s="16"/>
      <c r="L13" s="343"/>
      <c r="M13" s="94"/>
      <c r="N13" s="28"/>
      <c r="O13" s="68"/>
      <c r="P13" s="16"/>
      <c r="Q13" s="343"/>
      <c r="R13" s="94"/>
      <c r="S13" s="28"/>
      <c r="T13" s="68"/>
      <c r="U13" s="16"/>
      <c r="V13" s="98"/>
    </row>
    <row r="14" spans="1:23" ht="15" customHeight="1" x14ac:dyDescent="0.2">
      <c r="A14" s="200"/>
      <c r="B14" s="116"/>
      <c r="C14" s="94" t="s">
        <v>932</v>
      </c>
      <c r="D14" s="239" t="s">
        <v>1162</v>
      </c>
      <c r="E14" s="154">
        <v>1850</v>
      </c>
      <c r="F14" s="15"/>
      <c r="G14" s="343"/>
      <c r="H14" s="94" t="s">
        <v>954</v>
      </c>
      <c r="I14" s="236"/>
      <c r="J14" s="68">
        <v>650</v>
      </c>
      <c r="K14" s="16"/>
      <c r="L14" s="343"/>
      <c r="M14" s="94"/>
      <c r="N14" s="28"/>
      <c r="O14" s="68"/>
      <c r="P14" s="16"/>
      <c r="Q14" s="343"/>
      <c r="R14" s="119"/>
      <c r="S14" s="28"/>
      <c r="T14" s="68"/>
      <c r="U14" s="16"/>
      <c r="V14" s="59"/>
    </row>
    <row r="15" spans="1:23" ht="15" customHeight="1" x14ac:dyDescent="0.2">
      <c r="A15" s="199"/>
      <c r="B15" s="116"/>
      <c r="C15" s="94" t="s">
        <v>933</v>
      </c>
      <c r="D15" s="239" t="s">
        <v>1340</v>
      </c>
      <c r="E15" s="154">
        <v>3250</v>
      </c>
      <c r="F15" s="15"/>
      <c r="G15" s="343"/>
      <c r="H15" s="94" t="s">
        <v>956</v>
      </c>
      <c r="I15" s="28"/>
      <c r="J15" s="68">
        <v>500</v>
      </c>
      <c r="K15" s="16"/>
      <c r="L15" s="343"/>
      <c r="M15" s="94"/>
      <c r="N15" s="28"/>
      <c r="O15" s="68"/>
      <c r="P15" s="16"/>
      <c r="Q15" s="343"/>
      <c r="R15" s="94"/>
      <c r="S15" s="28"/>
      <c r="T15" s="68"/>
      <c r="U15" s="16"/>
      <c r="V15" s="59"/>
    </row>
    <row r="16" spans="1:23" ht="15" customHeight="1" x14ac:dyDescent="0.2">
      <c r="A16" s="199"/>
      <c r="B16" s="116"/>
      <c r="C16" s="94" t="s">
        <v>934</v>
      </c>
      <c r="D16" s="239" t="s">
        <v>1162</v>
      </c>
      <c r="E16" s="154">
        <v>1950</v>
      </c>
      <c r="F16" s="15"/>
      <c r="G16" s="343"/>
      <c r="H16" s="94" t="s">
        <v>1330</v>
      </c>
      <c r="I16" s="28"/>
      <c r="J16" s="68">
        <v>1000</v>
      </c>
      <c r="K16" s="16"/>
      <c r="L16" s="343"/>
      <c r="M16" s="94"/>
      <c r="N16" s="28"/>
      <c r="O16" s="68"/>
      <c r="P16" s="16"/>
      <c r="Q16" s="343"/>
      <c r="R16" s="94"/>
      <c r="S16" s="28"/>
      <c r="T16" s="68"/>
      <c r="U16" s="16"/>
      <c r="V16" s="59"/>
    </row>
    <row r="17" spans="1:22" ht="15" customHeight="1" x14ac:dyDescent="0.2">
      <c r="A17" s="198"/>
      <c r="B17" s="116"/>
      <c r="C17" s="94" t="s">
        <v>1427</v>
      </c>
      <c r="D17" s="239" t="s">
        <v>1162</v>
      </c>
      <c r="E17" s="154">
        <v>1750</v>
      </c>
      <c r="F17" s="15"/>
      <c r="G17" s="343"/>
      <c r="H17" s="94"/>
      <c r="I17" s="28"/>
      <c r="J17" s="68"/>
      <c r="K17" s="16"/>
      <c r="L17" s="343"/>
      <c r="M17" s="94"/>
      <c r="N17" s="28"/>
      <c r="O17" s="68"/>
      <c r="P17" s="16"/>
      <c r="Q17" s="343"/>
      <c r="R17" s="94"/>
      <c r="S17" s="28"/>
      <c r="T17" s="68"/>
      <c r="U17" s="16"/>
      <c r="V17" s="59"/>
    </row>
    <row r="18" spans="1:22" ht="15" customHeight="1" x14ac:dyDescent="0.2">
      <c r="A18" s="199"/>
      <c r="B18" s="116"/>
      <c r="C18" s="94" t="s">
        <v>935</v>
      </c>
      <c r="D18" s="239" t="s">
        <v>1162</v>
      </c>
      <c r="E18" s="154">
        <v>1550</v>
      </c>
      <c r="F18" s="15"/>
      <c r="G18" s="343"/>
      <c r="H18" s="94"/>
      <c r="I18" s="28"/>
      <c r="J18" s="68"/>
      <c r="K18" s="16"/>
      <c r="L18" s="343"/>
      <c r="M18" s="94"/>
      <c r="N18" s="28"/>
      <c r="O18" s="68"/>
      <c r="P18" s="16"/>
      <c r="Q18" s="343"/>
      <c r="R18" s="94"/>
      <c r="S18" s="28"/>
      <c r="T18" s="68"/>
      <c r="U18" s="16"/>
      <c r="V18" s="59"/>
    </row>
    <row r="19" spans="1:22" ht="15" customHeight="1" x14ac:dyDescent="0.2">
      <c r="A19" s="198"/>
      <c r="B19" s="116"/>
      <c r="C19" s="94" t="s">
        <v>936</v>
      </c>
      <c r="D19" s="239" t="s">
        <v>1169</v>
      </c>
      <c r="E19" s="154">
        <v>1200</v>
      </c>
      <c r="F19" s="15"/>
      <c r="G19" s="343"/>
      <c r="H19" s="94"/>
      <c r="I19" s="28"/>
      <c r="J19" s="68"/>
      <c r="K19" s="16"/>
      <c r="L19" s="343"/>
      <c r="M19" s="94"/>
      <c r="N19" s="28"/>
      <c r="O19" s="68"/>
      <c r="P19" s="16"/>
      <c r="Q19" s="343"/>
      <c r="R19" s="94"/>
      <c r="S19" s="28"/>
      <c r="T19" s="68"/>
      <c r="U19" s="16"/>
      <c r="V19" s="59"/>
    </row>
    <row r="20" spans="1:22" ht="15" customHeight="1" x14ac:dyDescent="0.2">
      <c r="A20" s="200"/>
      <c r="B20" s="116"/>
      <c r="C20" s="94" t="s">
        <v>937</v>
      </c>
      <c r="D20" s="239" t="s">
        <v>1162</v>
      </c>
      <c r="E20" s="154">
        <v>1650</v>
      </c>
      <c r="F20" s="15"/>
      <c r="G20" s="343"/>
      <c r="H20" s="94"/>
      <c r="I20" s="28"/>
      <c r="J20" s="68"/>
      <c r="K20" s="16"/>
      <c r="L20" s="343"/>
      <c r="M20" s="94"/>
      <c r="N20" s="28"/>
      <c r="O20" s="68"/>
      <c r="P20" s="16"/>
      <c r="Q20" s="343"/>
      <c r="R20" s="94"/>
      <c r="S20" s="28"/>
      <c r="T20" s="68"/>
      <c r="U20" s="16"/>
      <c r="V20" s="59"/>
    </row>
    <row r="21" spans="1:22" ht="15" customHeight="1" x14ac:dyDescent="0.2">
      <c r="A21" s="200"/>
      <c r="B21" s="116"/>
      <c r="C21" s="94" t="s">
        <v>938</v>
      </c>
      <c r="D21" s="239" t="s">
        <v>1340</v>
      </c>
      <c r="E21" s="154">
        <v>2750</v>
      </c>
      <c r="F21" s="15"/>
      <c r="G21" s="343"/>
      <c r="H21" s="94"/>
      <c r="I21" s="28"/>
      <c r="J21" s="68"/>
      <c r="K21" s="16"/>
      <c r="L21" s="343"/>
      <c r="M21" s="94"/>
      <c r="N21" s="28"/>
      <c r="O21" s="68"/>
      <c r="P21" s="16"/>
      <c r="Q21" s="343"/>
      <c r="R21" s="94"/>
      <c r="S21" s="28"/>
      <c r="T21" s="68"/>
      <c r="U21" s="16"/>
      <c r="V21" s="59"/>
    </row>
    <row r="22" spans="1:22" ht="15" customHeight="1" x14ac:dyDescent="0.2">
      <c r="A22" s="200"/>
      <c r="B22" s="116"/>
      <c r="C22" s="94" t="s">
        <v>939</v>
      </c>
      <c r="D22" s="239" t="s">
        <v>1340</v>
      </c>
      <c r="E22" s="154">
        <v>2150</v>
      </c>
      <c r="F22" s="15"/>
      <c r="G22" s="343"/>
      <c r="H22" s="94"/>
      <c r="I22" s="28"/>
      <c r="J22" s="68"/>
      <c r="K22" s="16"/>
      <c r="L22" s="343"/>
      <c r="M22" s="94"/>
      <c r="N22" s="28"/>
      <c r="O22" s="68"/>
      <c r="P22" s="16"/>
      <c r="Q22" s="343"/>
      <c r="R22" s="94"/>
      <c r="S22" s="28"/>
      <c r="T22" s="68"/>
      <c r="U22" s="16"/>
      <c r="V22" s="59"/>
    </row>
    <row r="23" spans="1:22" ht="15" customHeight="1" x14ac:dyDescent="0.2">
      <c r="A23" s="199"/>
      <c r="B23" s="116"/>
      <c r="C23" s="94" t="s">
        <v>1304</v>
      </c>
      <c r="D23" s="239" t="s">
        <v>1340</v>
      </c>
      <c r="E23" s="154">
        <v>3550</v>
      </c>
      <c r="F23" s="15"/>
      <c r="G23" s="343"/>
      <c r="H23" s="94"/>
      <c r="I23" s="28"/>
      <c r="J23" s="68"/>
      <c r="K23" s="16"/>
      <c r="L23" s="343"/>
      <c r="M23" s="94"/>
      <c r="N23" s="28"/>
      <c r="O23" s="68"/>
      <c r="P23" s="16"/>
      <c r="Q23" s="343"/>
      <c r="R23" s="94"/>
      <c r="S23" s="28"/>
      <c r="T23" s="68"/>
      <c r="U23" s="16"/>
      <c r="V23" s="59"/>
    </row>
    <row r="24" spans="1:22" ht="15" customHeight="1" x14ac:dyDescent="0.2">
      <c r="A24" s="198"/>
      <c r="B24" s="116"/>
      <c r="C24" s="94" t="s">
        <v>940</v>
      </c>
      <c r="D24" s="239" t="s">
        <v>1340</v>
      </c>
      <c r="E24" s="154">
        <v>1250</v>
      </c>
      <c r="F24" s="15"/>
      <c r="G24" s="343"/>
      <c r="H24" s="94"/>
      <c r="I24" s="28"/>
      <c r="J24" s="68"/>
      <c r="K24" s="16"/>
      <c r="L24" s="343"/>
      <c r="M24" s="94"/>
      <c r="N24" s="28"/>
      <c r="O24" s="68"/>
      <c r="P24" s="16"/>
      <c r="Q24" s="343"/>
      <c r="R24" s="94"/>
      <c r="S24" s="28"/>
      <c r="T24" s="68"/>
      <c r="U24" s="16"/>
      <c r="V24" s="59"/>
    </row>
    <row r="25" spans="1:22" ht="15" customHeight="1" x14ac:dyDescent="0.2">
      <c r="A25" s="199"/>
      <c r="B25" s="116"/>
      <c r="C25" s="94" t="s">
        <v>941</v>
      </c>
      <c r="D25" s="239" t="s">
        <v>1162</v>
      </c>
      <c r="E25" s="154">
        <v>1550</v>
      </c>
      <c r="F25" s="15"/>
      <c r="G25" s="343"/>
      <c r="H25" s="94"/>
      <c r="I25" s="28"/>
      <c r="J25" s="68"/>
      <c r="K25" s="16"/>
      <c r="L25" s="343"/>
      <c r="M25" s="94"/>
      <c r="N25" s="28"/>
      <c r="O25" s="68"/>
      <c r="P25" s="16"/>
      <c r="Q25" s="343"/>
      <c r="R25" s="94"/>
      <c r="S25" s="28"/>
      <c r="T25" s="68"/>
      <c r="U25" s="16"/>
      <c r="V25" s="59"/>
    </row>
    <row r="26" spans="1:22" ht="15" customHeight="1" x14ac:dyDescent="0.2">
      <c r="A26" s="199"/>
      <c r="B26" s="116"/>
      <c r="C26" s="94" t="s">
        <v>942</v>
      </c>
      <c r="D26" s="239" t="s">
        <v>1162</v>
      </c>
      <c r="E26" s="154">
        <v>2800</v>
      </c>
      <c r="F26" s="15"/>
      <c r="G26" s="343"/>
      <c r="H26" s="94"/>
      <c r="I26" s="28"/>
      <c r="J26" s="68"/>
      <c r="K26" s="16"/>
      <c r="L26" s="343"/>
      <c r="M26" s="94"/>
      <c r="N26" s="28"/>
      <c r="O26" s="68"/>
      <c r="P26" s="16"/>
      <c r="Q26" s="343"/>
      <c r="R26" s="94"/>
      <c r="S26" s="28"/>
      <c r="T26" s="68"/>
      <c r="U26" s="16"/>
      <c r="V26" s="97"/>
    </row>
    <row r="27" spans="1:22" ht="15" customHeight="1" x14ac:dyDescent="0.2">
      <c r="A27" s="256"/>
      <c r="B27" s="116"/>
      <c r="C27" s="94" t="s">
        <v>943</v>
      </c>
      <c r="D27" s="239" t="s">
        <v>1340</v>
      </c>
      <c r="E27" s="154">
        <v>2000</v>
      </c>
      <c r="F27" s="15"/>
      <c r="G27" s="343"/>
      <c r="H27" s="94"/>
      <c r="I27" s="28"/>
      <c r="J27" s="68"/>
      <c r="K27" s="16"/>
      <c r="L27" s="343"/>
      <c r="M27" s="94"/>
      <c r="N27" s="28"/>
      <c r="O27" s="68"/>
      <c r="P27" s="16"/>
      <c r="Q27" s="343"/>
      <c r="R27" s="94"/>
      <c r="S27" s="28"/>
      <c r="T27" s="68"/>
      <c r="U27" s="16"/>
      <c r="V27" s="59"/>
    </row>
    <row r="28" spans="1:22" ht="15" customHeight="1" x14ac:dyDescent="0.2">
      <c r="A28" s="227"/>
      <c r="B28" s="116"/>
      <c r="C28" s="94" t="s">
        <v>944</v>
      </c>
      <c r="D28" s="239" t="s">
        <v>1162</v>
      </c>
      <c r="E28" s="154">
        <v>1050</v>
      </c>
      <c r="F28" s="15"/>
      <c r="G28" s="343"/>
      <c r="H28" s="94"/>
      <c r="I28" s="28"/>
      <c r="J28" s="68"/>
      <c r="K28" s="16"/>
      <c r="L28" s="343"/>
      <c r="M28" s="94"/>
      <c r="N28" s="28"/>
      <c r="O28" s="68"/>
      <c r="P28" s="16"/>
      <c r="Q28" s="343"/>
      <c r="R28" s="94"/>
      <c r="S28" s="28"/>
      <c r="T28" s="68"/>
      <c r="U28" s="16"/>
      <c r="V28" s="59"/>
    </row>
    <row r="29" spans="1:22" ht="15" customHeight="1" x14ac:dyDescent="0.2">
      <c r="A29" s="199"/>
      <c r="B29" s="116"/>
      <c r="C29" s="94" t="s">
        <v>945</v>
      </c>
      <c r="D29" s="239" t="s">
        <v>1162</v>
      </c>
      <c r="E29" s="154">
        <v>1350</v>
      </c>
      <c r="F29" s="15"/>
      <c r="G29" s="343"/>
      <c r="H29" s="94"/>
      <c r="I29" s="28"/>
      <c r="J29" s="68"/>
      <c r="K29" s="16"/>
      <c r="L29" s="343"/>
      <c r="M29" s="94"/>
      <c r="N29" s="28"/>
      <c r="O29" s="68"/>
      <c r="P29" s="16"/>
      <c r="Q29" s="343"/>
      <c r="R29" s="94"/>
      <c r="S29" s="28"/>
      <c r="T29" s="68"/>
      <c r="U29" s="16"/>
      <c r="V29" s="59"/>
    </row>
    <row r="30" spans="1:22" ht="15" customHeight="1" x14ac:dyDescent="0.2">
      <c r="A30" s="201"/>
      <c r="B30" s="116"/>
      <c r="C30" s="94" t="s">
        <v>946</v>
      </c>
      <c r="D30" s="239" t="s">
        <v>1162</v>
      </c>
      <c r="E30" s="154">
        <v>1400</v>
      </c>
      <c r="F30" s="15"/>
      <c r="G30" s="343"/>
      <c r="H30" s="94"/>
      <c r="I30" s="28"/>
      <c r="J30" s="68"/>
      <c r="K30" s="16"/>
      <c r="L30" s="343"/>
      <c r="M30" s="94"/>
      <c r="N30" s="28"/>
      <c r="O30" s="68"/>
      <c r="P30" s="16"/>
      <c r="Q30" s="343"/>
      <c r="R30" s="94"/>
      <c r="S30" s="28"/>
      <c r="T30" s="68"/>
      <c r="U30" s="16"/>
      <c r="V30" s="59"/>
    </row>
    <row r="31" spans="1:22" ht="15" customHeight="1" x14ac:dyDescent="0.2">
      <c r="A31" s="200"/>
      <c r="B31" s="116"/>
      <c r="C31" s="94" t="s">
        <v>947</v>
      </c>
      <c r="D31" s="239" t="s">
        <v>1162</v>
      </c>
      <c r="E31" s="154">
        <v>1450</v>
      </c>
      <c r="F31" s="15"/>
      <c r="G31" s="343"/>
      <c r="H31" s="94"/>
      <c r="I31" s="28"/>
      <c r="J31" s="68"/>
      <c r="K31" s="16"/>
      <c r="L31" s="343"/>
      <c r="M31" s="94"/>
      <c r="N31" s="28"/>
      <c r="O31" s="68"/>
      <c r="P31" s="16"/>
      <c r="Q31" s="343"/>
      <c r="R31" s="94"/>
      <c r="S31" s="28"/>
      <c r="T31" s="68"/>
      <c r="U31" s="16"/>
      <c r="V31" s="59"/>
    </row>
    <row r="32" spans="1:22" ht="15" customHeight="1" x14ac:dyDescent="0.2">
      <c r="A32" s="200"/>
      <c r="B32" s="116"/>
      <c r="C32" s="277" t="s">
        <v>948</v>
      </c>
      <c r="D32" s="239" t="s">
        <v>1340</v>
      </c>
      <c r="E32" s="154">
        <v>1450</v>
      </c>
      <c r="F32" s="15"/>
      <c r="G32" s="343"/>
      <c r="H32" s="94"/>
      <c r="I32" s="28"/>
      <c r="J32" s="68"/>
      <c r="K32" s="16"/>
      <c r="L32" s="343"/>
      <c r="M32" s="94"/>
      <c r="N32" s="28"/>
      <c r="O32" s="68"/>
      <c r="P32" s="16"/>
      <c r="Q32" s="343"/>
      <c r="R32" s="94"/>
      <c r="S32" s="28"/>
      <c r="T32" s="68"/>
      <c r="U32" s="16"/>
      <c r="V32" s="59"/>
    </row>
    <row r="33" spans="1:22" ht="15" customHeight="1" x14ac:dyDescent="0.2">
      <c r="A33" s="200"/>
      <c r="B33" s="116"/>
      <c r="C33" s="94" t="s">
        <v>949</v>
      </c>
      <c r="D33" s="239" t="s">
        <v>1169</v>
      </c>
      <c r="E33" s="154">
        <v>2100</v>
      </c>
      <c r="F33" s="15"/>
      <c r="G33" s="343"/>
      <c r="H33" s="94"/>
      <c r="I33" s="28"/>
      <c r="J33" s="68"/>
      <c r="K33" s="16"/>
      <c r="L33" s="343"/>
      <c r="M33" s="94"/>
      <c r="N33" s="28"/>
      <c r="O33" s="68"/>
      <c r="P33" s="16"/>
      <c r="Q33" s="343"/>
      <c r="R33" s="94"/>
      <c r="S33" s="28"/>
      <c r="T33" s="68"/>
      <c r="U33" s="16"/>
      <c r="V33" s="59"/>
    </row>
    <row r="34" spans="1:22" ht="15" customHeight="1" x14ac:dyDescent="0.2">
      <c r="A34" s="200"/>
      <c r="B34" s="116"/>
      <c r="C34" s="94" t="s">
        <v>950</v>
      </c>
      <c r="D34" s="239" t="s">
        <v>1340</v>
      </c>
      <c r="E34" s="154">
        <v>1600</v>
      </c>
      <c r="F34" s="15"/>
      <c r="G34" s="343"/>
      <c r="H34" s="94"/>
      <c r="I34" s="28"/>
      <c r="J34" s="68"/>
      <c r="K34" s="16"/>
      <c r="L34" s="343"/>
      <c r="M34" s="94"/>
      <c r="N34" s="28"/>
      <c r="O34" s="68"/>
      <c r="P34" s="16"/>
      <c r="Q34" s="343"/>
      <c r="R34" s="94"/>
      <c r="S34" s="28"/>
      <c r="T34" s="68"/>
      <c r="U34" s="16"/>
      <c r="V34" s="59"/>
    </row>
    <row r="35" spans="1:22" ht="15" customHeight="1" x14ac:dyDescent="0.2">
      <c r="A35" s="200"/>
      <c r="B35" s="116"/>
      <c r="C35" s="94" t="s">
        <v>951</v>
      </c>
      <c r="D35" s="239" t="s">
        <v>1162</v>
      </c>
      <c r="E35" s="154">
        <v>1400</v>
      </c>
      <c r="F35" s="15"/>
      <c r="G35" s="343"/>
      <c r="H35" s="94"/>
      <c r="I35" s="28"/>
      <c r="J35" s="68"/>
      <c r="K35" s="16"/>
      <c r="L35" s="343"/>
      <c r="M35" s="94"/>
      <c r="N35" s="28"/>
      <c r="O35" s="68"/>
      <c r="P35" s="16"/>
      <c r="Q35" s="343"/>
      <c r="R35" s="94"/>
      <c r="S35" s="28"/>
      <c r="T35" s="68"/>
      <c r="U35" s="16"/>
      <c r="V35" s="59"/>
    </row>
    <row r="36" spans="1:22" ht="15" customHeight="1" x14ac:dyDescent="0.2">
      <c r="A36" s="199"/>
      <c r="B36" s="116"/>
      <c r="C36" s="94" t="s">
        <v>952</v>
      </c>
      <c r="D36" s="239" t="s">
        <v>1355</v>
      </c>
      <c r="E36" s="154">
        <v>1450</v>
      </c>
      <c r="F36" s="15"/>
      <c r="G36" s="343"/>
      <c r="H36" s="94"/>
      <c r="I36" s="28"/>
      <c r="J36" s="68"/>
      <c r="K36" s="16"/>
      <c r="L36" s="343"/>
      <c r="M36" s="94"/>
      <c r="N36" s="28"/>
      <c r="O36" s="68"/>
      <c r="P36" s="16"/>
      <c r="Q36" s="343"/>
      <c r="R36" s="94"/>
      <c r="S36" s="28"/>
      <c r="T36" s="68"/>
      <c r="U36" s="16"/>
      <c r="V36" s="59"/>
    </row>
    <row r="37" spans="1:22" ht="15" customHeight="1" x14ac:dyDescent="0.2">
      <c r="A37" s="199"/>
      <c r="B37" s="116"/>
      <c r="C37" s="94" t="s">
        <v>1332</v>
      </c>
      <c r="D37" s="239" t="s">
        <v>1340</v>
      </c>
      <c r="E37" s="154">
        <v>300</v>
      </c>
      <c r="F37" s="15"/>
      <c r="G37" s="343"/>
      <c r="H37" s="94"/>
      <c r="I37" s="28"/>
      <c r="J37" s="68"/>
      <c r="K37" s="16"/>
      <c r="L37" s="343"/>
      <c r="M37" s="94"/>
      <c r="N37" s="28"/>
      <c r="O37" s="68"/>
      <c r="P37" s="16"/>
      <c r="Q37" s="343"/>
      <c r="R37" s="94"/>
      <c r="S37" s="28"/>
      <c r="T37" s="68"/>
      <c r="U37" s="16"/>
      <c r="V37" s="59"/>
    </row>
    <row r="38" spans="1:22" ht="15" customHeight="1" x14ac:dyDescent="0.2">
      <c r="A38" s="198"/>
      <c r="B38" s="116"/>
      <c r="C38" s="94"/>
      <c r="D38" s="239"/>
      <c r="E38" s="154"/>
      <c r="F38" s="15"/>
      <c r="G38" s="343"/>
      <c r="H38" s="94"/>
      <c r="I38" s="28"/>
      <c r="J38" s="68"/>
      <c r="K38" s="16"/>
      <c r="L38" s="343"/>
      <c r="M38" s="94"/>
      <c r="N38" s="28"/>
      <c r="O38" s="68"/>
      <c r="P38" s="16"/>
      <c r="Q38" s="343"/>
      <c r="R38" s="94"/>
      <c r="S38" s="28"/>
      <c r="T38" s="68"/>
      <c r="U38" s="16"/>
      <c r="V38" s="59"/>
    </row>
    <row r="39" spans="1:22" ht="15" customHeight="1" x14ac:dyDescent="0.2">
      <c r="A39" s="200"/>
      <c r="B39" s="116"/>
      <c r="C39" s="94"/>
      <c r="D39" s="239"/>
      <c r="E39" s="154"/>
      <c r="F39" s="15"/>
      <c r="G39" s="343"/>
      <c r="H39" s="94"/>
      <c r="I39" s="28"/>
      <c r="J39" s="68"/>
      <c r="K39" s="16"/>
      <c r="L39" s="343"/>
      <c r="M39" s="94"/>
      <c r="N39" s="28"/>
      <c r="O39" s="68"/>
      <c r="P39" s="16"/>
      <c r="Q39" s="343"/>
      <c r="R39" s="94"/>
      <c r="S39" s="28"/>
      <c r="T39" s="68"/>
      <c r="U39" s="16"/>
      <c r="V39" s="59"/>
    </row>
    <row r="40" spans="1:22" ht="15" customHeight="1" x14ac:dyDescent="0.2">
      <c r="A40" s="199"/>
      <c r="B40" s="116"/>
      <c r="C40" s="94"/>
      <c r="D40" s="239"/>
      <c r="E40" s="154"/>
      <c r="F40" s="15"/>
      <c r="G40" s="343"/>
      <c r="H40" s="94"/>
      <c r="I40" s="28"/>
      <c r="J40" s="68"/>
      <c r="K40" s="16"/>
      <c r="L40" s="343"/>
      <c r="M40" s="94"/>
      <c r="N40" s="28"/>
      <c r="O40" s="68"/>
      <c r="P40" s="16"/>
      <c r="Q40" s="343"/>
      <c r="R40" s="94"/>
      <c r="S40" s="28"/>
      <c r="T40" s="68"/>
      <c r="U40" s="16"/>
      <c r="V40" s="59"/>
    </row>
    <row r="41" spans="1:22" ht="12.75" customHeight="1" x14ac:dyDescent="0.2">
      <c r="A41" s="198"/>
      <c r="B41" s="116"/>
      <c r="C41" s="94"/>
      <c r="D41" s="28"/>
      <c r="E41" s="154"/>
      <c r="F41" s="15"/>
      <c r="G41" s="343"/>
      <c r="H41" s="94"/>
      <c r="I41" s="28"/>
      <c r="J41" s="68"/>
      <c r="K41" s="16"/>
      <c r="L41" s="343"/>
      <c r="M41" s="94"/>
      <c r="N41" s="28"/>
      <c r="O41" s="68"/>
      <c r="P41" s="16"/>
      <c r="Q41" s="343"/>
      <c r="R41" s="94"/>
      <c r="S41" s="28"/>
      <c r="T41" s="68"/>
      <c r="U41" s="16"/>
      <c r="V41" s="59"/>
    </row>
    <row r="42" spans="1:22" ht="12.75" customHeight="1" thickBot="1" x14ac:dyDescent="0.25">
      <c r="A42" s="202"/>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5">
      <c r="A43" s="160"/>
      <c r="B43" s="114"/>
      <c r="C43" s="254" t="s">
        <v>1401</v>
      </c>
      <c r="D43" s="21"/>
      <c r="E43" s="163">
        <f>SUM(E9:E42)</f>
        <v>61800</v>
      </c>
      <c r="F43" s="344">
        <f>SUM(F9:F42)</f>
        <v>0</v>
      </c>
      <c r="G43" s="196"/>
      <c r="H43" s="322" t="s">
        <v>530</v>
      </c>
      <c r="I43" s="24"/>
      <c r="J43" s="70">
        <f>SUM(J9:J42)</f>
        <v>6800</v>
      </c>
      <c r="K43" s="23">
        <f>SUM(K9:K42)</f>
        <v>0</v>
      </c>
      <c r="L43" s="196"/>
      <c r="M43" s="322"/>
      <c r="N43" s="24"/>
      <c r="O43" s="70">
        <f>SUM(O9:O42)</f>
        <v>0</v>
      </c>
      <c r="P43" s="23">
        <f>SUM(P9:P42)</f>
        <v>0</v>
      </c>
      <c r="Q43" s="196"/>
      <c r="R43" s="322" t="s">
        <v>233</v>
      </c>
      <c r="S43" s="24"/>
      <c r="T43" s="70">
        <f>SUM(T9:T42)</f>
        <v>2300</v>
      </c>
      <c r="U43" s="23">
        <f>SUM(U9:U42)</f>
        <v>0</v>
      </c>
      <c r="V43" s="60"/>
    </row>
    <row r="44" spans="1:22" x14ac:dyDescent="0.2">
      <c r="A44" s="100" t="str">
        <f>新城市・北設楽郡!A41</f>
        <v>令和5年6月</v>
      </c>
      <c r="C44" s="100"/>
      <c r="R44" s="2"/>
      <c r="S44" s="2"/>
      <c r="V44" s="100" t="s">
        <v>169</v>
      </c>
    </row>
  </sheetData>
  <mergeCells count="25">
    <mergeCell ref="C7:E7"/>
    <mergeCell ref="B8:E8"/>
    <mergeCell ref="H8:J8"/>
    <mergeCell ref="M8:O8"/>
    <mergeCell ref="R8:T8"/>
    <mergeCell ref="F7:G7"/>
    <mergeCell ref="A1:A2"/>
    <mergeCell ref="P4:P6"/>
    <mergeCell ref="Q4:T6"/>
    <mergeCell ref="U4:U6"/>
    <mergeCell ref="B3:C4"/>
    <mergeCell ref="D3:D4"/>
    <mergeCell ref="E3:E4"/>
    <mergeCell ref="F3:F4"/>
    <mergeCell ref="D5:D6"/>
    <mergeCell ref="E5:E6"/>
    <mergeCell ref="F5:F6"/>
    <mergeCell ref="V1:V2"/>
    <mergeCell ref="V3:V6"/>
    <mergeCell ref="G1:H3"/>
    <mergeCell ref="I1:O3"/>
    <mergeCell ref="G4:H6"/>
    <mergeCell ref="I4:O6"/>
    <mergeCell ref="P1:P3"/>
    <mergeCell ref="Q1:U3"/>
  </mergeCells>
  <phoneticPr fontId="2"/>
  <pageMargins left="0.19685039370078741" right="0.19685039370078741" top="0.23622047244094491" bottom="0.23622047244094491" header="0.19685039370078741" footer="0.19685039370078741"/>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U22"/>
  <sheetViews>
    <sheetView showZeros="0" zoomScaleNormal="100" workbookViewId="0">
      <selection activeCell="B3" sqref="B3:C4"/>
    </sheetView>
  </sheetViews>
  <sheetFormatPr defaultRowHeight="13" x14ac:dyDescent="0.2"/>
  <cols>
    <col min="1" max="1" width="8.08984375" customWidth="1"/>
    <col min="2" max="2" width="1.6328125" customWidth="1"/>
    <col min="3" max="3" width="11.08984375" customWidth="1"/>
    <col min="4" max="4" width="3.90625" customWidth="1"/>
    <col min="5" max="5" width="8.7265625" customWidth="1"/>
    <col min="6" max="6" width="10.4531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1.7265625" customWidth="1"/>
  </cols>
  <sheetData>
    <row r="1" spans="1:21" ht="10.5" customHeight="1" x14ac:dyDescent="0.2">
      <c r="A1" s="517" t="s">
        <v>0</v>
      </c>
      <c r="B1" s="115"/>
      <c r="C1" s="1"/>
      <c r="D1" s="2"/>
      <c r="E1" s="2"/>
      <c r="F1" s="2"/>
      <c r="G1" s="532" t="s">
        <v>1146</v>
      </c>
      <c r="H1" s="533"/>
      <c r="I1" s="526"/>
      <c r="J1" s="526"/>
      <c r="K1" s="526"/>
      <c r="L1" s="526"/>
      <c r="M1" s="526"/>
      <c r="N1" s="527"/>
      <c r="O1" s="532" t="s">
        <v>1148</v>
      </c>
      <c r="P1" s="526"/>
      <c r="Q1" s="526"/>
      <c r="R1" s="526"/>
      <c r="S1" s="526"/>
      <c r="T1" s="527"/>
      <c r="U1" s="508" t="s">
        <v>2</v>
      </c>
    </row>
    <row r="2" spans="1:21" ht="10.5" customHeight="1" x14ac:dyDescent="0.2">
      <c r="A2" s="617"/>
      <c r="G2" s="534"/>
      <c r="H2" s="535"/>
      <c r="I2" s="528"/>
      <c r="J2" s="528"/>
      <c r="K2" s="528"/>
      <c r="L2" s="528"/>
      <c r="M2" s="528"/>
      <c r="N2" s="529"/>
      <c r="O2" s="534"/>
      <c r="P2" s="528"/>
      <c r="Q2" s="528"/>
      <c r="R2" s="528"/>
      <c r="S2" s="528"/>
      <c r="T2" s="529"/>
      <c r="U2" s="509"/>
    </row>
    <row r="3" spans="1:21" ht="10.5" customHeight="1" thickBot="1" x14ac:dyDescent="0.25">
      <c r="A3" s="4"/>
      <c r="B3" s="504"/>
      <c r="C3" s="504"/>
      <c r="D3" s="504" t="s">
        <v>1155</v>
      </c>
      <c r="E3" s="504"/>
      <c r="F3" s="506" t="s">
        <v>1156</v>
      </c>
      <c r="G3" s="536"/>
      <c r="H3" s="537"/>
      <c r="I3" s="530"/>
      <c r="J3" s="530"/>
      <c r="K3" s="530"/>
      <c r="L3" s="530"/>
      <c r="M3" s="530"/>
      <c r="N3" s="531"/>
      <c r="O3" s="536"/>
      <c r="P3" s="530"/>
      <c r="Q3" s="530"/>
      <c r="R3" s="530"/>
      <c r="S3" s="530"/>
      <c r="T3" s="531"/>
      <c r="U3" s="510"/>
    </row>
    <row r="4" spans="1:21" ht="10.5" customHeight="1" x14ac:dyDescent="0.2">
      <c r="A4" s="4"/>
      <c r="B4" s="504"/>
      <c r="C4" s="504"/>
      <c r="D4" s="504"/>
      <c r="E4" s="504"/>
      <c r="F4" s="506"/>
      <c r="G4" s="532" t="s">
        <v>1147</v>
      </c>
      <c r="H4" s="533"/>
      <c r="I4" s="526"/>
      <c r="J4" s="526"/>
      <c r="K4" s="526"/>
      <c r="L4" s="526"/>
      <c r="M4" s="526"/>
      <c r="N4" s="527"/>
      <c r="O4" s="532" t="s">
        <v>3</v>
      </c>
      <c r="P4" s="521">
        <f>F21+K21+O21+T21</f>
        <v>0</v>
      </c>
      <c r="Q4" s="521"/>
      <c r="R4" s="521"/>
      <c r="S4" s="521"/>
      <c r="T4" s="538" t="s">
        <v>4</v>
      </c>
      <c r="U4" s="510"/>
    </row>
    <row r="5" spans="1:21" ht="10.5" customHeight="1" x14ac:dyDescent="0.2">
      <c r="A5" s="4"/>
      <c r="D5" s="504" t="s">
        <v>1157</v>
      </c>
      <c r="E5" s="504"/>
      <c r="F5" s="506" t="s">
        <v>1158</v>
      </c>
      <c r="G5" s="534"/>
      <c r="H5" s="535"/>
      <c r="I5" s="528"/>
      <c r="J5" s="528"/>
      <c r="K5" s="528"/>
      <c r="L5" s="528"/>
      <c r="M5" s="528"/>
      <c r="N5" s="529"/>
      <c r="O5" s="534"/>
      <c r="P5" s="522"/>
      <c r="Q5" s="522"/>
      <c r="R5" s="522"/>
      <c r="S5" s="522"/>
      <c r="T5" s="539"/>
      <c r="U5" s="510"/>
    </row>
    <row r="6" spans="1:21" ht="10.5" customHeight="1" thickBot="1" x14ac:dyDescent="0.25">
      <c r="A6" s="6"/>
      <c r="B6" s="8"/>
      <c r="C6" s="8"/>
      <c r="D6" s="505"/>
      <c r="E6" s="505"/>
      <c r="F6" s="507"/>
      <c r="G6" s="536"/>
      <c r="H6" s="537"/>
      <c r="I6" s="530"/>
      <c r="J6" s="530"/>
      <c r="K6" s="530"/>
      <c r="L6" s="530"/>
      <c r="M6" s="530"/>
      <c r="N6" s="531"/>
      <c r="O6" s="536"/>
      <c r="P6" s="523"/>
      <c r="Q6" s="523"/>
      <c r="R6" s="523"/>
      <c r="S6" s="523"/>
      <c r="T6" s="540"/>
      <c r="U6" s="511"/>
    </row>
    <row r="7" spans="1:21" ht="27" customHeight="1" thickBot="1" x14ac:dyDescent="0.25">
      <c r="C7" s="614" t="s">
        <v>960</v>
      </c>
      <c r="D7" s="614"/>
      <c r="E7" s="614"/>
      <c r="F7" s="584" t="s">
        <v>1149</v>
      </c>
      <c r="G7" s="584"/>
      <c r="H7" s="53">
        <f>E21+J21+N21+S21</f>
        <v>11700</v>
      </c>
      <c r="I7" s="25"/>
      <c r="J7" s="25" t="s">
        <v>4</v>
      </c>
    </row>
    <row r="8" spans="1:21" ht="16.5" customHeight="1" thickTop="1" thickBot="1" x14ac:dyDescent="0.25">
      <c r="A8" s="166" t="s">
        <v>922</v>
      </c>
      <c r="B8" s="545" t="s">
        <v>7</v>
      </c>
      <c r="C8" s="545"/>
      <c r="D8" s="545"/>
      <c r="E8" s="546"/>
      <c r="F8" s="355" t="s">
        <v>8</v>
      </c>
      <c r="G8" s="329"/>
      <c r="H8" s="547" t="s">
        <v>9</v>
      </c>
      <c r="I8" s="547"/>
      <c r="J8" s="548"/>
      <c r="K8" s="11" t="s">
        <v>8</v>
      </c>
      <c r="L8" s="621" t="s">
        <v>10</v>
      </c>
      <c r="M8" s="547"/>
      <c r="N8" s="548"/>
      <c r="O8" s="11" t="s">
        <v>8</v>
      </c>
      <c r="P8" s="96"/>
      <c r="Q8" s="547" t="s">
        <v>11</v>
      </c>
      <c r="R8" s="547"/>
      <c r="S8" s="549"/>
      <c r="T8" s="11" t="s">
        <v>8</v>
      </c>
      <c r="U8" s="12" t="s">
        <v>12</v>
      </c>
    </row>
    <row r="9" spans="1:21" ht="15" customHeight="1" x14ac:dyDescent="0.2">
      <c r="A9" s="139"/>
      <c r="B9" s="110"/>
      <c r="C9" s="228" t="s">
        <v>961</v>
      </c>
      <c r="D9" s="235" t="s">
        <v>1356</v>
      </c>
      <c r="E9" s="62">
        <v>6650</v>
      </c>
      <c r="F9" s="86"/>
      <c r="G9" s="338"/>
      <c r="H9" s="326"/>
      <c r="I9" s="41"/>
      <c r="J9" s="67"/>
      <c r="K9" s="27"/>
      <c r="L9" s="45"/>
      <c r="M9" s="41"/>
      <c r="N9" s="71"/>
      <c r="O9" s="14"/>
      <c r="P9" s="332"/>
      <c r="Q9" s="326" t="s">
        <v>964</v>
      </c>
      <c r="R9" s="41"/>
      <c r="S9" s="71">
        <v>450</v>
      </c>
      <c r="T9" s="14"/>
      <c r="U9" s="58"/>
    </row>
    <row r="10" spans="1:21" ht="15" customHeight="1" x14ac:dyDescent="0.2">
      <c r="A10" s="136"/>
      <c r="B10" s="38"/>
      <c r="C10" s="229" t="s">
        <v>962</v>
      </c>
      <c r="D10" s="236" t="s">
        <v>1169</v>
      </c>
      <c r="E10" s="63">
        <v>1050</v>
      </c>
      <c r="F10" s="87"/>
      <c r="G10" s="337"/>
      <c r="H10" s="233"/>
      <c r="I10" s="79"/>
      <c r="J10" s="68"/>
      <c r="K10" s="16"/>
      <c r="L10" s="383"/>
      <c r="M10" s="79"/>
      <c r="N10" s="68"/>
      <c r="O10" s="16"/>
      <c r="P10" s="331"/>
      <c r="Q10" s="354"/>
      <c r="R10" s="79"/>
      <c r="S10" s="68"/>
      <c r="T10" s="16"/>
      <c r="U10" s="61"/>
    </row>
    <row r="11" spans="1:21" ht="15" customHeight="1" x14ac:dyDescent="0.2">
      <c r="A11" s="135"/>
      <c r="B11" s="257"/>
      <c r="C11" s="292" t="s">
        <v>58</v>
      </c>
      <c r="D11" s="239" t="s">
        <v>1353</v>
      </c>
      <c r="E11" s="90">
        <v>700</v>
      </c>
      <c r="F11" s="259"/>
      <c r="G11" s="339"/>
      <c r="H11" s="327"/>
      <c r="I11" s="39"/>
      <c r="J11" s="71"/>
      <c r="K11" s="14"/>
      <c r="L11" s="46"/>
      <c r="M11" s="39"/>
      <c r="N11" s="71"/>
      <c r="O11" s="14"/>
      <c r="P11" s="332"/>
      <c r="Q11" s="335"/>
      <c r="R11" s="39"/>
      <c r="S11" s="71"/>
      <c r="T11" s="14"/>
      <c r="U11" s="61"/>
    </row>
    <row r="12" spans="1:21" ht="15" customHeight="1" x14ac:dyDescent="0.2">
      <c r="A12" s="137"/>
      <c r="B12" s="38"/>
      <c r="C12" s="229" t="s">
        <v>963</v>
      </c>
      <c r="D12" s="236" t="s">
        <v>1357</v>
      </c>
      <c r="E12" s="63">
        <v>2850</v>
      </c>
      <c r="F12" s="87"/>
      <c r="G12" s="339"/>
      <c r="H12" s="327"/>
      <c r="I12" s="39"/>
      <c r="J12" s="68"/>
      <c r="K12" s="16"/>
      <c r="L12" s="46"/>
      <c r="M12" s="39"/>
      <c r="N12" s="68"/>
      <c r="O12" s="16"/>
      <c r="P12" s="332"/>
      <c r="Q12" s="335"/>
      <c r="R12" s="39"/>
      <c r="S12" s="68"/>
      <c r="T12" s="16"/>
      <c r="U12" s="61"/>
    </row>
    <row r="13" spans="1:21" ht="15" customHeight="1" x14ac:dyDescent="0.2">
      <c r="A13" s="136"/>
      <c r="B13" s="38"/>
      <c r="C13" s="274"/>
      <c r="D13" s="236"/>
      <c r="E13" s="63"/>
      <c r="F13" s="87"/>
      <c r="G13" s="337"/>
      <c r="H13" s="233"/>
      <c r="I13" s="79"/>
      <c r="J13" s="68"/>
      <c r="K13" s="16"/>
      <c r="L13" s="383"/>
      <c r="M13" s="79"/>
      <c r="N13" s="68"/>
      <c r="O13" s="16"/>
      <c r="P13" s="331"/>
      <c r="Q13" s="354"/>
      <c r="R13" s="79"/>
      <c r="S13" s="68"/>
      <c r="T13" s="16"/>
      <c r="U13" s="59"/>
    </row>
    <row r="14" spans="1:21" ht="15" customHeight="1" x14ac:dyDescent="0.2">
      <c r="A14" s="203"/>
      <c r="B14" s="257"/>
      <c r="C14" s="292"/>
      <c r="D14" s="239"/>
      <c r="E14" s="90"/>
      <c r="F14" s="259"/>
      <c r="G14" s="339"/>
      <c r="H14" s="327"/>
      <c r="I14" s="39"/>
      <c r="J14" s="71"/>
      <c r="K14" s="14"/>
      <c r="L14" s="46"/>
      <c r="M14" s="39"/>
      <c r="N14" s="71"/>
      <c r="O14" s="14"/>
      <c r="P14" s="332"/>
      <c r="Q14" s="335"/>
      <c r="R14" s="39"/>
      <c r="S14" s="71"/>
      <c r="T14" s="14"/>
      <c r="U14" s="59"/>
    </row>
    <row r="15" spans="1:21" ht="15" customHeight="1" x14ac:dyDescent="0.2">
      <c r="A15" s="135"/>
      <c r="B15" s="38"/>
      <c r="C15" s="229"/>
      <c r="D15" s="236"/>
      <c r="E15" s="63"/>
      <c r="F15" s="87"/>
      <c r="G15" s="337"/>
      <c r="H15" s="233"/>
      <c r="I15" s="79"/>
      <c r="J15" s="68"/>
      <c r="K15" s="16"/>
      <c r="L15" s="383"/>
      <c r="M15" s="79"/>
      <c r="N15" s="68"/>
      <c r="O15" s="16"/>
      <c r="P15" s="331"/>
      <c r="Q15" s="354"/>
      <c r="R15" s="79"/>
      <c r="S15" s="68"/>
      <c r="T15" s="16"/>
      <c r="U15" s="59"/>
    </row>
    <row r="16" spans="1:21" ht="15" customHeight="1" x14ac:dyDescent="0.2">
      <c r="A16" s="136"/>
      <c r="B16" s="260"/>
      <c r="C16" s="300"/>
      <c r="D16" s="239"/>
      <c r="E16" s="90"/>
      <c r="F16" s="13"/>
      <c r="G16" s="339"/>
      <c r="H16" s="327"/>
      <c r="I16" s="39"/>
      <c r="J16" s="71"/>
      <c r="K16" s="14"/>
      <c r="L16" s="46"/>
      <c r="M16" s="39"/>
      <c r="N16" s="71"/>
      <c r="O16" s="29"/>
      <c r="P16" s="4"/>
      <c r="Q16" s="335"/>
      <c r="R16" s="39"/>
      <c r="S16" s="71"/>
      <c r="T16" s="29"/>
      <c r="U16" s="59"/>
    </row>
    <row r="17" spans="1:21" ht="15" customHeight="1" x14ac:dyDescent="0.2">
      <c r="A17" s="137"/>
      <c r="B17" s="38"/>
      <c r="C17" s="274"/>
      <c r="D17" s="236"/>
      <c r="E17" s="63"/>
      <c r="F17" s="264"/>
      <c r="G17" s="337"/>
      <c r="H17" s="327"/>
      <c r="I17" s="39"/>
      <c r="J17" s="265"/>
      <c r="K17" s="16"/>
      <c r="L17" s="46"/>
      <c r="M17" s="39"/>
      <c r="N17" s="265"/>
      <c r="O17" s="78"/>
      <c r="P17" s="331"/>
      <c r="Q17" s="335"/>
      <c r="R17" s="39"/>
      <c r="S17" s="68"/>
      <c r="T17" s="78"/>
      <c r="U17" s="59"/>
    </row>
    <row r="18" spans="1:21" ht="15" customHeight="1" x14ac:dyDescent="0.2">
      <c r="A18" s="136"/>
      <c r="B18" s="260"/>
      <c r="C18" s="300"/>
      <c r="D18" s="262"/>
      <c r="E18" s="263"/>
      <c r="F18" s="15"/>
      <c r="G18" s="339"/>
      <c r="H18" s="327"/>
      <c r="I18" s="39"/>
      <c r="J18" s="68"/>
      <c r="K18" s="29"/>
      <c r="L18" s="46"/>
      <c r="M18" s="39"/>
      <c r="N18" s="68"/>
      <c r="O18" s="16"/>
      <c r="P18" s="332"/>
      <c r="Q18" s="335"/>
      <c r="R18" s="39"/>
      <c r="S18" s="265"/>
      <c r="T18" s="16"/>
      <c r="U18" s="59"/>
    </row>
    <row r="19" spans="1:21" ht="15" customHeight="1" x14ac:dyDescent="0.2">
      <c r="A19" s="136"/>
      <c r="B19" s="112"/>
      <c r="C19" s="230"/>
      <c r="D19" s="237"/>
      <c r="E19" s="76"/>
      <c r="F19" s="88"/>
      <c r="G19" s="337"/>
      <c r="H19" s="327"/>
      <c r="I19" s="39"/>
      <c r="J19" s="77"/>
      <c r="K19" s="78"/>
      <c r="L19" s="46"/>
      <c r="M19" s="39"/>
      <c r="N19" s="77"/>
      <c r="O19" s="78"/>
      <c r="P19" s="4"/>
      <c r="Q19" s="335"/>
      <c r="R19" s="39"/>
      <c r="S19" s="77"/>
      <c r="T19" s="78"/>
      <c r="U19" s="59"/>
    </row>
    <row r="20" spans="1:21" ht="15" customHeight="1" thickBot="1" x14ac:dyDescent="0.25">
      <c r="A20" s="138"/>
      <c r="B20" s="113"/>
      <c r="C20" s="231"/>
      <c r="D20" s="238"/>
      <c r="E20" s="64"/>
      <c r="F20" s="89"/>
      <c r="G20" s="340"/>
      <c r="H20" s="328"/>
      <c r="I20" s="42"/>
      <c r="J20" s="69"/>
      <c r="K20" s="19"/>
      <c r="L20" s="47"/>
      <c r="M20" s="42"/>
      <c r="N20" s="69"/>
      <c r="O20" s="19"/>
      <c r="P20" s="334"/>
      <c r="Q20" s="336"/>
      <c r="R20" s="42"/>
      <c r="S20" s="69"/>
      <c r="T20" s="19"/>
      <c r="U20" s="59"/>
    </row>
    <row r="21" spans="1:21" ht="15" customHeight="1" thickBot="1" x14ac:dyDescent="0.25">
      <c r="A21" s="138"/>
      <c r="B21" s="114"/>
      <c r="C21" s="36" t="s">
        <v>38</v>
      </c>
      <c r="D21" s="21"/>
      <c r="E21" s="85">
        <f>SUM(E9:E20)</f>
        <v>11250</v>
      </c>
      <c r="F21" s="344">
        <f>SUM(F9:F20)</f>
        <v>0</v>
      </c>
      <c r="G21" s="196"/>
      <c r="H21" s="322"/>
      <c r="I21" s="24"/>
      <c r="J21" s="70">
        <f>SUM(J9:J20)</f>
        <v>0</v>
      </c>
      <c r="K21" s="23">
        <f>SUM(K9:K20)</f>
        <v>0</v>
      </c>
      <c r="L21" s="96"/>
      <c r="M21" s="24"/>
      <c r="N21" s="72">
        <f>SUM(N9:N20)</f>
        <v>0</v>
      </c>
      <c r="O21" s="32">
        <f>SUM(O9:O20)</f>
        <v>0</v>
      </c>
      <c r="P21" s="6"/>
      <c r="Q21" s="322" t="s">
        <v>233</v>
      </c>
      <c r="R21" s="24"/>
      <c r="S21" s="72">
        <f>SUM(S9:S20)</f>
        <v>450</v>
      </c>
      <c r="T21" s="32">
        <f>SUM(T9:T20)</f>
        <v>0</v>
      </c>
      <c r="U21" s="60"/>
    </row>
    <row r="22" spans="1:21" x14ac:dyDescent="0.2">
      <c r="A22" s="603" t="str">
        <f>豊橋市!A44</f>
        <v>令和5年6月</v>
      </c>
      <c r="B22" s="603"/>
      <c r="C22" s="100"/>
      <c r="U22" s="100" t="s">
        <v>169</v>
      </c>
    </row>
  </sheetData>
  <mergeCells count="26">
    <mergeCell ref="A22:B22"/>
    <mergeCell ref="C7:E7"/>
    <mergeCell ref="B8:E8"/>
    <mergeCell ref="H8:J8"/>
    <mergeCell ref="L8:N8"/>
    <mergeCell ref="F7:G7"/>
    <mergeCell ref="Q8:S8"/>
    <mergeCell ref="A1:A2"/>
    <mergeCell ref="O4:O6"/>
    <mergeCell ref="T4:T6"/>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22" right="0.19" top="0.23" bottom="0.23" header="0.2" footer="0.2"/>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C26"/>
  <sheetViews>
    <sheetView workbookViewId="0"/>
  </sheetViews>
  <sheetFormatPr defaultRowHeight="13" x14ac:dyDescent="0.2"/>
  <cols>
    <col min="1" max="1" width="8.08984375" customWidth="1"/>
  </cols>
  <sheetData>
    <row r="1" spans="1:3" ht="23.25" customHeight="1" x14ac:dyDescent="0.2">
      <c r="C1" s="320" t="s">
        <v>1092</v>
      </c>
    </row>
    <row r="2" spans="1:3" ht="13.5" customHeight="1" x14ac:dyDescent="0.2">
      <c r="C2" s="320"/>
    </row>
    <row r="3" spans="1:3" x14ac:dyDescent="0.2">
      <c r="A3" t="s">
        <v>1087</v>
      </c>
    </row>
    <row r="4" spans="1:3" x14ac:dyDescent="0.2">
      <c r="A4" t="s">
        <v>1106</v>
      </c>
    </row>
    <row r="5" spans="1:3" x14ac:dyDescent="0.2">
      <c r="A5" t="s">
        <v>1107</v>
      </c>
    </row>
    <row r="6" spans="1:3" x14ac:dyDescent="0.2">
      <c r="A6" t="s">
        <v>1088</v>
      </c>
    </row>
    <row r="7" spans="1:3" x14ac:dyDescent="0.2">
      <c r="A7" t="s">
        <v>1089</v>
      </c>
    </row>
    <row r="8" spans="1:3" x14ac:dyDescent="0.2">
      <c r="A8" t="s">
        <v>1090</v>
      </c>
    </row>
    <row r="9" spans="1:3" x14ac:dyDescent="0.2">
      <c r="A9" t="s">
        <v>1091</v>
      </c>
    </row>
    <row r="13" spans="1:3" ht="19" x14ac:dyDescent="0.2">
      <c r="C13" s="321" t="s">
        <v>1093</v>
      </c>
    </row>
    <row r="14" spans="1:3" ht="19" x14ac:dyDescent="0.2">
      <c r="B14" s="321" t="s">
        <v>1094</v>
      </c>
    </row>
    <row r="16" spans="1:3" x14ac:dyDescent="0.2">
      <c r="A16" t="s">
        <v>1095</v>
      </c>
    </row>
    <row r="17" spans="1:1" x14ac:dyDescent="0.2">
      <c r="A17" t="s">
        <v>1096</v>
      </c>
    </row>
    <row r="18" spans="1:1" x14ac:dyDescent="0.2">
      <c r="A18" t="s">
        <v>1097</v>
      </c>
    </row>
    <row r="19" spans="1:1" x14ac:dyDescent="0.2">
      <c r="A19" t="s">
        <v>1098</v>
      </c>
    </row>
    <row r="20" spans="1:1" x14ac:dyDescent="0.2">
      <c r="A20" t="s">
        <v>1099</v>
      </c>
    </row>
    <row r="21" spans="1:1" x14ac:dyDescent="0.2">
      <c r="A21" t="s">
        <v>1100</v>
      </c>
    </row>
    <row r="22" spans="1:1" x14ac:dyDescent="0.2">
      <c r="A22" t="s">
        <v>1101</v>
      </c>
    </row>
    <row r="23" spans="1:1" x14ac:dyDescent="0.2">
      <c r="A23" t="s">
        <v>1102</v>
      </c>
    </row>
    <row r="24" spans="1:1" x14ac:dyDescent="0.2">
      <c r="A24" t="s">
        <v>1103</v>
      </c>
    </row>
    <row r="25" spans="1:1" x14ac:dyDescent="0.2">
      <c r="A25" t="s">
        <v>1104</v>
      </c>
    </row>
    <row r="26" spans="1:1" x14ac:dyDescent="0.2">
      <c r="A26" t="s">
        <v>1105</v>
      </c>
    </row>
  </sheetData>
  <phoneticPr fontId="2"/>
  <pageMargins left="0.70866141732283472" right="0.19"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R32"/>
  <sheetViews>
    <sheetView showZeros="0" zoomScale="90" zoomScaleNormal="90" workbookViewId="0">
      <selection activeCell="B34" sqref="B3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10.5" customHeight="1" x14ac:dyDescent="0.2">
      <c r="A1" s="517" t="s">
        <v>0</v>
      </c>
      <c r="B1" s="518"/>
      <c r="C1" s="2"/>
      <c r="D1" s="2"/>
      <c r="E1" s="2"/>
      <c r="F1" s="532" t="s">
        <v>1134</v>
      </c>
      <c r="G1" s="533"/>
      <c r="H1" s="526"/>
      <c r="I1" s="526"/>
      <c r="J1" s="526"/>
      <c r="K1" s="527"/>
      <c r="L1" s="532" t="s">
        <v>1132</v>
      </c>
      <c r="M1" s="533"/>
      <c r="N1" s="526"/>
      <c r="O1" s="526"/>
      <c r="P1" s="526"/>
      <c r="Q1" s="527"/>
      <c r="R1" s="508" t="s">
        <v>2</v>
      </c>
    </row>
    <row r="2" spans="1:18" ht="10.5" customHeight="1" x14ac:dyDescent="0.2">
      <c r="A2" s="519"/>
      <c r="B2" s="520"/>
      <c r="F2" s="534"/>
      <c r="G2" s="535"/>
      <c r="H2" s="528"/>
      <c r="I2" s="528"/>
      <c r="J2" s="528"/>
      <c r="K2" s="529"/>
      <c r="L2" s="534"/>
      <c r="M2" s="535"/>
      <c r="N2" s="528"/>
      <c r="O2" s="528"/>
      <c r="P2" s="528"/>
      <c r="Q2" s="529"/>
      <c r="R2" s="509"/>
    </row>
    <row r="3" spans="1:18" ht="10.5" customHeight="1" thickBot="1" x14ac:dyDescent="0.25">
      <c r="A3" s="4"/>
      <c r="B3" s="504"/>
      <c r="C3" s="504" t="s">
        <v>1150</v>
      </c>
      <c r="D3" s="504"/>
      <c r="E3" s="506" t="s">
        <v>1151</v>
      </c>
      <c r="F3" s="536"/>
      <c r="G3" s="537"/>
      <c r="H3" s="530"/>
      <c r="I3" s="530"/>
      <c r="J3" s="530"/>
      <c r="K3" s="531"/>
      <c r="L3" s="536"/>
      <c r="M3" s="537"/>
      <c r="N3" s="530"/>
      <c r="O3" s="530"/>
      <c r="P3" s="530"/>
      <c r="Q3" s="531"/>
      <c r="R3" s="510"/>
    </row>
    <row r="4" spans="1:18" ht="10.5" customHeight="1" x14ac:dyDescent="0.2">
      <c r="A4" s="4"/>
      <c r="B4" s="504"/>
      <c r="C4" s="504"/>
      <c r="D4" s="504"/>
      <c r="E4" s="506"/>
      <c r="F4" s="532" t="s">
        <v>1135</v>
      </c>
      <c r="G4" s="533"/>
      <c r="H4" s="526"/>
      <c r="I4" s="526"/>
      <c r="J4" s="526"/>
      <c r="K4" s="527"/>
      <c r="L4" s="532" t="s">
        <v>3</v>
      </c>
      <c r="M4" s="533"/>
      <c r="N4" s="521">
        <f>Q31</f>
        <v>0</v>
      </c>
      <c r="O4" s="521"/>
      <c r="P4" s="521"/>
      <c r="Q4" s="538" t="s">
        <v>4</v>
      </c>
      <c r="R4" s="510"/>
    </row>
    <row r="5" spans="1:18" ht="10.5" customHeight="1" x14ac:dyDescent="0.2">
      <c r="A5" s="4"/>
      <c r="C5" s="504" t="s">
        <v>1153</v>
      </c>
      <c r="D5" s="504"/>
      <c r="E5" s="506" t="s">
        <v>1152</v>
      </c>
      <c r="F5" s="534"/>
      <c r="G5" s="535"/>
      <c r="H5" s="528"/>
      <c r="I5" s="528"/>
      <c r="J5" s="528"/>
      <c r="K5" s="529"/>
      <c r="L5" s="534"/>
      <c r="M5" s="535"/>
      <c r="N5" s="522"/>
      <c r="O5" s="522"/>
      <c r="P5" s="522"/>
      <c r="Q5" s="539"/>
      <c r="R5" s="510"/>
    </row>
    <row r="6" spans="1:18" ht="10.5" customHeight="1" thickBot="1" x14ac:dyDescent="0.25">
      <c r="A6" s="6"/>
      <c r="B6" s="8"/>
      <c r="C6" s="505"/>
      <c r="D6" s="505"/>
      <c r="E6" s="507"/>
      <c r="F6" s="536"/>
      <c r="G6" s="537"/>
      <c r="H6" s="530"/>
      <c r="I6" s="530"/>
      <c r="J6" s="530"/>
      <c r="K6" s="531"/>
      <c r="L6" s="536"/>
      <c r="M6" s="537"/>
      <c r="N6" s="523"/>
      <c r="O6" s="523"/>
      <c r="P6" s="523"/>
      <c r="Q6" s="540"/>
      <c r="R6" s="511"/>
    </row>
    <row r="8" spans="1:18" ht="21" customHeight="1" x14ac:dyDescent="0.2">
      <c r="A8" s="514" t="s">
        <v>428</v>
      </c>
      <c r="B8" s="516"/>
      <c r="C8" s="514" t="s">
        <v>965</v>
      </c>
      <c r="D8" s="515"/>
      <c r="E8" s="516"/>
      <c r="F8" s="514" t="s">
        <v>966</v>
      </c>
      <c r="G8" s="515"/>
      <c r="H8" s="516"/>
      <c r="I8" s="514" t="s">
        <v>967</v>
      </c>
      <c r="J8" s="515"/>
      <c r="K8" s="516"/>
      <c r="L8" s="514" t="s">
        <v>968</v>
      </c>
      <c r="M8" s="515"/>
      <c r="N8" s="516"/>
      <c r="O8" s="514" t="s">
        <v>5</v>
      </c>
      <c r="P8" s="515"/>
      <c r="Q8" s="516"/>
      <c r="R8" s="303" t="s">
        <v>969</v>
      </c>
    </row>
    <row r="9" spans="1:18" ht="21" customHeight="1" x14ac:dyDescent="0.2">
      <c r="A9" s="524" t="s">
        <v>970</v>
      </c>
      <c r="B9" s="525"/>
      <c r="C9" s="304"/>
      <c r="D9" s="309">
        <f>中区・東区!D24</f>
        <v>13600</v>
      </c>
      <c r="E9" s="304">
        <f>中区・東区!E24</f>
        <v>0</v>
      </c>
      <c r="F9" s="304"/>
      <c r="G9" s="309">
        <f>中区・東区!I24</f>
        <v>2650</v>
      </c>
      <c r="H9" s="304">
        <f>中区・東区!J24</f>
        <v>0</v>
      </c>
      <c r="I9" s="304"/>
      <c r="J9" s="309">
        <f>中区・東区!N24</f>
        <v>1600</v>
      </c>
      <c r="K9" s="304">
        <f>中区・東区!O24</f>
        <v>0</v>
      </c>
      <c r="L9" s="304"/>
      <c r="M9" s="309">
        <f>中区・東区!S24</f>
        <v>2350</v>
      </c>
      <c r="N9" s="304">
        <f>中区・東区!T24</f>
        <v>0</v>
      </c>
      <c r="O9" s="304"/>
      <c r="P9" s="309">
        <f>D9+G9+J9+M9</f>
        <v>20200</v>
      </c>
      <c r="Q9" s="304">
        <f>E9+H9+K9+N9</f>
        <v>0</v>
      </c>
      <c r="R9" s="301"/>
    </row>
    <row r="10" spans="1:18" ht="21" customHeight="1" x14ac:dyDescent="0.2">
      <c r="A10" s="524" t="s">
        <v>971</v>
      </c>
      <c r="B10" s="525"/>
      <c r="C10" s="304"/>
      <c r="D10" s="309">
        <f>中区・東区!D40</f>
        <v>13600</v>
      </c>
      <c r="E10" s="304">
        <f>中区・東区!E40</f>
        <v>0</v>
      </c>
      <c r="F10" s="304"/>
      <c r="G10" s="309">
        <f>中区・東区!I40</f>
        <v>1450</v>
      </c>
      <c r="H10" s="304">
        <f>中区・東区!J40</f>
        <v>0</v>
      </c>
      <c r="I10" s="304"/>
      <c r="J10" s="309">
        <f>中区・東区!N40</f>
        <v>400</v>
      </c>
      <c r="K10" s="304">
        <f>中区・東区!O40</f>
        <v>0</v>
      </c>
      <c r="L10" s="304"/>
      <c r="M10" s="309">
        <f>中区・東区!S40</f>
        <v>1450</v>
      </c>
      <c r="N10" s="304">
        <f>中区・東区!T40</f>
        <v>0</v>
      </c>
      <c r="O10" s="304"/>
      <c r="P10" s="309">
        <f t="shared" ref="P10:P25" si="0">D10+G10+J10+M10</f>
        <v>16900</v>
      </c>
      <c r="Q10" s="304">
        <f t="shared" ref="Q10:Q25" si="1">E10+H10+K10+N10</f>
        <v>0</v>
      </c>
      <c r="R10" s="301"/>
    </row>
    <row r="11" spans="1:18" ht="21" customHeight="1" x14ac:dyDescent="0.2">
      <c r="A11" s="512" t="s">
        <v>972</v>
      </c>
      <c r="B11" s="513"/>
      <c r="C11" s="304"/>
      <c r="D11" s="309">
        <f>中村区!D38</f>
        <v>24650</v>
      </c>
      <c r="E11" s="304">
        <f>中村区!E38</f>
        <v>0</v>
      </c>
      <c r="F11" s="304"/>
      <c r="G11" s="309">
        <f>中村区!I38</f>
        <v>2300</v>
      </c>
      <c r="H11" s="304">
        <f>中村区!J38</f>
        <v>0</v>
      </c>
      <c r="I11" s="304"/>
      <c r="J11" s="309">
        <f>中村区!N38</f>
        <v>500</v>
      </c>
      <c r="K11" s="304">
        <f>中村区!O38</f>
        <v>0</v>
      </c>
      <c r="L11" s="304"/>
      <c r="M11" s="309">
        <f>中村区!S38</f>
        <v>2400</v>
      </c>
      <c r="N11" s="304">
        <f>中村区!T38</f>
        <v>0</v>
      </c>
      <c r="O11" s="304"/>
      <c r="P11" s="309">
        <f t="shared" si="0"/>
        <v>29850</v>
      </c>
      <c r="Q11" s="304">
        <f t="shared" si="1"/>
        <v>0</v>
      </c>
      <c r="R11" s="301"/>
    </row>
    <row r="12" spans="1:18" ht="21" customHeight="1" x14ac:dyDescent="0.2">
      <c r="A12" s="524" t="s">
        <v>973</v>
      </c>
      <c r="B12" s="525"/>
      <c r="C12" s="304"/>
      <c r="D12" s="309">
        <f>西区!D38</f>
        <v>25700</v>
      </c>
      <c r="E12" s="304">
        <f>西区!E38</f>
        <v>0</v>
      </c>
      <c r="F12" s="304"/>
      <c r="G12" s="309">
        <f>西区!I38</f>
        <v>2200</v>
      </c>
      <c r="H12" s="304">
        <f>西区!J38</f>
        <v>0</v>
      </c>
      <c r="I12" s="304"/>
      <c r="J12" s="309">
        <f>西区!N38</f>
        <v>0</v>
      </c>
      <c r="K12" s="304">
        <f>西区!O38</f>
        <v>0</v>
      </c>
      <c r="L12" s="304"/>
      <c r="M12" s="309">
        <f>西区!S38</f>
        <v>1850</v>
      </c>
      <c r="N12" s="304">
        <f>西区!T38</f>
        <v>0</v>
      </c>
      <c r="O12" s="304"/>
      <c r="P12" s="309">
        <f t="shared" si="0"/>
        <v>29750</v>
      </c>
      <c r="Q12" s="304">
        <f t="shared" si="1"/>
        <v>0</v>
      </c>
      <c r="R12" s="301"/>
    </row>
    <row r="13" spans="1:18" ht="21" customHeight="1" x14ac:dyDescent="0.2">
      <c r="A13" s="512" t="s">
        <v>974</v>
      </c>
      <c r="B13" s="513"/>
      <c r="C13" s="304"/>
      <c r="D13" s="309">
        <f>北区!D37</f>
        <v>28150</v>
      </c>
      <c r="E13" s="304">
        <f>北区!E37</f>
        <v>0</v>
      </c>
      <c r="F13" s="304"/>
      <c r="G13" s="309">
        <f>北区!I37</f>
        <v>2050</v>
      </c>
      <c r="H13" s="304">
        <f>北区!J37</f>
        <v>0</v>
      </c>
      <c r="I13" s="304"/>
      <c r="J13" s="309">
        <f>北区!N37</f>
        <v>0</v>
      </c>
      <c r="K13" s="304">
        <f>北区!O37</f>
        <v>0</v>
      </c>
      <c r="L13" s="304"/>
      <c r="M13" s="309">
        <f>北区!S37</f>
        <v>1950</v>
      </c>
      <c r="N13" s="304">
        <f>北区!T37</f>
        <v>0</v>
      </c>
      <c r="O13" s="304"/>
      <c r="P13" s="309">
        <f t="shared" si="0"/>
        <v>32150</v>
      </c>
      <c r="Q13" s="304">
        <f t="shared" si="1"/>
        <v>0</v>
      </c>
      <c r="R13" s="301"/>
    </row>
    <row r="14" spans="1:18" ht="21" customHeight="1" x14ac:dyDescent="0.2">
      <c r="A14" s="512" t="s">
        <v>109</v>
      </c>
      <c r="B14" s="513"/>
      <c r="C14" s="304"/>
      <c r="D14" s="309">
        <f>千種区!D38</f>
        <v>25450</v>
      </c>
      <c r="E14" s="304">
        <f>千種区!E38</f>
        <v>0</v>
      </c>
      <c r="F14" s="304"/>
      <c r="G14" s="309">
        <f>千種区!I38</f>
        <v>5400</v>
      </c>
      <c r="H14" s="304">
        <f>千種区!J38</f>
        <v>0</v>
      </c>
      <c r="I14" s="304"/>
      <c r="J14" s="309">
        <f>千種区!N38</f>
        <v>0</v>
      </c>
      <c r="K14" s="304">
        <f>千種区!O38</f>
        <v>0</v>
      </c>
      <c r="L14" s="304"/>
      <c r="M14" s="309">
        <f>千種区!S38</f>
        <v>2100</v>
      </c>
      <c r="N14" s="304">
        <f>千種区!T38</f>
        <v>0</v>
      </c>
      <c r="O14" s="304"/>
      <c r="P14" s="309">
        <f t="shared" si="0"/>
        <v>32950</v>
      </c>
      <c r="Q14" s="304">
        <f t="shared" si="1"/>
        <v>0</v>
      </c>
      <c r="R14" s="301"/>
    </row>
    <row r="15" spans="1:18" ht="21" customHeight="1" x14ac:dyDescent="0.2">
      <c r="A15" s="512" t="s">
        <v>110</v>
      </c>
      <c r="B15" s="513"/>
      <c r="C15" s="304"/>
      <c r="D15" s="309">
        <f>名東区!D38</f>
        <v>28800</v>
      </c>
      <c r="E15" s="304">
        <f>名東区!E38</f>
        <v>0</v>
      </c>
      <c r="F15" s="304"/>
      <c r="G15" s="309">
        <f>名東区!I38</f>
        <v>5550</v>
      </c>
      <c r="H15" s="304">
        <f>名東区!J38</f>
        <v>0</v>
      </c>
      <c r="I15" s="304"/>
      <c r="J15" s="309">
        <f>名東区!N38</f>
        <v>0</v>
      </c>
      <c r="K15" s="304">
        <f>名東区!O38</f>
        <v>0</v>
      </c>
      <c r="L15" s="304"/>
      <c r="M15" s="309">
        <f>名東区!S38</f>
        <v>2450</v>
      </c>
      <c r="N15" s="304">
        <f>名東区!T38</f>
        <v>0</v>
      </c>
      <c r="O15" s="304"/>
      <c r="P15" s="309">
        <f t="shared" si="0"/>
        <v>36800</v>
      </c>
      <c r="Q15" s="304">
        <f t="shared" si="1"/>
        <v>0</v>
      </c>
      <c r="R15" s="301"/>
    </row>
    <row r="16" spans="1:18" ht="21" customHeight="1" x14ac:dyDescent="0.2">
      <c r="A16" s="512" t="s">
        <v>111</v>
      </c>
      <c r="B16" s="513"/>
      <c r="C16" s="304"/>
      <c r="D16" s="309">
        <f>守山区!D37</f>
        <v>28800</v>
      </c>
      <c r="E16" s="304">
        <f>守山区!E37</f>
        <v>0</v>
      </c>
      <c r="F16" s="304"/>
      <c r="G16" s="309">
        <f>守山区!I37</f>
        <v>2100</v>
      </c>
      <c r="H16" s="304">
        <f>守山区!J37</f>
        <v>0</v>
      </c>
      <c r="I16" s="304"/>
      <c r="J16" s="309">
        <f>守山区!M37</f>
        <v>0</v>
      </c>
      <c r="K16" s="304">
        <f>守山区!N37</f>
        <v>0</v>
      </c>
      <c r="L16" s="304"/>
      <c r="M16" s="309">
        <f>守山区!R37</f>
        <v>1750</v>
      </c>
      <c r="N16" s="304">
        <f>守山区!S37</f>
        <v>0</v>
      </c>
      <c r="O16" s="304"/>
      <c r="P16" s="309">
        <f t="shared" si="0"/>
        <v>32650</v>
      </c>
      <c r="Q16" s="304">
        <f t="shared" si="1"/>
        <v>0</v>
      </c>
      <c r="R16" s="301"/>
    </row>
    <row r="17" spans="1:18" ht="21" customHeight="1" x14ac:dyDescent="0.2">
      <c r="A17" s="512" t="s">
        <v>112</v>
      </c>
      <c r="B17" s="513"/>
      <c r="C17" s="304"/>
      <c r="D17" s="309">
        <f>昭和区!D37</f>
        <v>18900</v>
      </c>
      <c r="E17" s="304">
        <f>昭和区!E37</f>
        <v>0</v>
      </c>
      <c r="F17" s="304"/>
      <c r="G17" s="309">
        <f>昭和区!I37</f>
        <v>2650</v>
      </c>
      <c r="H17" s="304">
        <f>昭和区!J37</f>
        <v>0</v>
      </c>
      <c r="I17" s="304"/>
      <c r="J17" s="309">
        <f>昭和区!N37</f>
        <v>0</v>
      </c>
      <c r="K17" s="304">
        <f>昭和区!O37</f>
        <v>0</v>
      </c>
      <c r="L17" s="304"/>
      <c r="M17" s="309">
        <f>昭和区!S37</f>
        <v>1200</v>
      </c>
      <c r="N17" s="304">
        <f>昭和区!T37</f>
        <v>0</v>
      </c>
      <c r="O17" s="304"/>
      <c r="P17" s="309">
        <f t="shared" si="0"/>
        <v>22750</v>
      </c>
      <c r="Q17" s="304">
        <f t="shared" si="1"/>
        <v>0</v>
      </c>
      <c r="R17" s="301"/>
    </row>
    <row r="18" spans="1:18" ht="21" customHeight="1" x14ac:dyDescent="0.2">
      <c r="A18" s="512" t="s">
        <v>113</v>
      </c>
      <c r="B18" s="513"/>
      <c r="C18" s="304"/>
      <c r="D18" s="309">
        <f>天白区!D37</f>
        <v>26650</v>
      </c>
      <c r="E18" s="304">
        <f>天白区!E37</f>
        <v>0</v>
      </c>
      <c r="F18" s="304"/>
      <c r="G18" s="309">
        <f>天白区!I37</f>
        <v>3300</v>
      </c>
      <c r="H18" s="304">
        <f>天白区!J37</f>
        <v>0</v>
      </c>
      <c r="I18" s="304"/>
      <c r="J18" s="309">
        <f>天白区!N37</f>
        <v>50</v>
      </c>
      <c r="K18" s="304">
        <f>天白区!O37</f>
        <v>0</v>
      </c>
      <c r="L18" s="304"/>
      <c r="M18" s="309">
        <f>天白区!S37</f>
        <v>2300</v>
      </c>
      <c r="N18" s="304">
        <f>天白区!T37</f>
        <v>0</v>
      </c>
      <c r="O18" s="304"/>
      <c r="P18" s="309">
        <f t="shared" si="0"/>
        <v>32300</v>
      </c>
      <c r="Q18" s="304">
        <f t="shared" si="1"/>
        <v>0</v>
      </c>
      <c r="R18" s="301"/>
    </row>
    <row r="19" spans="1:18" ht="21" customHeight="1" x14ac:dyDescent="0.2">
      <c r="A19" s="512" t="s">
        <v>114</v>
      </c>
      <c r="B19" s="513"/>
      <c r="C19" s="304"/>
      <c r="D19" s="309">
        <f>瑞穂区!D38</f>
        <v>17950</v>
      </c>
      <c r="E19" s="304">
        <f>瑞穂区!E38</f>
        <v>0</v>
      </c>
      <c r="F19" s="304"/>
      <c r="G19" s="309">
        <f>瑞穂区!I38</f>
        <v>2600</v>
      </c>
      <c r="H19" s="304">
        <f>瑞穂区!J38</f>
        <v>0</v>
      </c>
      <c r="I19" s="304"/>
      <c r="J19" s="309">
        <f>瑞穂区!N38</f>
        <v>0</v>
      </c>
      <c r="K19" s="304">
        <f>瑞穂区!O38</f>
        <v>0</v>
      </c>
      <c r="L19" s="304"/>
      <c r="M19" s="309">
        <f>瑞穂区!S38</f>
        <v>750</v>
      </c>
      <c r="N19" s="304">
        <f>瑞穂区!T38</f>
        <v>0</v>
      </c>
      <c r="O19" s="304"/>
      <c r="P19" s="309">
        <f t="shared" si="0"/>
        <v>21300</v>
      </c>
      <c r="Q19" s="304">
        <f t="shared" si="1"/>
        <v>0</v>
      </c>
      <c r="R19" s="301"/>
    </row>
    <row r="20" spans="1:18" ht="21" customHeight="1" x14ac:dyDescent="0.2">
      <c r="A20" s="512" t="s">
        <v>975</v>
      </c>
      <c r="B20" s="513"/>
      <c r="C20" s="304"/>
      <c r="D20" s="309">
        <f>南区!D38</f>
        <v>25400</v>
      </c>
      <c r="E20" s="304">
        <f>南区!E38</f>
        <v>0</v>
      </c>
      <c r="F20" s="304"/>
      <c r="G20" s="309">
        <f>南区!I38</f>
        <v>2250</v>
      </c>
      <c r="H20" s="304">
        <f>南区!J38</f>
        <v>0</v>
      </c>
      <c r="I20" s="304"/>
      <c r="J20" s="309">
        <f>南区!N38</f>
        <v>600</v>
      </c>
      <c r="K20" s="304">
        <f>南区!O38</f>
        <v>0</v>
      </c>
      <c r="L20" s="304"/>
      <c r="M20" s="309">
        <f>南区!S38</f>
        <v>2700</v>
      </c>
      <c r="N20" s="304">
        <f>南区!T38</f>
        <v>0</v>
      </c>
      <c r="O20" s="304"/>
      <c r="P20" s="309">
        <f t="shared" si="0"/>
        <v>30950</v>
      </c>
      <c r="Q20" s="304">
        <f t="shared" si="1"/>
        <v>0</v>
      </c>
      <c r="R20" s="301"/>
    </row>
    <row r="21" spans="1:18" ht="21" customHeight="1" x14ac:dyDescent="0.2">
      <c r="A21" s="512" t="s">
        <v>976</v>
      </c>
      <c r="B21" s="513"/>
      <c r="C21" s="304"/>
      <c r="D21" s="309">
        <f>緑区!D38</f>
        <v>40400</v>
      </c>
      <c r="E21" s="304">
        <f>緑区!E38</f>
        <v>0</v>
      </c>
      <c r="F21" s="304"/>
      <c r="G21" s="309">
        <f>緑区!I38</f>
        <v>6000</v>
      </c>
      <c r="H21" s="304">
        <f>緑区!J38</f>
        <v>0</v>
      </c>
      <c r="I21" s="304"/>
      <c r="J21" s="309">
        <f>緑区!N38</f>
        <v>1350</v>
      </c>
      <c r="K21" s="304">
        <f>緑区!O38</f>
        <v>0</v>
      </c>
      <c r="L21" s="304"/>
      <c r="M21" s="309">
        <f>緑区!S38</f>
        <v>1350</v>
      </c>
      <c r="N21" s="304">
        <f>緑区!T38</f>
        <v>0</v>
      </c>
      <c r="O21" s="304"/>
      <c r="P21" s="309">
        <f t="shared" si="0"/>
        <v>49100</v>
      </c>
      <c r="Q21" s="304">
        <f t="shared" si="1"/>
        <v>0</v>
      </c>
      <c r="R21" s="301"/>
    </row>
    <row r="22" spans="1:18" ht="21" customHeight="1" x14ac:dyDescent="0.2">
      <c r="A22" s="512" t="s">
        <v>117</v>
      </c>
      <c r="B22" s="513"/>
      <c r="C22" s="304"/>
      <c r="D22" s="309">
        <f>熱田区・港区!D19</f>
        <v>10550</v>
      </c>
      <c r="E22" s="304">
        <f>熱田区・港区!E19</f>
        <v>0</v>
      </c>
      <c r="F22" s="304"/>
      <c r="G22" s="309">
        <f>熱田区・港区!I19</f>
        <v>950</v>
      </c>
      <c r="H22" s="304">
        <f>熱田区・港区!J19</f>
        <v>0</v>
      </c>
      <c r="I22" s="304"/>
      <c r="J22" s="309">
        <f>熱田区・港区!N19</f>
        <v>0</v>
      </c>
      <c r="K22" s="304">
        <f>熱田区・港区!O19</f>
        <v>0</v>
      </c>
      <c r="L22" s="304"/>
      <c r="M22" s="309">
        <f>熱田区・港区!S19</f>
        <v>2350</v>
      </c>
      <c r="N22" s="304">
        <f>熱田区・港区!T19</f>
        <v>0</v>
      </c>
      <c r="O22" s="304"/>
      <c r="P22" s="309">
        <f t="shared" si="0"/>
        <v>13850</v>
      </c>
      <c r="Q22" s="304">
        <f t="shared" si="1"/>
        <v>0</v>
      </c>
      <c r="R22" s="301"/>
    </row>
    <row r="23" spans="1:18" ht="21" customHeight="1" x14ac:dyDescent="0.2">
      <c r="A23" s="512" t="s">
        <v>977</v>
      </c>
      <c r="B23" s="513"/>
      <c r="C23" s="304"/>
      <c r="D23" s="309">
        <f>熱田区・港区!D40</f>
        <v>22600</v>
      </c>
      <c r="E23" s="304">
        <f>熱田区・港区!E40</f>
        <v>0</v>
      </c>
      <c r="F23" s="304"/>
      <c r="G23" s="309">
        <f>熱田区・港区!I40</f>
        <v>650</v>
      </c>
      <c r="H23" s="304">
        <f>熱田区・港区!J40</f>
        <v>0</v>
      </c>
      <c r="I23" s="304"/>
      <c r="J23" s="309">
        <f>熱田区・港区!N40</f>
        <v>0</v>
      </c>
      <c r="K23" s="304">
        <f>熱田区・港区!O40</f>
        <v>0</v>
      </c>
      <c r="L23" s="304"/>
      <c r="M23" s="309">
        <f>熱田区・港区!S40</f>
        <v>1600</v>
      </c>
      <c r="N23" s="304">
        <f>熱田区・港区!T40</f>
        <v>0</v>
      </c>
      <c r="O23" s="304"/>
      <c r="P23" s="309">
        <f t="shared" si="0"/>
        <v>24850</v>
      </c>
      <c r="Q23" s="304">
        <f t="shared" si="1"/>
        <v>0</v>
      </c>
      <c r="R23" s="301"/>
    </row>
    <row r="24" spans="1:18" ht="21" customHeight="1" x14ac:dyDescent="0.2">
      <c r="A24" s="512" t="s">
        <v>119</v>
      </c>
      <c r="B24" s="513"/>
      <c r="C24" s="304"/>
      <c r="D24" s="309">
        <f>中川区!D41</f>
        <v>37200</v>
      </c>
      <c r="E24" s="304">
        <f>中川区!E41</f>
        <v>0</v>
      </c>
      <c r="F24" s="304"/>
      <c r="G24" s="309">
        <f>中川区!I41</f>
        <v>1300</v>
      </c>
      <c r="H24" s="304">
        <f>中川区!J41</f>
        <v>0</v>
      </c>
      <c r="I24" s="304"/>
      <c r="J24" s="309">
        <f>中川区!N41</f>
        <v>0</v>
      </c>
      <c r="K24" s="304">
        <f>中川区!O41</f>
        <v>0</v>
      </c>
      <c r="L24" s="304"/>
      <c r="M24" s="309">
        <f>中川区!S41</f>
        <v>2900</v>
      </c>
      <c r="N24" s="304">
        <f>中川区!T41</f>
        <v>0</v>
      </c>
      <c r="O24" s="304"/>
      <c r="P24" s="309">
        <f t="shared" si="0"/>
        <v>41400</v>
      </c>
      <c r="Q24" s="304">
        <f t="shared" si="1"/>
        <v>0</v>
      </c>
      <c r="R24" s="301"/>
    </row>
    <row r="25" spans="1:18" ht="21" customHeight="1" x14ac:dyDescent="0.2">
      <c r="A25" s="514" t="s">
        <v>5</v>
      </c>
      <c r="B25" s="516"/>
      <c r="C25" s="304"/>
      <c r="D25" s="309">
        <f>SUM(D9:D24)</f>
        <v>388400</v>
      </c>
      <c r="E25" s="304">
        <f>SUM(E9:E24)</f>
        <v>0</v>
      </c>
      <c r="F25" s="304"/>
      <c r="G25" s="309">
        <f>SUM(G9:G24)</f>
        <v>43400</v>
      </c>
      <c r="H25" s="304">
        <f>SUM(H9:H24)</f>
        <v>0</v>
      </c>
      <c r="I25" s="304"/>
      <c r="J25" s="309">
        <f>SUM(J9:J24)</f>
        <v>4500</v>
      </c>
      <c r="K25" s="304">
        <f>SUM(K9:K24)</f>
        <v>0</v>
      </c>
      <c r="L25" s="304"/>
      <c r="M25" s="309">
        <f>SUM(M9:M24)</f>
        <v>31450</v>
      </c>
      <c r="N25" s="304">
        <f>SUM(N9:N24)</f>
        <v>0</v>
      </c>
      <c r="O25" s="304"/>
      <c r="P25" s="309">
        <f t="shared" si="0"/>
        <v>467750</v>
      </c>
      <c r="Q25" s="304">
        <f t="shared" si="1"/>
        <v>0</v>
      </c>
      <c r="R25" s="302"/>
    </row>
    <row r="27" spans="1:18" ht="21" customHeight="1" x14ac:dyDescent="0.2">
      <c r="A27" s="514" t="s">
        <v>981</v>
      </c>
      <c r="B27" s="516"/>
      <c r="C27" s="514" t="s">
        <v>982</v>
      </c>
      <c r="D27" s="515"/>
      <c r="E27" s="516"/>
      <c r="F27" s="514" t="s">
        <v>983</v>
      </c>
      <c r="G27" s="515"/>
      <c r="H27" s="516"/>
      <c r="I27" s="514" t="s">
        <v>984</v>
      </c>
      <c r="J27" s="515"/>
      <c r="K27" s="516"/>
      <c r="L27" s="514" t="s">
        <v>985</v>
      </c>
      <c r="M27" s="515"/>
      <c r="N27" s="516"/>
      <c r="O27" s="514" t="s">
        <v>986</v>
      </c>
      <c r="P27" s="515"/>
      <c r="Q27" s="516"/>
      <c r="R27" s="303" t="s">
        <v>987</v>
      </c>
    </row>
    <row r="28" spans="1:18" ht="21" customHeight="1" x14ac:dyDescent="0.2">
      <c r="A28" s="514" t="s">
        <v>988</v>
      </c>
      <c r="B28" s="516"/>
      <c r="C28" s="304"/>
      <c r="D28" s="309">
        <f>D25</f>
        <v>388400</v>
      </c>
      <c r="E28" s="304">
        <f>E25</f>
        <v>0</v>
      </c>
      <c r="F28" s="304"/>
      <c r="G28" s="309">
        <f>G25</f>
        <v>43400</v>
      </c>
      <c r="H28" s="304">
        <f>H25</f>
        <v>0</v>
      </c>
      <c r="I28" s="304"/>
      <c r="J28" s="309">
        <f>J25</f>
        <v>4500</v>
      </c>
      <c r="K28" s="304">
        <f>K25</f>
        <v>0</v>
      </c>
      <c r="L28" s="304"/>
      <c r="M28" s="309">
        <f>M25</f>
        <v>31450</v>
      </c>
      <c r="N28" s="304">
        <f>N25</f>
        <v>0</v>
      </c>
      <c r="O28" s="304"/>
      <c r="P28" s="309">
        <f>P25</f>
        <v>467750</v>
      </c>
      <c r="Q28" s="304">
        <f>Q25</f>
        <v>0</v>
      </c>
      <c r="R28" s="306"/>
    </row>
    <row r="29" spans="1:18" ht="21" customHeight="1" x14ac:dyDescent="0.2">
      <c r="A29" s="524" t="s">
        <v>989</v>
      </c>
      <c r="B29" s="525"/>
      <c r="C29" s="304"/>
      <c r="D29" s="309">
        <f>尾張地区!D41</f>
        <v>498550</v>
      </c>
      <c r="E29" s="304">
        <f>尾張地区!E37</f>
        <v>0</v>
      </c>
      <c r="F29" s="304"/>
      <c r="G29" s="309">
        <f>尾張地区!G41</f>
        <v>50300</v>
      </c>
      <c r="H29" s="304">
        <f>尾張地区!H37</f>
        <v>0</v>
      </c>
      <c r="I29" s="304"/>
      <c r="J29" s="309">
        <f>尾張地区!J41</f>
        <v>4100</v>
      </c>
      <c r="K29" s="304">
        <f>尾張地区!K37</f>
        <v>0</v>
      </c>
      <c r="L29" s="304"/>
      <c r="M29" s="309">
        <f>尾張地区!M41</f>
        <v>25950</v>
      </c>
      <c r="N29" s="304">
        <f>尾張地区!N37</f>
        <v>0</v>
      </c>
      <c r="O29" s="304"/>
      <c r="P29" s="309">
        <f>尾張地区!P41</f>
        <v>578900</v>
      </c>
      <c r="Q29" s="309">
        <f>尾張地区!Q37</f>
        <v>0</v>
      </c>
      <c r="R29" s="307"/>
    </row>
    <row r="30" spans="1:18" ht="21" customHeight="1" x14ac:dyDescent="0.2">
      <c r="A30" s="524" t="s">
        <v>990</v>
      </c>
      <c r="B30" s="525"/>
      <c r="C30" s="304"/>
      <c r="D30" s="309">
        <f>三河地区!D26</f>
        <v>387100</v>
      </c>
      <c r="E30" s="304">
        <f>三河地区!E26</f>
        <v>0</v>
      </c>
      <c r="F30" s="304"/>
      <c r="G30" s="309">
        <f>三河地区!G26</f>
        <v>33650</v>
      </c>
      <c r="H30" s="309">
        <f>三河地区!H26</f>
        <v>0</v>
      </c>
      <c r="I30" s="304"/>
      <c r="J30" s="309">
        <f>三河地区!J26</f>
        <v>2050</v>
      </c>
      <c r="K30" s="304">
        <f>三河地区!K26</f>
        <v>0</v>
      </c>
      <c r="L30" s="304"/>
      <c r="M30" s="309">
        <f>三河地区!M26</f>
        <v>21600</v>
      </c>
      <c r="N30" s="304">
        <f>三河地区!N26</f>
        <v>0</v>
      </c>
      <c r="O30" s="304"/>
      <c r="P30" s="309">
        <f>三河地区!P26</f>
        <v>444400</v>
      </c>
      <c r="Q30" s="304">
        <f>三河地区!Q26</f>
        <v>0</v>
      </c>
      <c r="R30" s="308"/>
    </row>
    <row r="31" spans="1:18" ht="21" customHeight="1" x14ac:dyDescent="0.2">
      <c r="A31" s="514" t="s">
        <v>986</v>
      </c>
      <c r="B31" s="516"/>
      <c r="C31" s="304"/>
      <c r="D31" s="309">
        <f>SUM(D28:D30)</f>
        <v>1274050</v>
      </c>
      <c r="E31" s="304">
        <f>SUM(E28:E30)</f>
        <v>0</v>
      </c>
      <c r="F31" s="304"/>
      <c r="G31" s="309">
        <f>SUM(G28:G30)</f>
        <v>127350</v>
      </c>
      <c r="H31" s="304">
        <f>SUM(H28:H30)</f>
        <v>0</v>
      </c>
      <c r="I31" s="304"/>
      <c r="J31" s="309">
        <f>SUM(J28:J30)</f>
        <v>10650</v>
      </c>
      <c r="K31" s="304">
        <f>SUM(K28:K30)</f>
        <v>0</v>
      </c>
      <c r="L31" s="304"/>
      <c r="M31" s="309">
        <f>SUM(M28:M30)</f>
        <v>79000</v>
      </c>
      <c r="N31" s="304">
        <f>SUM(N28:N30)</f>
        <v>0</v>
      </c>
      <c r="O31" s="304"/>
      <c r="P31" s="309">
        <f>SUM(P28:P30)</f>
        <v>1491050</v>
      </c>
      <c r="Q31" s="304">
        <f>SUM(Q28:Q30)</f>
        <v>0</v>
      </c>
      <c r="R31" s="304"/>
    </row>
    <row r="32" spans="1:18" x14ac:dyDescent="0.2">
      <c r="B32" s="435" t="s">
        <v>1477</v>
      </c>
    </row>
  </sheetData>
  <mergeCells count="52">
    <mergeCell ref="N1:Q3"/>
    <mergeCell ref="F1:G3"/>
    <mergeCell ref="H1:K3"/>
    <mergeCell ref="F4:G6"/>
    <mergeCell ref="H4:K6"/>
    <mergeCell ref="L1:M3"/>
    <mergeCell ref="L4:M6"/>
    <mergeCell ref="Q4:Q6"/>
    <mergeCell ref="A17:B17"/>
    <mergeCell ref="A24:B24"/>
    <mergeCell ref="A19:B19"/>
    <mergeCell ref="A20:B20"/>
    <mergeCell ref="A21:B21"/>
    <mergeCell ref="A22:B22"/>
    <mergeCell ref="A23:B23"/>
    <mergeCell ref="A12:B12"/>
    <mergeCell ref="A13:B13"/>
    <mergeCell ref="A14:B14"/>
    <mergeCell ref="A15:B15"/>
    <mergeCell ref="A16:B16"/>
    <mergeCell ref="E3:E4"/>
    <mergeCell ref="C5:C6"/>
    <mergeCell ref="A31:B31"/>
    <mergeCell ref="O27:Q27"/>
    <mergeCell ref="C27:E27"/>
    <mergeCell ref="F27:H27"/>
    <mergeCell ref="I27:K27"/>
    <mergeCell ref="L27:N27"/>
    <mergeCell ref="A27:B27"/>
    <mergeCell ref="A28:B28"/>
    <mergeCell ref="A29:B29"/>
    <mergeCell ref="A30:B30"/>
    <mergeCell ref="A25:B25"/>
    <mergeCell ref="A9:B9"/>
    <mergeCell ref="A10:B10"/>
    <mergeCell ref="A11:B11"/>
    <mergeCell ref="D5:D6"/>
    <mergeCell ref="E5:E6"/>
    <mergeCell ref="R1:R2"/>
    <mergeCell ref="R3:R6"/>
    <mergeCell ref="A18:B18"/>
    <mergeCell ref="C8:E8"/>
    <mergeCell ref="A1:B2"/>
    <mergeCell ref="F8:H8"/>
    <mergeCell ref="L8:N8"/>
    <mergeCell ref="O8:Q8"/>
    <mergeCell ref="N4:P6"/>
    <mergeCell ref="I8:K8"/>
    <mergeCell ref="A8:B8"/>
    <mergeCell ref="B3:B4"/>
    <mergeCell ref="C3:C4"/>
    <mergeCell ref="D3:D4"/>
  </mergeCells>
  <phoneticPr fontId="2"/>
  <hyperlinks>
    <hyperlink ref="A9:B9" location="中区・東区!A1" display="中区" xr:uid="{00000000-0004-0000-0500-000000000000}"/>
    <hyperlink ref="A10:B10" location="中区・東区!A1" display="東区" xr:uid="{00000000-0004-0000-0500-000001000000}"/>
    <hyperlink ref="A11:B11" location="中村区!A1" display="中村区" xr:uid="{00000000-0004-0000-0500-000002000000}"/>
    <hyperlink ref="A12:B12" location="西区!A1" display="西区" xr:uid="{00000000-0004-0000-0500-000003000000}"/>
    <hyperlink ref="A13:B13" location="北区!A1" display="北区" xr:uid="{00000000-0004-0000-0500-000004000000}"/>
    <hyperlink ref="A14:B14" location="千種区!A1" display="千種区" xr:uid="{00000000-0004-0000-0500-000005000000}"/>
    <hyperlink ref="A15:B15" location="名東区!A1" display="名東区" xr:uid="{00000000-0004-0000-0500-000006000000}"/>
    <hyperlink ref="A16:B16" location="守山区!A1" display="守山区" xr:uid="{00000000-0004-0000-0500-000007000000}"/>
    <hyperlink ref="A17:B17" location="昭和区!A1" display="昭和区" xr:uid="{00000000-0004-0000-0500-000008000000}"/>
    <hyperlink ref="A18:B18" location="天白区!A1" display="天白区" xr:uid="{00000000-0004-0000-0500-000009000000}"/>
    <hyperlink ref="A19:B19" location="瑞穂区!A1" display="瑞穂区" xr:uid="{00000000-0004-0000-0500-00000A000000}"/>
    <hyperlink ref="A20:B20" location="南区!A1" display="南区" xr:uid="{00000000-0004-0000-0500-00000B000000}"/>
    <hyperlink ref="A21:B21" location="緑区!A1" display="緑区" xr:uid="{00000000-0004-0000-0500-00000C000000}"/>
    <hyperlink ref="A22:B22" location="熱田区・港区!A1" display="熱田区" xr:uid="{00000000-0004-0000-0500-00000D000000}"/>
    <hyperlink ref="A23:B23" location="熱田区・港区!A1" display="港区" xr:uid="{00000000-0004-0000-0500-00000E000000}"/>
    <hyperlink ref="A24:B24" location="中川区!A1" display="中川区" xr:uid="{00000000-0004-0000-0500-00000F000000}"/>
    <hyperlink ref="A29:B29" location="尾張地区!A1" display="尾張地区" xr:uid="{00000000-0004-0000-0500-000010000000}"/>
    <hyperlink ref="A30:B30" location="三河地区!A1" display="三河地区" xr:uid="{00000000-0004-0000-0500-000011000000}"/>
  </hyperlinks>
  <pageMargins left="0.19685039370078741" right="0.19685039370078741" top="0.23622047244094491" bottom="0.23622047244094491"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1"/>
  <sheetViews>
    <sheetView showZeros="0" tabSelected="1" zoomScaleNormal="100" workbookViewId="0">
      <selection activeCell="B3" sqref="B3:B4"/>
    </sheetView>
  </sheetViews>
  <sheetFormatPr defaultRowHeight="13" x14ac:dyDescent="0.2"/>
  <cols>
    <col min="1" max="1" width="2.36328125" customWidth="1"/>
    <col min="2" max="2" width="11.08984375" customWidth="1"/>
    <col min="3" max="3" width="2.90625" customWidth="1"/>
    <col min="4" max="4" width="8.7265625" customWidth="1"/>
    <col min="5" max="5" width="10.26953125" customWidth="1"/>
    <col min="6" max="6" width="1.6328125" customWidth="1"/>
    <col min="7" max="7" width="10.08984375" customWidth="1"/>
    <col min="8" max="8" width="1.453125" customWidth="1"/>
    <col min="9" max="9" width="8.7265625" customWidth="1"/>
    <col min="11" max="11" width="1.6328125" customWidth="1"/>
    <col min="12" max="12" width="10.08984375" customWidth="1"/>
    <col min="13" max="13" width="1.26953125" customWidth="1"/>
    <col min="14" max="14" width="6.90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26953125" customWidth="1"/>
  </cols>
  <sheetData>
    <row r="1" spans="1:21" ht="10.5" customHeight="1" x14ac:dyDescent="0.2">
      <c r="A1" s="517" t="s">
        <v>0</v>
      </c>
      <c r="B1" s="518"/>
      <c r="C1" s="2"/>
      <c r="D1" s="2"/>
      <c r="E1" s="3"/>
      <c r="F1" s="532" t="s">
        <v>1110</v>
      </c>
      <c r="G1" s="533"/>
      <c r="H1" s="526"/>
      <c r="I1" s="526"/>
      <c r="J1" s="526"/>
      <c r="K1" s="526"/>
      <c r="L1" s="526"/>
      <c r="M1" s="526"/>
      <c r="N1" s="527"/>
      <c r="O1" s="532" t="s">
        <v>1108</v>
      </c>
      <c r="P1" s="526"/>
      <c r="Q1" s="526"/>
      <c r="R1" s="526"/>
      <c r="S1" s="526"/>
      <c r="T1" s="527"/>
      <c r="U1" s="508" t="s">
        <v>2</v>
      </c>
    </row>
    <row r="2" spans="1:21" ht="10.5" customHeight="1" x14ac:dyDescent="0.2">
      <c r="A2" s="519"/>
      <c r="B2" s="520"/>
      <c r="E2" s="5"/>
      <c r="F2" s="534"/>
      <c r="G2" s="535"/>
      <c r="H2" s="528"/>
      <c r="I2" s="528"/>
      <c r="J2" s="528"/>
      <c r="K2" s="528"/>
      <c r="L2" s="528"/>
      <c r="M2" s="528"/>
      <c r="N2" s="529"/>
      <c r="O2" s="534"/>
      <c r="P2" s="528"/>
      <c r="Q2" s="528"/>
      <c r="R2" s="528"/>
      <c r="S2" s="528"/>
      <c r="T2" s="529"/>
      <c r="U2" s="509"/>
    </row>
    <row r="3" spans="1:21" ht="10.5" customHeight="1" thickBot="1" x14ac:dyDescent="0.25">
      <c r="A3" s="4"/>
      <c r="B3" s="504"/>
      <c r="C3" s="504" t="s">
        <v>1150</v>
      </c>
      <c r="D3" s="504"/>
      <c r="E3" s="506" t="s">
        <v>1151</v>
      </c>
      <c r="F3" s="536"/>
      <c r="G3" s="537"/>
      <c r="H3" s="530"/>
      <c r="I3" s="530"/>
      <c r="J3" s="530"/>
      <c r="K3" s="530"/>
      <c r="L3" s="530"/>
      <c r="M3" s="530"/>
      <c r="N3" s="531"/>
      <c r="O3" s="536"/>
      <c r="P3" s="530"/>
      <c r="Q3" s="530"/>
      <c r="R3" s="530"/>
      <c r="S3" s="530"/>
      <c r="T3" s="531"/>
      <c r="U3" s="510"/>
    </row>
    <row r="4" spans="1:21" ht="10.5" customHeight="1" x14ac:dyDescent="0.2">
      <c r="A4" s="4"/>
      <c r="B4" s="504"/>
      <c r="C4" s="504"/>
      <c r="D4" s="504"/>
      <c r="E4" s="506"/>
      <c r="F4" s="532" t="s">
        <v>1111</v>
      </c>
      <c r="G4" s="533"/>
      <c r="H4" s="526"/>
      <c r="I4" s="526"/>
      <c r="J4" s="526"/>
      <c r="K4" s="526"/>
      <c r="L4" s="526"/>
      <c r="M4" s="526"/>
      <c r="N4" s="527"/>
      <c r="O4" s="532" t="s">
        <v>3</v>
      </c>
      <c r="P4" s="521">
        <f>E24+J24+O24+T24+E40+J40+O40+T40</f>
        <v>0</v>
      </c>
      <c r="Q4" s="521"/>
      <c r="R4" s="521"/>
      <c r="S4" s="521"/>
      <c r="T4" s="538" t="s">
        <v>4</v>
      </c>
      <c r="U4" s="510"/>
    </row>
    <row r="5" spans="1:21" ht="10.5" customHeight="1" x14ac:dyDescent="0.2">
      <c r="A5" s="4"/>
      <c r="C5" s="542" t="s">
        <v>1153</v>
      </c>
      <c r="D5" s="504"/>
      <c r="E5" s="506" t="s">
        <v>1152</v>
      </c>
      <c r="F5" s="534"/>
      <c r="G5" s="535"/>
      <c r="H5" s="528"/>
      <c r="I5" s="528"/>
      <c r="J5" s="528"/>
      <c r="K5" s="528"/>
      <c r="L5" s="528"/>
      <c r="M5" s="528"/>
      <c r="N5" s="529"/>
      <c r="O5" s="534"/>
      <c r="P5" s="522"/>
      <c r="Q5" s="522"/>
      <c r="R5" s="522"/>
      <c r="S5" s="522"/>
      <c r="T5" s="539"/>
      <c r="U5" s="510"/>
    </row>
    <row r="6" spans="1:21" ht="10.5" customHeight="1" thickBot="1" x14ac:dyDescent="0.25">
      <c r="A6" s="6"/>
      <c r="B6" s="8"/>
      <c r="C6" s="543"/>
      <c r="D6" s="505"/>
      <c r="E6" s="507"/>
      <c r="F6" s="536"/>
      <c r="G6" s="537"/>
      <c r="H6" s="530"/>
      <c r="I6" s="530"/>
      <c r="J6" s="530"/>
      <c r="K6" s="530"/>
      <c r="L6" s="530"/>
      <c r="M6" s="530"/>
      <c r="N6" s="531"/>
      <c r="O6" s="536"/>
      <c r="P6" s="523"/>
      <c r="Q6" s="523"/>
      <c r="R6" s="523"/>
      <c r="S6" s="523"/>
      <c r="T6" s="540"/>
      <c r="U6" s="511"/>
    </row>
    <row r="7" spans="1:21" ht="27" customHeight="1" thickBot="1" x14ac:dyDescent="0.25">
      <c r="B7" s="33" t="s">
        <v>14</v>
      </c>
      <c r="C7" s="25"/>
      <c r="D7" s="33" t="s">
        <v>15</v>
      </c>
      <c r="E7" s="541" t="s">
        <v>1109</v>
      </c>
      <c r="F7" s="541"/>
      <c r="G7" s="53">
        <f>D24+I24+N24+S24</f>
        <v>20200</v>
      </c>
      <c r="H7" s="25"/>
      <c r="I7" s="25" t="s">
        <v>13</v>
      </c>
    </row>
    <row r="8" spans="1:21" ht="16.5" customHeight="1" thickTop="1" thickBot="1" x14ac:dyDescent="0.25">
      <c r="A8" s="544" t="s">
        <v>7</v>
      </c>
      <c r="B8" s="545"/>
      <c r="C8" s="545"/>
      <c r="D8" s="546"/>
      <c r="E8" s="10" t="s">
        <v>8</v>
      </c>
      <c r="F8" s="329"/>
      <c r="G8" s="547" t="s">
        <v>9</v>
      </c>
      <c r="H8" s="547"/>
      <c r="I8" s="548"/>
      <c r="J8" s="40" t="s">
        <v>8</v>
      </c>
      <c r="K8" s="96"/>
      <c r="L8" s="547" t="s">
        <v>10</v>
      </c>
      <c r="M8" s="547"/>
      <c r="N8" s="548"/>
      <c r="O8" s="11" t="s">
        <v>8</v>
      </c>
      <c r="P8" s="96"/>
      <c r="Q8" s="547" t="s">
        <v>11</v>
      </c>
      <c r="R8" s="547"/>
      <c r="S8" s="549"/>
      <c r="T8" s="11" t="s">
        <v>8</v>
      </c>
      <c r="U8" s="12" t="s">
        <v>12</v>
      </c>
    </row>
    <row r="9" spans="1:21" ht="15" customHeight="1" x14ac:dyDescent="0.2">
      <c r="A9" s="37" t="s">
        <v>24</v>
      </c>
      <c r="B9" s="43" t="s">
        <v>34</v>
      </c>
      <c r="C9" s="235" t="s">
        <v>1339</v>
      </c>
      <c r="D9" s="62">
        <v>1150</v>
      </c>
      <c r="E9" s="86"/>
      <c r="F9" s="323"/>
      <c r="G9" s="326" t="s">
        <v>30</v>
      </c>
      <c r="H9" s="41"/>
      <c r="I9" s="67">
        <v>300</v>
      </c>
      <c r="J9" s="27"/>
      <c r="K9" s="323"/>
      <c r="L9" s="326" t="s">
        <v>32</v>
      </c>
      <c r="M9" s="41"/>
      <c r="N9" s="71">
        <v>250</v>
      </c>
      <c r="O9" s="14"/>
      <c r="P9" s="332"/>
      <c r="Q9" s="326" t="s">
        <v>35</v>
      </c>
      <c r="R9" s="41"/>
      <c r="S9" s="71">
        <v>1350</v>
      </c>
      <c r="T9" s="14"/>
      <c r="U9" s="58" t="s">
        <v>61</v>
      </c>
    </row>
    <row r="10" spans="1:21" ht="15" customHeight="1" x14ac:dyDescent="0.2">
      <c r="A10" s="38"/>
      <c r="B10" s="44" t="s">
        <v>18</v>
      </c>
      <c r="C10" s="236" t="s">
        <v>1339</v>
      </c>
      <c r="D10" s="63">
        <v>1050</v>
      </c>
      <c r="E10" s="87"/>
      <c r="F10" s="324"/>
      <c r="G10" s="233" t="s">
        <v>19</v>
      </c>
      <c r="H10" s="39"/>
      <c r="I10" s="68">
        <v>650</v>
      </c>
      <c r="J10" s="16"/>
      <c r="K10" s="324"/>
      <c r="L10" s="233" t="s">
        <v>33</v>
      </c>
      <c r="M10" s="39"/>
      <c r="N10" s="68">
        <v>550</v>
      </c>
      <c r="O10" s="16"/>
      <c r="P10" s="332"/>
      <c r="Q10" s="335" t="s">
        <v>36</v>
      </c>
      <c r="R10" s="39"/>
      <c r="S10" s="68">
        <v>250</v>
      </c>
      <c r="T10" s="16"/>
      <c r="U10" s="61" t="s">
        <v>1478</v>
      </c>
    </row>
    <row r="11" spans="1:21" ht="15" customHeight="1" x14ac:dyDescent="0.2">
      <c r="A11" s="38" t="s">
        <v>25</v>
      </c>
      <c r="B11" s="44" t="s">
        <v>1193</v>
      </c>
      <c r="C11" s="236" t="s">
        <v>1339</v>
      </c>
      <c r="D11" s="63">
        <v>3550</v>
      </c>
      <c r="E11" s="87"/>
      <c r="F11" s="324"/>
      <c r="G11" s="233" t="s">
        <v>28</v>
      </c>
      <c r="H11" s="39"/>
      <c r="I11" s="68">
        <v>450</v>
      </c>
      <c r="J11" s="16"/>
      <c r="K11" s="324"/>
      <c r="L11" s="233" t="s">
        <v>34</v>
      </c>
      <c r="M11" s="39"/>
      <c r="N11" s="68">
        <v>500</v>
      </c>
      <c r="O11" s="16"/>
      <c r="P11" s="332"/>
      <c r="Q11" s="335" t="s">
        <v>37</v>
      </c>
      <c r="R11" s="39"/>
      <c r="S11" s="68">
        <v>300</v>
      </c>
      <c r="T11" s="16"/>
      <c r="U11" s="61" t="s">
        <v>1479</v>
      </c>
    </row>
    <row r="12" spans="1:21" ht="15" customHeight="1" x14ac:dyDescent="0.2">
      <c r="A12" s="38"/>
      <c r="B12" s="44" t="s">
        <v>20</v>
      </c>
      <c r="C12" s="236" t="s">
        <v>1160</v>
      </c>
      <c r="D12" s="63">
        <v>1050</v>
      </c>
      <c r="E12" s="87"/>
      <c r="F12" s="324"/>
      <c r="G12" s="233" t="s">
        <v>29</v>
      </c>
      <c r="H12" s="39"/>
      <c r="I12" s="68">
        <v>1000</v>
      </c>
      <c r="J12" s="16"/>
      <c r="K12" s="324"/>
      <c r="L12" s="430" t="s">
        <v>1272</v>
      </c>
      <c r="M12" s="39"/>
      <c r="N12" s="68">
        <v>300</v>
      </c>
      <c r="O12" s="16"/>
      <c r="P12" s="332"/>
      <c r="Q12" s="335" t="s">
        <v>1294</v>
      </c>
      <c r="R12" s="39"/>
      <c r="S12" s="68">
        <v>400</v>
      </c>
      <c r="T12" s="16"/>
      <c r="U12" s="448" t="s">
        <v>1480</v>
      </c>
    </row>
    <row r="13" spans="1:21" ht="15" customHeight="1" x14ac:dyDescent="0.2">
      <c r="A13" s="38"/>
      <c r="B13" s="44" t="s">
        <v>1192</v>
      </c>
      <c r="C13" s="236" t="s">
        <v>1339</v>
      </c>
      <c r="D13" s="63">
        <v>1700</v>
      </c>
      <c r="E13" s="87"/>
      <c r="F13" s="324"/>
      <c r="G13" s="233" t="s">
        <v>23</v>
      </c>
      <c r="H13" s="39"/>
      <c r="I13" s="68">
        <v>250</v>
      </c>
      <c r="J13" s="16"/>
      <c r="K13" s="324"/>
      <c r="L13" s="233"/>
      <c r="M13" s="39"/>
      <c r="N13" s="68"/>
      <c r="O13" s="16"/>
      <c r="P13" s="332"/>
      <c r="Q13" s="335" t="s">
        <v>1295</v>
      </c>
      <c r="R13" s="39"/>
      <c r="S13" s="68">
        <v>50</v>
      </c>
      <c r="T13" s="16"/>
      <c r="U13" s="98" t="s">
        <v>1481</v>
      </c>
    </row>
    <row r="14" spans="1:21" ht="15" customHeight="1" x14ac:dyDescent="0.2">
      <c r="A14" s="38"/>
      <c r="B14" s="44" t="s">
        <v>21</v>
      </c>
      <c r="C14" s="236" t="s">
        <v>1160</v>
      </c>
      <c r="D14" s="63">
        <v>1350</v>
      </c>
      <c r="E14" s="87"/>
      <c r="F14" s="324"/>
      <c r="G14" s="233"/>
      <c r="H14" s="39"/>
      <c r="I14" s="68"/>
      <c r="J14" s="16"/>
      <c r="K14" s="324"/>
      <c r="L14" s="233"/>
      <c r="M14" s="39"/>
      <c r="N14" s="68"/>
      <c r="O14" s="16"/>
      <c r="P14" s="332"/>
      <c r="Q14" s="335"/>
      <c r="R14" s="39"/>
      <c r="S14" s="68"/>
      <c r="T14" s="16"/>
      <c r="U14" s="98"/>
    </row>
    <row r="15" spans="1:21" ht="15" customHeight="1" x14ac:dyDescent="0.2">
      <c r="A15" s="38"/>
      <c r="B15" s="44" t="s">
        <v>22</v>
      </c>
      <c r="C15" s="236" t="s">
        <v>1160</v>
      </c>
      <c r="D15" s="63">
        <v>900</v>
      </c>
      <c r="E15" s="87"/>
      <c r="F15" s="324"/>
      <c r="G15" s="233"/>
      <c r="H15" s="39"/>
      <c r="I15" s="68"/>
      <c r="J15" s="16"/>
      <c r="K15" s="324"/>
      <c r="L15" s="233"/>
      <c r="M15" s="39"/>
      <c r="N15" s="68"/>
      <c r="O15" s="16"/>
      <c r="P15" s="332"/>
      <c r="Q15" s="335"/>
      <c r="R15" s="39"/>
      <c r="S15" s="68"/>
      <c r="T15" s="16"/>
      <c r="U15" s="59" t="s">
        <v>1188</v>
      </c>
    </row>
    <row r="16" spans="1:21" ht="15" customHeight="1" x14ac:dyDescent="0.2">
      <c r="A16" s="38"/>
      <c r="B16" s="44" t="s">
        <v>23</v>
      </c>
      <c r="C16" s="236" t="s">
        <v>1340</v>
      </c>
      <c r="D16" s="63">
        <v>2100</v>
      </c>
      <c r="E16" s="87"/>
      <c r="F16" s="324"/>
      <c r="G16" s="233"/>
      <c r="H16" s="39"/>
      <c r="I16" s="68"/>
      <c r="J16" s="16">
        <v>0</v>
      </c>
      <c r="K16" s="324"/>
      <c r="L16" s="327"/>
      <c r="M16" s="39"/>
      <c r="N16" s="68"/>
      <c r="O16" s="16"/>
      <c r="P16" s="332"/>
      <c r="Q16" s="335"/>
      <c r="R16" s="39"/>
      <c r="S16" s="68"/>
      <c r="T16" s="16"/>
      <c r="U16" s="59" t="s">
        <v>1286</v>
      </c>
    </row>
    <row r="17" spans="1:21" ht="15" customHeight="1" x14ac:dyDescent="0.2">
      <c r="A17" s="38"/>
      <c r="B17" s="44" t="s">
        <v>1403</v>
      </c>
      <c r="C17" s="236" t="s">
        <v>1404</v>
      </c>
      <c r="D17" s="63">
        <v>750</v>
      </c>
      <c r="E17" s="87"/>
      <c r="F17" s="324"/>
      <c r="G17" s="233"/>
      <c r="H17" s="39"/>
      <c r="I17" s="68"/>
      <c r="J17" s="16"/>
      <c r="K17" s="324"/>
      <c r="L17" s="233"/>
      <c r="M17" s="39"/>
      <c r="N17" s="68"/>
      <c r="O17" s="16"/>
      <c r="P17" s="332"/>
      <c r="Q17" s="335"/>
      <c r="R17" s="39"/>
      <c r="S17" s="68"/>
      <c r="T17" s="16"/>
      <c r="U17" s="59"/>
    </row>
    <row r="18" spans="1:21" ht="15" customHeight="1" x14ac:dyDescent="0.2">
      <c r="A18" s="38"/>
      <c r="B18" s="44"/>
      <c r="C18" s="236"/>
      <c r="D18" s="63"/>
      <c r="E18" s="87"/>
      <c r="F18" s="324"/>
      <c r="G18" s="233"/>
      <c r="H18" s="39"/>
      <c r="I18" s="68"/>
      <c r="J18" s="16"/>
      <c r="K18" s="331"/>
      <c r="L18" s="327"/>
      <c r="M18" s="39"/>
      <c r="N18" s="68"/>
      <c r="O18" s="16"/>
      <c r="P18" s="332"/>
      <c r="Q18" s="335"/>
      <c r="R18" s="39"/>
      <c r="S18" s="68"/>
      <c r="T18" s="16"/>
      <c r="U18" s="59"/>
    </row>
    <row r="19" spans="1:21" ht="15" customHeight="1" x14ac:dyDescent="0.2">
      <c r="A19" s="38"/>
      <c r="B19" s="44"/>
      <c r="C19" s="236"/>
      <c r="D19" s="63"/>
      <c r="E19" s="87"/>
      <c r="F19" s="324"/>
      <c r="G19" s="233"/>
      <c r="H19" s="39"/>
      <c r="I19" s="68"/>
      <c r="J19" s="16"/>
      <c r="K19" s="332"/>
      <c r="L19" s="327"/>
      <c r="M19" s="39"/>
      <c r="N19" s="68"/>
      <c r="O19" s="16"/>
      <c r="P19" s="332"/>
      <c r="Q19" s="335"/>
      <c r="R19" s="39"/>
      <c r="S19" s="68"/>
      <c r="T19" s="16"/>
      <c r="U19" s="59"/>
    </row>
    <row r="20" spans="1:21" ht="15" customHeight="1" x14ac:dyDescent="0.2">
      <c r="A20" s="38"/>
      <c r="B20" s="44"/>
      <c r="C20" s="236"/>
      <c r="D20" s="63"/>
      <c r="E20" s="87"/>
      <c r="F20" s="324"/>
      <c r="G20" s="233"/>
      <c r="H20" s="39"/>
      <c r="I20" s="68"/>
      <c r="J20" s="16"/>
      <c r="K20" s="332"/>
      <c r="L20" s="327"/>
      <c r="M20" s="39"/>
      <c r="N20" s="68"/>
      <c r="O20" s="16"/>
      <c r="P20" s="332"/>
      <c r="Q20" s="335"/>
      <c r="R20" s="39"/>
      <c r="S20" s="68"/>
      <c r="T20" s="16"/>
      <c r="U20" s="59"/>
    </row>
    <row r="21" spans="1:21" ht="15" customHeight="1" x14ac:dyDescent="0.2">
      <c r="A21" s="73"/>
      <c r="B21" s="74"/>
      <c r="C21" s="75"/>
      <c r="D21" s="76"/>
      <c r="E21" s="88"/>
      <c r="F21" s="337"/>
      <c r="G21" s="233"/>
      <c r="H21" s="39"/>
      <c r="I21" s="77"/>
      <c r="J21" s="78"/>
      <c r="K21" s="4"/>
      <c r="L21" s="327"/>
      <c r="M21" s="39"/>
      <c r="N21" s="77"/>
      <c r="O21" s="78"/>
      <c r="P21" s="331"/>
      <c r="Q21" s="335"/>
      <c r="R21" s="39"/>
      <c r="S21" s="77"/>
      <c r="T21" s="78"/>
      <c r="U21" s="59"/>
    </row>
    <row r="22" spans="1:21" ht="15" customHeight="1" x14ac:dyDescent="0.2">
      <c r="A22" s="73"/>
      <c r="B22" s="74"/>
      <c r="C22" s="75"/>
      <c r="D22" s="76"/>
      <c r="E22" s="88"/>
      <c r="F22" s="337"/>
      <c r="G22" s="233"/>
      <c r="H22" s="39"/>
      <c r="I22" s="77"/>
      <c r="J22" s="78"/>
      <c r="K22" s="331"/>
      <c r="L22" s="327"/>
      <c r="M22" s="39"/>
      <c r="N22" s="77"/>
      <c r="O22" s="78"/>
      <c r="P22" s="331"/>
      <c r="Q22" s="335"/>
      <c r="R22" s="39"/>
      <c r="S22" s="77"/>
      <c r="T22" s="78"/>
      <c r="U22" s="59"/>
    </row>
    <row r="23" spans="1:21" ht="15" customHeight="1" thickBot="1" x14ac:dyDescent="0.25">
      <c r="A23" s="17"/>
      <c r="B23" s="35"/>
      <c r="C23" s="30"/>
      <c r="D23" s="64"/>
      <c r="E23" s="89"/>
      <c r="F23" s="8"/>
      <c r="G23" s="220"/>
      <c r="H23" s="42"/>
      <c r="I23" s="69"/>
      <c r="J23" s="19"/>
      <c r="K23" s="334"/>
      <c r="L23" s="328"/>
      <c r="M23" s="42"/>
      <c r="N23" s="69"/>
      <c r="O23" s="19"/>
      <c r="P23" s="6"/>
      <c r="Q23" s="336"/>
      <c r="R23" s="42"/>
      <c r="S23" s="69"/>
      <c r="T23" s="19"/>
      <c r="U23" s="59"/>
    </row>
    <row r="24" spans="1:21" ht="15" customHeight="1" thickBot="1" x14ac:dyDescent="0.25">
      <c r="A24" s="20"/>
      <c r="B24" s="36" t="s">
        <v>1405</v>
      </c>
      <c r="C24" s="21"/>
      <c r="D24" s="85">
        <f>SUM(D9:D23)</f>
        <v>13600</v>
      </c>
      <c r="E24" s="31">
        <f>SUM(E9:E23)</f>
        <v>0</v>
      </c>
      <c r="F24" s="330"/>
      <c r="G24" s="322" t="s">
        <v>31</v>
      </c>
      <c r="H24" s="24"/>
      <c r="I24" s="70">
        <f>SUM(I9:I23)</f>
        <v>2650</v>
      </c>
      <c r="J24" s="23">
        <f>SUM(J9:J23)</f>
        <v>0</v>
      </c>
      <c r="K24" s="333"/>
      <c r="L24" s="322" t="s">
        <v>38</v>
      </c>
      <c r="M24" s="24"/>
      <c r="N24" s="72">
        <f>SUM(N9:N23)</f>
        <v>1600</v>
      </c>
      <c r="O24" s="32">
        <f>SUM(O9:O23)</f>
        <v>0</v>
      </c>
      <c r="P24" s="6"/>
      <c r="Q24" s="322" t="s">
        <v>31</v>
      </c>
      <c r="R24" s="24"/>
      <c r="S24" s="72">
        <f>SUM(S9:S23)</f>
        <v>2350</v>
      </c>
      <c r="T24" s="32">
        <f>SUM(T9:T23)</f>
        <v>0</v>
      </c>
      <c r="U24" s="60"/>
    </row>
    <row r="25" spans="1:21" ht="27" customHeight="1" thickTop="1" thickBot="1" x14ac:dyDescent="0.25">
      <c r="B25" s="33" t="s">
        <v>16</v>
      </c>
      <c r="C25" s="25"/>
      <c r="D25" s="33" t="s">
        <v>15</v>
      </c>
      <c r="E25" s="34" t="s">
        <v>1109</v>
      </c>
      <c r="F25" s="2"/>
      <c r="G25" s="53">
        <f>D40+I40+N40+S40</f>
        <v>16900</v>
      </c>
      <c r="H25" s="25"/>
      <c r="I25" s="25" t="s">
        <v>13</v>
      </c>
    </row>
    <row r="26" spans="1:21" ht="16.5" customHeight="1" thickTop="1" thickBot="1" x14ac:dyDescent="0.25">
      <c r="A26" s="544" t="s">
        <v>7</v>
      </c>
      <c r="B26" s="545"/>
      <c r="C26" s="545"/>
      <c r="D26" s="546"/>
      <c r="E26" s="10" t="s">
        <v>8</v>
      </c>
      <c r="F26" s="329"/>
      <c r="G26" s="547" t="s">
        <v>9</v>
      </c>
      <c r="H26" s="547"/>
      <c r="I26" s="548"/>
      <c r="J26" s="11" t="s">
        <v>8</v>
      </c>
      <c r="K26" s="322"/>
      <c r="L26" s="547" t="s">
        <v>10</v>
      </c>
      <c r="M26" s="547"/>
      <c r="N26" s="548"/>
      <c r="O26" s="11" t="s">
        <v>8</v>
      </c>
      <c r="P26" s="96"/>
      <c r="Q26" s="547" t="s">
        <v>11</v>
      </c>
      <c r="R26" s="547"/>
      <c r="S26" s="549"/>
      <c r="T26" s="11" t="s">
        <v>8</v>
      </c>
      <c r="U26" s="12" t="s">
        <v>12</v>
      </c>
    </row>
    <row r="27" spans="1:21" ht="15" customHeight="1" x14ac:dyDescent="0.2">
      <c r="A27" s="37" t="s">
        <v>50</v>
      </c>
      <c r="B27" s="43" t="s">
        <v>39</v>
      </c>
      <c r="C27" s="235" t="s">
        <v>1340</v>
      </c>
      <c r="D27" s="62">
        <v>1600</v>
      </c>
      <c r="E27" s="26"/>
      <c r="F27" s="338"/>
      <c r="G27" s="326" t="s">
        <v>42</v>
      </c>
      <c r="H27" s="41"/>
      <c r="I27" s="71">
        <v>350</v>
      </c>
      <c r="J27" s="14"/>
      <c r="K27" s="342"/>
      <c r="L27" s="326" t="s">
        <v>57</v>
      </c>
      <c r="M27" s="55"/>
      <c r="N27" s="71">
        <v>400</v>
      </c>
      <c r="O27" s="14"/>
      <c r="P27" s="332"/>
      <c r="Q27" s="326" t="s">
        <v>1414</v>
      </c>
      <c r="R27" s="41"/>
      <c r="S27" s="71">
        <v>650</v>
      </c>
      <c r="T27" s="14"/>
      <c r="U27" s="58" t="s">
        <v>62</v>
      </c>
    </row>
    <row r="28" spans="1:21" ht="15" customHeight="1" x14ac:dyDescent="0.2">
      <c r="A28" s="51" t="s">
        <v>51</v>
      </c>
      <c r="B28" s="44" t="s">
        <v>40</v>
      </c>
      <c r="C28" s="236" t="s">
        <v>1160</v>
      </c>
      <c r="D28" s="63">
        <v>950</v>
      </c>
      <c r="E28" s="15"/>
      <c r="F28" s="339"/>
      <c r="G28" s="327" t="s">
        <v>55</v>
      </c>
      <c r="H28" s="39"/>
      <c r="I28" s="68">
        <v>450</v>
      </c>
      <c r="J28" s="16"/>
      <c r="K28" s="332"/>
      <c r="L28" s="327"/>
      <c r="M28" s="56"/>
      <c r="N28" s="68"/>
      <c r="O28" s="16"/>
      <c r="P28" s="332"/>
      <c r="Q28" s="327" t="s">
        <v>58</v>
      </c>
      <c r="R28" s="39"/>
      <c r="S28" s="68">
        <v>600</v>
      </c>
      <c r="T28" s="16"/>
      <c r="U28" s="61" t="s">
        <v>1288</v>
      </c>
    </row>
    <row r="29" spans="1:21" ht="15" customHeight="1" x14ac:dyDescent="0.2">
      <c r="A29" s="51" t="s">
        <v>52</v>
      </c>
      <c r="B29" s="44" t="s">
        <v>41</v>
      </c>
      <c r="C29" s="236" t="s">
        <v>1160</v>
      </c>
      <c r="D29" s="63">
        <v>1300</v>
      </c>
      <c r="E29" s="15"/>
      <c r="F29" s="339"/>
      <c r="G29" s="327" t="s">
        <v>56</v>
      </c>
      <c r="H29" s="39"/>
      <c r="I29" s="68">
        <v>650</v>
      </c>
      <c r="J29" s="16"/>
      <c r="K29" s="332"/>
      <c r="L29" s="327"/>
      <c r="M29" s="56"/>
      <c r="N29" s="68"/>
      <c r="O29" s="16"/>
      <c r="P29" s="332"/>
      <c r="Q29" s="327" t="s">
        <v>59</v>
      </c>
      <c r="R29" s="39"/>
      <c r="S29" s="68">
        <v>200</v>
      </c>
      <c r="T29" s="16"/>
      <c r="U29" s="452" t="s">
        <v>1475</v>
      </c>
    </row>
    <row r="30" spans="1:21" ht="15" customHeight="1" x14ac:dyDescent="0.2">
      <c r="A30" s="51"/>
      <c r="B30" s="44" t="s">
        <v>43</v>
      </c>
      <c r="C30" s="239" t="s">
        <v>1340</v>
      </c>
      <c r="D30" s="63">
        <v>1600</v>
      </c>
      <c r="E30" s="15"/>
      <c r="F30" s="339"/>
      <c r="G30" s="327"/>
      <c r="H30" s="39"/>
      <c r="I30" s="68"/>
      <c r="J30" s="16"/>
      <c r="K30" s="332"/>
      <c r="L30" s="327"/>
      <c r="M30" s="56"/>
      <c r="N30" s="68"/>
      <c r="O30" s="16"/>
      <c r="P30" s="332"/>
      <c r="Q30" s="327"/>
      <c r="R30" s="39"/>
      <c r="S30" s="68"/>
      <c r="T30" s="16"/>
      <c r="U30" s="59"/>
    </row>
    <row r="31" spans="1:21" ht="15" customHeight="1" x14ac:dyDescent="0.2">
      <c r="A31" s="51" t="s">
        <v>27</v>
      </c>
      <c r="B31" s="44" t="s">
        <v>44</v>
      </c>
      <c r="C31" s="236" t="s">
        <v>1160</v>
      </c>
      <c r="D31" s="63">
        <v>1300</v>
      </c>
      <c r="E31" s="15"/>
      <c r="F31" s="339"/>
      <c r="G31" s="327"/>
      <c r="H31" s="39"/>
      <c r="I31" s="68"/>
      <c r="J31" s="16"/>
      <c r="K31" s="332"/>
      <c r="L31" s="327"/>
      <c r="M31" s="56"/>
      <c r="N31" s="68"/>
      <c r="O31" s="16"/>
      <c r="P31" s="332"/>
      <c r="Q31" s="327"/>
      <c r="R31" s="39"/>
      <c r="S31" s="68"/>
      <c r="T31" s="16"/>
      <c r="U31" s="59" t="s">
        <v>1377</v>
      </c>
    </row>
    <row r="32" spans="1:21" ht="15" customHeight="1" x14ac:dyDescent="0.2">
      <c r="A32" s="51"/>
      <c r="B32" s="44" t="s">
        <v>45</v>
      </c>
      <c r="C32" s="236" t="s">
        <v>1339</v>
      </c>
      <c r="D32" s="63">
        <v>1600</v>
      </c>
      <c r="E32" s="15"/>
      <c r="F32" s="339"/>
      <c r="G32" s="327"/>
      <c r="H32" s="39"/>
      <c r="I32" s="68"/>
      <c r="J32" s="16"/>
      <c r="K32" s="332"/>
      <c r="L32" s="327"/>
      <c r="M32" s="56"/>
      <c r="N32" s="68"/>
      <c r="O32" s="16"/>
      <c r="P32" s="332"/>
      <c r="Q32" s="327"/>
      <c r="R32" s="39"/>
      <c r="S32" s="68"/>
      <c r="T32" s="16"/>
      <c r="U32" s="59" t="s">
        <v>1378</v>
      </c>
    </row>
    <row r="33" spans="1:21" ht="15" customHeight="1" x14ac:dyDescent="0.2">
      <c r="A33" s="51"/>
      <c r="B33" s="44" t="s">
        <v>46</v>
      </c>
      <c r="C33" s="239" t="s">
        <v>1162</v>
      </c>
      <c r="D33" s="63">
        <v>900</v>
      </c>
      <c r="E33" s="15"/>
      <c r="F33" s="339"/>
      <c r="G33" s="327"/>
      <c r="H33" s="39"/>
      <c r="I33" s="68"/>
      <c r="J33" s="16"/>
      <c r="K33" s="332"/>
      <c r="L33" s="327"/>
      <c r="M33" s="56"/>
      <c r="N33" s="68"/>
      <c r="O33" s="16"/>
      <c r="P33" s="332"/>
      <c r="Q33" s="327"/>
      <c r="R33" s="39"/>
      <c r="S33" s="68"/>
      <c r="T33" s="16"/>
      <c r="U33" s="59" t="s">
        <v>1379</v>
      </c>
    </row>
    <row r="34" spans="1:21" ht="15" customHeight="1" x14ac:dyDescent="0.2">
      <c r="A34" s="51" t="s">
        <v>53</v>
      </c>
      <c r="B34" s="44" t="s">
        <v>47</v>
      </c>
      <c r="C34" s="236" t="s">
        <v>1160</v>
      </c>
      <c r="D34" s="63">
        <v>1200</v>
      </c>
      <c r="E34" s="15"/>
      <c r="F34" s="339"/>
      <c r="G34" s="327"/>
      <c r="H34" s="39"/>
      <c r="I34" s="68"/>
      <c r="J34" s="16"/>
      <c r="K34" s="332"/>
      <c r="L34" s="327"/>
      <c r="M34" s="56"/>
      <c r="N34" s="68"/>
      <c r="O34" s="16"/>
      <c r="P34" s="332"/>
      <c r="Q34" s="327"/>
      <c r="R34" s="39"/>
      <c r="S34" s="68"/>
      <c r="T34" s="16"/>
      <c r="U34" s="59" t="s">
        <v>1482</v>
      </c>
    </row>
    <row r="35" spans="1:21" ht="15" customHeight="1" x14ac:dyDescent="0.2">
      <c r="A35" s="51"/>
      <c r="B35" s="44" t="s">
        <v>48</v>
      </c>
      <c r="C35" s="239" t="s">
        <v>1340</v>
      </c>
      <c r="D35" s="63">
        <v>1650</v>
      </c>
      <c r="E35" s="15"/>
      <c r="F35" s="339"/>
      <c r="G35" s="327"/>
      <c r="H35" s="39"/>
      <c r="I35" s="68"/>
      <c r="J35" s="16"/>
      <c r="K35" s="332"/>
      <c r="L35" s="327"/>
      <c r="M35" s="56"/>
      <c r="N35" s="68"/>
      <c r="O35" s="16"/>
      <c r="P35" s="332"/>
      <c r="Q35" s="327"/>
      <c r="R35" s="39"/>
      <c r="S35" s="68"/>
      <c r="T35" s="16"/>
      <c r="U35" s="59" t="s">
        <v>1483</v>
      </c>
    </row>
    <row r="36" spans="1:21" ht="15" customHeight="1" x14ac:dyDescent="0.2">
      <c r="A36" s="51"/>
      <c r="B36" s="44" t="s">
        <v>49</v>
      </c>
      <c r="C36" s="239" t="s">
        <v>1340</v>
      </c>
      <c r="D36" s="63">
        <v>1500</v>
      </c>
      <c r="E36" s="15"/>
      <c r="F36" s="339"/>
      <c r="G36" s="327"/>
      <c r="H36" s="39"/>
      <c r="I36" s="68"/>
      <c r="J36" s="16"/>
      <c r="K36" s="332"/>
      <c r="L36" s="327"/>
      <c r="M36" s="56"/>
      <c r="N36" s="68"/>
      <c r="O36" s="16"/>
      <c r="P36" s="332"/>
      <c r="Q36" s="327"/>
      <c r="R36" s="39"/>
      <c r="S36" s="68"/>
      <c r="T36" s="16"/>
      <c r="U36" s="59"/>
    </row>
    <row r="37" spans="1:21" ht="15" customHeight="1" x14ac:dyDescent="0.2">
      <c r="A37" s="51"/>
      <c r="B37" s="44"/>
      <c r="C37" s="239"/>
      <c r="D37" s="63"/>
      <c r="E37" s="15"/>
      <c r="F37" s="339"/>
      <c r="G37" s="327"/>
      <c r="H37" s="39"/>
      <c r="I37" s="68"/>
      <c r="J37" s="16"/>
      <c r="K37" s="332"/>
      <c r="L37" s="327"/>
      <c r="M37" s="56"/>
      <c r="N37" s="68"/>
      <c r="O37" s="16"/>
      <c r="P37" s="332"/>
      <c r="Q37" s="327"/>
      <c r="R37" s="39"/>
      <c r="S37" s="68"/>
      <c r="T37" s="16"/>
      <c r="U37" s="59"/>
    </row>
    <row r="38" spans="1:21" ht="15" customHeight="1" x14ac:dyDescent="0.2">
      <c r="A38" s="51"/>
      <c r="B38" s="44"/>
      <c r="C38" s="28"/>
      <c r="D38" s="63"/>
      <c r="E38" s="15"/>
      <c r="F38" s="339"/>
      <c r="G38" s="327"/>
      <c r="H38" s="39"/>
      <c r="I38" s="68"/>
      <c r="J38" s="16"/>
      <c r="K38" s="332"/>
      <c r="L38" s="327"/>
      <c r="M38" s="56"/>
      <c r="N38" s="68"/>
      <c r="O38" s="16"/>
      <c r="P38" s="332"/>
      <c r="Q38" s="327"/>
      <c r="R38" s="39"/>
      <c r="S38" s="68"/>
      <c r="T38" s="16"/>
      <c r="U38" s="59"/>
    </row>
    <row r="39" spans="1:21" ht="15" customHeight="1" thickBot="1" x14ac:dyDescent="0.25">
      <c r="A39" s="52"/>
      <c r="B39" s="50"/>
      <c r="C39" s="30"/>
      <c r="D39" s="66"/>
      <c r="E39" s="18"/>
      <c r="F39" s="340"/>
      <c r="G39" s="328"/>
      <c r="H39" s="42"/>
      <c r="I39" s="69"/>
      <c r="J39" s="19"/>
      <c r="K39" s="6"/>
      <c r="L39" s="328"/>
      <c r="M39" s="57"/>
      <c r="N39" s="69"/>
      <c r="O39" s="19"/>
      <c r="P39" s="6"/>
      <c r="Q39" s="328"/>
      <c r="R39" s="42"/>
      <c r="S39" s="69"/>
      <c r="T39" s="19"/>
      <c r="U39" s="59"/>
    </row>
    <row r="40" spans="1:21" ht="15" customHeight="1" thickBot="1" x14ac:dyDescent="0.25">
      <c r="A40" s="20"/>
      <c r="B40" s="36" t="s">
        <v>395</v>
      </c>
      <c r="C40" s="21"/>
      <c r="D40" s="65">
        <f>SUM(D27:D39)</f>
        <v>13600</v>
      </c>
      <c r="E40" s="31">
        <f>SUM(E27:E39)</f>
        <v>0</v>
      </c>
      <c r="F40" s="341"/>
      <c r="G40" s="322" t="s">
        <v>60</v>
      </c>
      <c r="H40" s="24"/>
      <c r="I40" s="72">
        <f>SUM(I27:I39)</f>
        <v>1450</v>
      </c>
      <c r="J40" s="32">
        <f>SUM(J27:J39)</f>
        <v>0</v>
      </c>
      <c r="K40" s="6"/>
      <c r="L40" s="322" t="s">
        <v>233</v>
      </c>
      <c r="M40" s="24"/>
      <c r="N40" s="72">
        <f>SUM(N27:N39)</f>
        <v>400</v>
      </c>
      <c r="O40" s="32">
        <f>SUM(O27:O39)</f>
        <v>0</v>
      </c>
      <c r="P40" s="6"/>
      <c r="Q40" s="322" t="s">
        <v>60</v>
      </c>
      <c r="R40" s="24"/>
      <c r="S40" s="72">
        <f>SUM(S27:S39)</f>
        <v>1450</v>
      </c>
      <c r="T40" s="32">
        <f>SUM(T27:T39)</f>
        <v>0</v>
      </c>
      <c r="U40" s="60"/>
    </row>
    <row r="41" spans="1:21" ht="13.5" thickTop="1" x14ac:dyDescent="0.2">
      <c r="B41" s="101" t="str">
        <f>名古屋市!B32</f>
        <v>令和5年6月</v>
      </c>
      <c r="U41" s="100" t="s">
        <v>169</v>
      </c>
    </row>
  </sheetData>
  <mergeCells count="28">
    <mergeCell ref="A26:D26"/>
    <mergeCell ref="G26:I26"/>
    <mergeCell ref="L26:N26"/>
    <mergeCell ref="Q26:S26"/>
    <mergeCell ref="A8:D8"/>
    <mergeCell ref="G8:I8"/>
    <mergeCell ref="L8:N8"/>
    <mergeCell ref="Q8:S8"/>
    <mergeCell ref="A1:B2"/>
    <mergeCell ref="F1:G3"/>
    <mergeCell ref="F4:G6"/>
    <mergeCell ref="H1:N3"/>
    <mergeCell ref="B3:B4"/>
    <mergeCell ref="C3:C4"/>
    <mergeCell ref="H4:N6"/>
    <mergeCell ref="D3:D4"/>
    <mergeCell ref="D5:D6"/>
    <mergeCell ref="C5:C6"/>
    <mergeCell ref="E7:F7"/>
    <mergeCell ref="U1:U2"/>
    <mergeCell ref="U3:U6"/>
    <mergeCell ref="P1:T3"/>
    <mergeCell ref="P4:S6"/>
    <mergeCell ref="O1:O3"/>
    <mergeCell ref="O4:O6"/>
    <mergeCell ref="T4:T6"/>
    <mergeCell ref="E3:E4"/>
    <mergeCell ref="E5:E6"/>
  </mergeCells>
  <phoneticPr fontId="2"/>
  <pageMargins left="0.48" right="0.19685039370078741" top="0.23622047244094491" bottom="0.23622047244094491" header="0.19685039370078741"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1.6328125" customWidth="1"/>
  </cols>
  <sheetData>
    <row r="1" spans="1:22" ht="10.5" customHeight="1" x14ac:dyDescent="0.2">
      <c r="A1" s="517" t="s">
        <v>0</v>
      </c>
      <c r="B1" s="518"/>
      <c r="C1" s="2"/>
      <c r="D1" s="2"/>
      <c r="E1" s="3"/>
      <c r="F1" s="532" t="s">
        <v>1110</v>
      </c>
      <c r="G1" s="533"/>
      <c r="H1" s="526"/>
      <c r="I1" s="526"/>
      <c r="J1" s="526"/>
      <c r="K1" s="526"/>
      <c r="L1" s="526"/>
      <c r="M1" s="526"/>
      <c r="N1" s="527"/>
      <c r="O1" s="532" t="s">
        <v>1108</v>
      </c>
      <c r="P1" s="526"/>
      <c r="Q1" s="526"/>
      <c r="R1" s="526"/>
      <c r="S1" s="526"/>
      <c r="T1" s="527"/>
      <c r="U1" s="508" t="s">
        <v>2</v>
      </c>
      <c r="V1" s="4"/>
    </row>
    <row r="2" spans="1:22" ht="10.5" customHeight="1" x14ac:dyDescent="0.2">
      <c r="A2" s="519"/>
      <c r="B2" s="520"/>
      <c r="E2" s="5"/>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1150</v>
      </c>
      <c r="D3" s="504"/>
      <c r="E3" s="506" t="s">
        <v>1151</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1111</v>
      </c>
      <c r="G4" s="533"/>
      <c r="H4" s="526"/>
      <c r="I4" s="526"/>
      <c r="J4" s="526"/>
      <c r="K4" s="526"/>
      <c r="L4" s="526"/>
      <c r="M4" s="526"/>
      <c r="N4" s="527"/>
      <c r="O4" s="532" t="s">
        <v>3</v>
      </c>
      <c r="P4" s="521">
        <f>E38+J38+O38+T38</f>
        <v>0</v>
      </c>
      <c r="Q4" s="521"/>
      <c r="R4" s="521"/>
      <c r="S4" s="521"/>
      <c r="T4" s="538" t="s">
        <v>4</v>
      </c>
      <c r="U4" s="510"/>
    </row>
    <row r="5" spans="1:22" ht="10.5" customHeight="1" x14ac:dyDescent="0.2">
      <c r="A5" s="4"/>
      <c r="C5" s="504" t="s">
        <v>1153</v>
      </c>
      <c r="D5" s="504"/>
      <c r="E5" s="506" t="s">
        <v>1152</v>
      </c>
      <c r="F5" s="534"/>
      <c r="G5" s="535"/>
      <c r="H5" s="528"/>
      <c r="I5" s="528"/>
      <c r="J5" s="528"/>
      <c r="K5" s="528"/>
      <c r="L5" s="528"/>
      <c r="M5" s="528"/>
      <c r="N5" s="529"/>
      <c r="O5" s="534"/>
      <c r="P5" s="522"/>
      <c r="Q5" s="522"/>
      <c r="R5" s="522"/>
      <c r="S5" s="522"/>
      <c r="T5" s="539"/>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11"/>
    </row>
    <row r="7" spans="1:22" ht="27" customHeight="1" thickBot="1" x14ac:dyDescent="0.25">
      <c r="B7" s="550" t="s">
        <v>17</v>
      </c>
      <c r="C7" s="550"/>
      <c r="D7" s="550"/>
      <c r="F7" s="196"/>
      <c r="G7" s="91">
        <f>D38+I38+N38+S38</f>
        <v>29850</v>
      </c>
      <c r="H7" s="9"/>
      <c r="I7" s="9" t="s">
        <v>6</v>
      </c>
      <c r="J7" s="8"/>
      <c r="K7" s="8"/>
      <c r="L7" s="8"/>
      <c r="M7" s="8"/>
      <c r="N7" s="8"/>
      <c r="O7" s="8"/>
      <c r="P7" s="8"/>
      <c r="Q7" s="8"/>
      <c r="R7" s="8"/>
      <c r="S7" s="8"/>
      <c r="T7" s="8"/>
    </row>
    <row r="8" spans="1:22" ht="16.5" customHeight="1" thickTop="1" thickBot="1" x14ac:dyDescent="0.25">
      <c r="A8" s="544" t="s">
        <v>7</v>
      </c>
      <c r="B8" s="545"/>
      <c r="C8" s="545"/>
      <c r="D8" s="546"/>
      <c r="E8" s="10" t="s">
        <v>8</v>
      </c>
      <c r="F8" s="325"/>
      <c r="G8" s="547" t="s">
        <v>9</v>
      </c>
      <c r="H8" s="547"/>
      <c r="I8" s="548"/>
      <c r="J8" s="11" t="s">
        <v>8</v>
      </c>
      <c r="K8" s="322"/>
      <c r="L8" s="547" t="s">
        <v>10</v>
      </c>
      <c r="M8" s="547"/>
      <c r="N8" s="548"/>
      <c r="O8" s="11" t="s">
        <v>8</v>
      </c>
      <c r="P8" s="322"/>
      <c r="Q8" s="547" t="s">
        <v>11</v>
      </c>
      <c r="R8" s="547"/>
      <c r="S8" s="549"/>
      <c r="T8" s="11" t="s">
        <v>8</v>
      </c>
      <c r="U8" s="12" t="s">
        <v>12</v>
      </c>
    </row>
    <row r="9" spans="1:22" ht="15.75" customHeight="1" x14ac:dyDescent="0.2">
      <c r="A9" s="51"/>
      <c r="B9" s="81" t="s">
        <v>76</v>
      </c>
      <c r="C9" s="239" t="s">
        <v>1162</v>
      </c>
      <c r="D9" s="90">
        <v>250</v>
      </c>
      <c r="E9" s="13"/>
      <c r="F9" s="324"/>
      <c r="G9" s="93" t="s">
        <v>64</v>
      </c>
      <c r="H9" s="84"/>
      <c r="I9" s="71">
        <v>600</v>
      </c>
      <c r="J9" s="14"/>
      <c r="K9" s="324"/>
      <c r="L9" s="93" t="s">
        <v>64</v>
      </c>
      <c r="M9" s="84"/>
      <c r="N9" s="71">
        <v>250</v>
      </c>
      <c r="O9" s="14"/>
      <c r="P9" s="324"/>
      <c r="Q9" s="93" t="s">
        <v>80</v>
      </c>
      <c r="R9" s="84"/>
      <c r="S9" s="71">
        <v>400</v>
      </c>
      <c r="T9" s="14"/>
      <c r="U9" s="59" t="s">
        <v>86</v>
      </c>
    </row>
    <row r="10" spans="1:22" ht="15.75" customHeight="1" x14ac:dyDescent="0.2">
      <c r="A10" s="83"/>
      <c r="B10" s="80" t="s">
        <v>63</v>
      </c>
      <c r="C10" s="239" t="s">
        <v>1163</v>
      </c>
      <c r="D10" s="63">
        <v>1350</v>
      </c>
      <c r="E10" s="15"/>
      <c r="F10" s="343"/>
      <c r="G10" s="94" t="s">
        <v>77</v>
      </c>
      <c r="H10" s="28"/>
      <c r="I10" s="68">
        <v>500</v>
      </c>
      <c r="J10" s="16"/>
      <c r="K10" s="343"/>
      <c r="L10" s="94" t="s">
        <v>79</v>
      </c>
      <c r="M10" s="28"/>
      <c r="N10" s="68">
        <v>250</v>
      </c>
      <c r="O10" s="16"/>
      <c r="P10" s="343"/>
      <c r="Q10" s="94" t="s">
        <v>1190</v>
      </c>
      <c r="R10" s="28"/>
      <c r="S10" s="68">
        <v>850</v>
      </c>
      <c r="T10" s="16"/>
      <c r="U10" s="61" t="s">
        <v>1484</v>
      </c>
    </row>
    <row r="11" spans="1:22" ht="15.75" customHeight="1" x14ac:dyDescent="0.2">
      <c r="A11" s="51"/>
      <c r="B11" s="81" t="s">
        <v>64</v>
      </c>
      <c r="C11" s="239" t="s">
        <v>1340</v>
      </c>
      <c r="D11" s="63">
        <v>2300</v>
      </c>
      <c r="E11" s="15"/>
      <c r="F11" s="343"/>
      <c r="G11" s="94" t="s">
        <v>78</v>
      </c>
      <c r="H11" s="28"/>
      <c r="I11" s="68">
        <v>650</v>
      </c>
      <c r="J11" s="16"/>
      <c r="K11" s="343"/>
      <c r="L11" s="94"/>
      <c r="M11" s="28"/>
      <c r="N11" s="68"/>
      <c r="O11" s="16"/>
      <c r="P11" s="343"/>
      <c r="Q11" s="94" t="s">
        <v>78</v>
      </c>
      <c r="R11" s="28"/>
      <c r="S11" s="68">
        <v>400</v>
      </c>
      <c r="T11" s="16"/>
      <c r="U11" s="98" t="s">
        <v>87</v>
      </c>
    </row>
    <row r="12" spans="1:22" ht="15.75" customHeight="1" x14ac:dyDescent="0.2">
      <c r="A12" s="51"/>
      <c r="B12" s="81" t="s">
        <v>66</v>
      </c>
      <c r="C12" s="239" t="s">
        <v>1340</v>
      </c>
      <c r="D12" s="63">
        <v>3000</v>
      </c>
      <c r="E12" s="15"/>
      <c r="F12" s="343"/>
      <c r="G12" s="94" t="s">
        <v>74</v>
      </c>
      <c r="H12" s="28"/>
      <c r="I12" s="68">
        <v>550</v>
      </c>
      <c r="J12" s="16"/>
      <c r="K12" s="343"/>
      <c r="L12" s="94"/>
      <c r="M12" s="28"/>
      <c r="N12" s="68"/>
      <c r="O12" s="16"/>
      <c r="P12" s="343"/>
      <c r="Q12" s="94" t="s">
        <v>81</v>
      </c>
      <c r="R12" s="28"/>
      <c r="S12" s="68">
        <v>500</v>
      </c>
      <c r="T12" s="16"/>
      <c r="U12" s="98"/>
    </row>
    <row r="13" spans="1:22" ht="15.75" customHeight="1" x14ac:dyDescent="0.2">
      <c r="A13" s="51"/>
      <c r="B13" s="81" t="s">
        <v>67</v>
      </c>
      <c r="C13" s="239" t="s">
        <v>1340</v>
      </c>
      <c r="D13" s="63">
        <v>1150</v>
      </c>
      <c r="E13" s="15"/>
      <c r="F13" s="343"/>
      <c r="G13" s="94"/>
      <c r="H13" s="28"/>
      <c r="I13" s="68"/>
      <c r="J13" s="16"/>
      <c r="K13" s="343"/>
      <c r="L13" s="94"/>
      <c r="M13" s="28"/>
      <c r="N13" s="68"/>
      <c r="O13" s="16"/>
      <c r="P13" s="343"/>
      <c r="Q13" s="94" t="s">
        <v>82</v>
      </c>
      <c r="R13" s="28"/>
      <c r="S13" s="68">
        <v>250</v>
      </c>
      <c r="T13" s="16"/>
      <c r="U13" s="98"/>
    </row>
    <row r="14" spans="1:22" ht="15.75" customHeight="1" x14ac:dyDescent="0.2">
      <c r="A14" s="51"/>
      <c r="B14" s="81" t="s">
        <v>68</v>
      </c>
      <c r="C14" s="239" t="s">
        <v>1340</v>
      </c>
      <c r="D14" s="63">
        <v>1350</v>
      </c>
      <c r="E14" s="15"/>
      <c r="F14" s="343"/>
      <c r="G14" s="94"/>
      <c r="H14" s="28"/>
      <c r="I14" s="68"/>
      <c r="J14" s="16"/>
      <c r="K14" s="343"/>
      <c r="L14" s="94"/>
      <c r="M14" s="28"/>
      <c r="N14" s="68"/>
      <c r="O14" s="16"/>
      <c r="S14" s="304"/>
      <c r="T14" s="16"/>
      <c r="U14" s="59"/>
    </row>
    <row r="15" spans="1:22" ht="15.75" customHeight="1" x14ac:dyDescent="0.2">
      <c r="A15" s="51"/>
      <c r="B15" s="81" t="s">
        <v>69</v>
      </c>
      <c r="C15" s="239" t="s">
        <v>1340</v>
      </c>
      <c r="D15" s="63">
        <v>1650</v>
      </c>
      <c r="E15" s="15"/>
      <c r="F15" s="343"/>
      <c r="G15" s="94"/>
      <c r="H15" s="28"/>
      <c r="I15" s="68"/>
      <c r="J15" s="16"/>
      <c r="K15" s="343"/>
      <c r="L15" s="94"/>
      <c r="M15" s="28"/>
      <c r="N15" s="68"/>
      <c r="O15" s="16"/>
      <c r="P15" s="343"/>
      <c r="Q15" s="94"/>
      <c r="R15" s="28"/>
      <c r="S15" s="68"/>
      <c r="T15" s="16"/>
      <c r="U15" s="59"/>
    </row>
    <row r="16" spans="1:22" ht="15.75" customHeight="1" x14ac:dyDescent="0.2">
      <c r="A16" s="51"/>
      <c r="B16" s="81" t="s">
        <v>70</v>
      </c>
      <c r="C16" s="239" t="s">
        <v>1340</v>
      </c>
      <c r="D16" s="63">
        <v>1100</v>
      </c>
      <c r="E16" s="15"/>
      <c r="F16" s="343"/>
      <c r="G16" s="94"/>
      <c r="H16" s="28"/>
      <c r="I16" s="68"/>
      <c r="J16" s="16"/>
      <c r="K16" s="343"/>
      <c r="L16" s="94"/>
      <c r="M16" s="28"/>
      <c r="N16" s="68"/>
      <c r="O16" s="16"/>
      <c r="P16" s="343"/>
      <c r="R16" s="28"/>
      <c r="S16" s="68"/>
      <c r="T16" s="16"/>
      <c r="U16" s="59" t="s">
        <v>1191</v>
      </c>
    </row>
    <row r="17" spans="1:21" ht="15.75" customHeight="1" x14ac:dyDescent="0.2">
      <c r="A17" s="51"/>
      <c r="B17" s="81" t="s">
        <v>71</v>
      </c>
      <c r="C17" s="239" t="s">
        <v>1340</v>
      </c>
      <c r="D17" s="63">
        <v>650</v>
      </c>
      <c r="E17" s="15"/>
      <c r="F17" s="343"/>
      <c r="G17" s="94"/>
      <c r="H17" s="28"/>
      <c r="I17" s="68"/>
      <c r="J17" s="16"/>
      <c r="K17" s="343"/>
      <c r="L17" s="94"/>
      <c r="M17" s="28"/>
      <c r="N17" s="68"/>
      <c r="O17" s="16"/>
      <c r="P17" s="343"/>
      <c r="Q17" s="94"/>
      <c r="R17" s="28"/>
      <c r="S17" s="68"/>
      <c r="T17" s="16"/>
      <c r="U17" s="59" t="s">
        <v>1485</v>
      </c>
    </row>
    <row r="18" spans="1:21" ht="15.75" customHeight="1" x14ac:dyDescent="0.2">
      <c r="A18" s="51"/>
      <c r="B18" s="81" t="s">
        <v>72</v>
      </c>
      <c r="C18" s="239" t="s">
        <v>1340</v>
      </c>
      <c r="D18" s="63">
        <v>1400</v>
      </c>
      <c r="E18" s="15"/>
      <c r="F18" s="343"/>
      <c r="G18" s="94"/>
      <c r="H18" s="28"/>
      <c r="I18" s="68"/>
      <c r="J18" s="16"/>
      <c r="K18" s="343"/>
      <c r="L18" s="94"/>
      <c r="M18" s="28"/>
      <c r="N18" s="68"/>
      <c r="O18" s="16"/>
      <c r="P18" s="343"/>
      <c r="Q18" s="94"/>
      <c r="R18" s="28"/>
      <c r="S18" s="68"/>
      <c r="T18" s="16"/>
      <c r="U18" s="59"/>
    </row>
    <row r="19" spans="1:21" ht="15.75" customHeight="1" x14ac:dyDescent="0.2">
      <c r="A19" s="51"/>
      <c r="B19" s="81" t="s">
        <v>73</v>
      </c>
      <c r="C19" s="239" t="s">
        <v>1162</v>
      </c>
      <c r="D19" s="63">
        <v>1100</v>
      </c>
      <c r="E19" s="15"/>
      <c r="F19" s="343"/>
      <c r="G19" s="94"/>
      <c r="H19" s="28"/>
      <c r="I19" s="68"/>
      <c r="J19" s="16"/>
      <c r="K19" s="343"/>
      <c r="L19" s="94"/>
      <c r="M19" s="28"/>
      <c r="N19" s="68"/>
      <c r="O19" s="16"/>
      <c r="P19" s="343"/>
      <c r="Q19" s="94"/>
      <c r="R19" s="28"/>
      <c r="S19" s="68"/>
      <c r="T19" s="16"/>
      <c r="U19" s="59"/>
    </row>
    <row r="20" spans="1:21" ht="15.75" customHeight="1" x14ac:dyDescent="0.2">
      <c r="A20" s="51"/>
      <c r="B20" s="81" t="s">
        <v>74</v>
      </c>
      <c r="C20" s="239" t="s">
        <v>1340</v>
      </c>
      <c r="D20" s="63">
        <v>1100</v>
      </c>
      <c r="E20" s="15"/>
      <c r="F20" s="343"/>
      <c r="G20" s="94"/>
      <c r="H20" s="28"/>
      <c r="I20" s="68"/>
      <c r="J20" s="16"/>
      <c r="K20" s="343"/>
      <c r="L20" s="94"/>
      <c r="M20" s="28"/>
      <c r="N20" s="68"/>
      <c r="O20" s="16"/>
      <c r="P20" s="343"/>
      <c r="Q20" s="94"/>
      <c r="R20" s="28"/>
      <c r="S20" s="68"/>
      <c r="T20" s="16"/>
      <c r="U20" s="59"/>
    </row>
    <row r="21" spans="1:21" ht="15.75" customHeight="1" x14ac:dyDescent="0.2">
      <c r="A21" s="51"/>
      <c r="B21" s="81" t="s">
        <v>75</v>
      </c>
      <c r="C21" s="239" t="s">
        <v>1340</v>
      </c>
      <c r="D21" s="63">
        <v>3950</v>
      </c>
      <c r="E21" s="15"/>
      <c r="F21" s="343"/>
      <c r="G21" s="94"/>
      <c r="H21" s="28"/>
      <c r="I21" s="68"/>
      <c r="J21" s="16"/>
      <c r="K21" s="343"/>
      <c r="L21" s="94"/>
      <c r="M21" s="28"/>
      <c r="N21" s="68"/>
      <c r="O21" s="16"/>
      <c r="P21" s="343"/>
      <c r="Q21" s="94"/>
      <c r="R21" s="28"/>
      <c r="S21" s="68"/>
      <c r="T21" s="16"/>
      <c r="U21" s="59"/>
    </row>
    <row r="22" spans="1:21" ht="15.75" customHeight="1" x14ac:dyDescent="0.2">
      <c r="A22" s="51" t="s">
        <v>24</v>
      </c>
      <c r="B22" s="81" t="s">
        <v>65</v>
      </c>
      <c r="C22" s="236" t="s">
        <v>1339</v>
      </c>
      <c r="D22" s="63">
        <v>4300</v>
      </c>
      <c r="E22" s="15"/>
      <c r="F22" s="343"/>
      <c r="G22" s="94"/>
      <c r="H22" s="28"/>
      <c r="I22" s="68"/>
      <c r="J22" s="16"/>
      <c r="K22" s="343"/>
      <c r="L22" s="94"/>
      <c r="M22" s="28"/>
      <c r="N22" s="68"/>
      <c r="O22" s="16"/>
      <c r="P22" s="343"/>
      <c r="Q22" s="94"/>
      <c r="R22" s="28"/>
      <c r="S22" s="68"/>
      <c r="T22" s="16"/>
      <c r="U22" s="59"/>
    </row>
    <row r="23" spans="1:21" ht="15.75" customHeight="1" x14ac:dyDescent="0.2">
      <c r="A23" s="51"/>
      <c r="B23" s="81"/>
      <c r="C23" s="236"/>
      <c r="D23" s="63"/>
      <c r="E23" s="15"/>
      <c r="F23" s="343"/>
      <c r="G23" s="94"/>
      <c r="H23" s="28"/>
      <c r="I23" s="68"/>
      <c r="J23" s="16"/>
      <c r="K23" s="343"/>
      <c r="L23" s="94"/>
      <c r="M23" s="28"/>
      <c r="N23" s="68"/>
      <c r="O23" s="16"/>
      <c r="P23" s="343"/>
      <c r="Q23" s="94"/>
      <c r="R23" s="28"/>
      <c r="S23" s="68"/>
      <c r="T23" s="16"/>
      <c r="U23" s="59"/>
    </row>
    <row r="24" spans="1:21" ht="15.75" customHeight="1" x14ac:dyDescent="0.2">
      <c r="A24" s="51"/>
      <c r="B24" s="81"/>
      <c r="C24" s="236"/>
      <c r="D24" s="63"/>
      <c r="E24" s="15"/>
      <c r="F24" s="343"/>
      <c r="G24" s="94"/>
      <c r="H24" s="28"/>
      <c r="I24" s="68"/>
      <c r="J24" s="16"/>
      <c r="K24" s="343"/>
      <c r="L24" s="94"/>
      <c r="M24" s="28"/>
      <c r="N24" s="68"/>
      <c r="O24" s="16"/>
      <c r="P24" s="343"/>
      <c r="Q24" s="94"/>
      <c r="R24" s="28"/>
      <c r="S24" s="68"/>
      <c r="T24" s="16"/>
      <c r="U24" s="59"/>
    </row>
    <row r="25" spans="1:21" ht="15.75" customHeight="1" x14ac:dyDescent="0.2">
      <c r="A25" s="51"/>
      <c r="B25" s="81"/>
      <c r="C25" s="236"/>
      <c r="D25" s="63"/>
      <c r="E25" s="15"/>
      <c r="F25" s="343"/>
      <c r="G25" s="94"/>
      <c r="H25" s="28"/>
      <c r="I25" s="68"/>
      <c r="J25" s="16"/>
      <c r="K25" s="343"/>
      <c r="L25" s="94"/>
      <c r="M25" s="28"/>
      <c r="N25" s="68"/>
      <c r="O25" s="16"/>
      <c r="P25" s="343"/>
      <c r="Q25" s="94"/>
      <c r="R25" s="28"/>
      <c r="S25" s="68"/>
      <c r="T25" s="16"/>
      <c r="U25" s="59"/>
    </row>
    <row r="26" spans="1:21" ht="15.75" customHeight="1" x14ac:dyDescent="0.2">
      <c r="A26" s="51"/>
      <c r="B26" s="81"/>
      <c r="C26" s="236"/>
      <c r="D26" s="63"/>
      <c r="E26" s="15"/>
      <c r="F26" s="343"/>
      <c r="G26" s="94"/>
      <c r="H26" s="28"/>
      <c r="I26" s="68"/>
      <c r="J26" s="16"/>
      <c r="K26" s="343"/>
      <c r="L26" s="94"/>
      <c r="M26" s="28"/>
      <c r="N26" s="68"/>
      <c r="O26" s="16"/>
      <c r="P26" s="343"/>
      <c r="Q26" s="94"/>
      <c r="R26" s="28"/>
      <c r="S26" s="68"/>
      <c r="T26" s="16"/>
      <c r="U26" s="59"/>
    </row>
    <row r="27" spans="1:21" ht="15.75" customHeight="1" x14ac:dyDescent="0.2">
      <c r="A27" s="51"/>
      <c r="B27" s="81"/>
      <c r="C27" s="28"/>
      <c r="D27" s="63"/>
      <c r="E27" s="15"/>
      <c r="F27" s="343"/>
      <c r="G27" s="94"/>
      <c r="H27" s="28"/>
      <c r="I27" s="68"/>
      <c r="J27" s="16"/>
      <c r="K27" s="343"/>
      <c r="L27" s="94"/>
      <c r="M27" s="28"/>
      <c r="N27" s="68"/>
      <c r="O27" s="16"/>
      <c r="P27" s="343"/>
      <c r="Q27" s="94"/>
      <c r="R27" s="28"/>
      <c r="S27" s="68"/>
      <c r="T27" s="16"/>
      <c r="U27" s="59"/>
    </row>
    <row r="28" spans="1:21" ht="15.75" customHeight="1" x14ac:dyDescent="0.2">
      <c r="A28" s="51"/>
      <c r="B28" s="81"/>
      <c r="C28" s="28"/>
      <c r="D28" s="63"/>
      <c r="E28" s="15"/>
      <c r="F28" s="343"/>
      <c r="G28" s="94"/>
      <c r="H28" s="28"/>
      <c r="I28" s="68"/>
      <c r="J28" s="16"/>
      <c r="K28" s="343"/>
      <c r="L28" s="94"/>
      <c r="M28" s="28"/>
      <c r="N28" s="68"/>
      <c r="O28" s="16"/>
      <c r="P28" s="343"/>
      <c r="Q28" s="94"/>
      <c r="R28" s="28"/>
      <c r="S28" s="68"/>
      <c r="T28" s="16"/>
      <c r="U28" s="59"/>
    </row>
    <row r="29" spans="1:21" ht="15.75" customHeight="1" x14ac:dyDescent="0.2">
      <c r="A29" s="51"/>
      <c r="B29" s="81"/>
      <c r="C29" s="28"/>
      <c r="D29" s="63"/>
      <c r="E29" s="15"/>
      <c r="F29" s="343"/>
      <c r="G29" s="94"/>
      <c r="H29" s="28"/>
      <c r="I29" s="68"/>
      <c r="J29" s="16"/>
      <c r="K29" s="343"/>
      <c r="L29" s="94"/>
      <c r="M29" s="28"/>
      <c r="N29" s="68"/>
      <c r="O29" s="16"/>
      <c r="P29" s="343"/>
      <c r="Q29" s="94"/>
      <c r="R29" s="28"/>
      <c r="S29" s="68"/>
      <c r="T29" s="16"/>
      <c r="U29" s="59"/>
    </row>
    <row r="30" spans="1:21" ht="15.75" customHeight="1" x14ac:dyDescent="0.2">
      <c r="A30" s="51"/>
      <c r="B30" s="81"/>
      <c r="C30" s="28"/>
      <c r="D30" s="63"/>
      <c r="E30" s="15"/>
      <c r="F30" s="343"/>
      <c r="G30" s="94"/>
      <c r="H30" s="28"/>
      <c r="I30" s="68"/>
      <c r="J30" s="16"/>
      <c r="K30" s="343"/>
      <c r="L30" s="94"/>
      <c r="M30" s="28"/>
      <c r="N30" s="68"/>
      <c r="O30" s="16"/>
      <c r="P30" s="343"/>
      <c r="Q30" s="94"/>
      <c r="R30" s="28"/>
      <c r="S30" s="68"/>
      <c r="T30" s="16"/>
      <c r="U30" s="59"/>
    </row>
    <row r="31" spans="1:21" ht="15.75" customHeight="1" x14ac:dyDescent="0.2">
      <c r="A31" s="51"/>
      <c r="B31" s="81"/>
      <c r="C31" s="28"/>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28"/>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2">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210</v>
      </c>
      <c r="C38" s="21"/>
      <c r="D38" s="65">
        <f>SUM(D9:D37)</f>
        <v>24650</v>
      </c>
      <c r="E38" s="344">
        <f>SUM(E9:E37)</f>
        <v>0</v>
      </c>
      <c r="G38" s="322" t="s">
        <v>84</v>
      </c>
      <c r="H38" s="24"/>
      <c r="I38" s="70">
        <f>SUM(I9:I37)</f>
        <v>2300</v>
      </c>
      <c r="J38" s="23">
        <f>SUM(J9:J37)</f>
        <v>0</v>
      </c>
      <c r="K38" s="196"/>
      <c r="L38" s="322" t="s">
        <v>83</v>
      </c>
      <c r="M38" s="24"/>
      <c r="N38" s="70">
        <f>SUM(N9:N37)</f>
        <v>500</v>
      </c>
      <c r="O38" s="23">
        <f>SUM(O9:O37)</f>
        <v>0</v>
      </c>
      <c r="P38" s="196"/>
      <c r="Q38" s="322" t="s">
        <v>31</v>
      </c>
      <c r="R38" s="24"/>
      <c r="S38" s="70">
        <f>SUM(S9:S37)</f>
        <v>2400</v>
      </c>
      <c r="T38" s="23">
        <f>SUM(T9:T37)</f>
        <v>0</v>
      </c>
      <c r="U38" s="60"/>
    </row>
    <row r="39" spans="1:21" ht="13.5" thickTop="1" x14ac:dyDescent="0.2">
      <c r="B39" s="100" t="str">
        <f>中区・東区!B41</f>
        <v>令和5年6月</v>
      </c>
      <c r="F39" s="2"/>
      <c r="Q39" s="2"/>
      <c r="R39" s="2"/>
      <c r="U39" s="100" t="s">
        <v>169</v>
      </c>
    </row>
  </sheetData>
  <mergeCells count="24">
    <mergeCell ref="A1:B2"/>
    <mergeCell ref="O1:O3"/>
    <mergeCell ref="F1:G3"/>
    <mergeCell ref="H1:N3"/>
    <mergeCell ref="F4:G6"/>
    <mergeCell ref="H4:N6"/>
    <mergeCell ref="B3:B4"/>
    <mergeCell ref="C3:C4"/>
    <mergeCell ref="D3:D4"/>
    <mergeCell ref="E3:E4"/>
    <mergeCell ref="C5:C6"/>
    <mergeCell ref="D5:D6"/>
    <mergeCell ref="E5:E6"/>
    <mergeCell ref="A8:D8"/>
    <mergeCell ref="G8:I8"/>
    <mergeCell ref="L8:N8"/>
    <mergeCell ref="Q8:S8"/>
    <mergeCell ref="B7:D7"/>
    <mergeCell ref="P1:T3"/>
    <mergeCell ref="O4:O6"/>
    <mergeCell ref="P4:S6"/>
    <mergeCell ref="T4:T6"/>
    <mergeCell ref="U1:U2"/>
    <mergeCell ref="U3:U6"/>
  </mergeCells>
  <phoneticPr fontId="2"/>
  <pageMargins left="0.35" right="0.19" top="0.25" bottom="0.42" header="0.2"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3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17" t="s">
        <v>0</v>
      </c>
      <c r="B1" s="518"/>
      <c r="C1" s="2"/>
      <c r="D1" s="2"/>
      <c r="E1" s="3"/>
      <c r="F1" s="532" t="s">
        <v>1110</v>
      </c>
      <c r="G1" s="533"/>
      <c r="H1" s="526"/>
      <c r="I1" s="526"/>
      <c r="J1" s="526"/>
      <c r="K1" s="526"/>
      <c r="L1" s="526"/>
      <c r="M1" s="526"/>
      <c r="N1" s="527"/>
      <c r="O1" s="532" t="s">
        <v>1108</v>
      </c>
      <c r="P1" s="526"/>
      <c r="Q1" s="526"/>
      <c r="R1" s="526"/>
      <c r="S1" s="526"/>
      <c r="T1" s="527"/>
      <c r="U1" s="508" t="s">
        <v>2</v>
      </c>
      <c r="V1" s="4"/>
    </row>
    <row r="2" spans="1:22" ht="10.5" customHeight="1" x14ac:dyDescent="0.2">
      <c r="A2" s="519"/>
      <c r="B2" s="520"/>
      <c r="E2" s="5"/>
      <c r="F2" s="534"/>
      <c r="G2" s="535"/>
      <c r="H2" s="528"/>
      <c r="I2" s="528"/>
      <c r="J2" s="528"/>
      <c r="K2" s="528"/>
      <c r="L2" s="528"/>
      <c r="M2" s="528"/>
      <c r="N2" s="529"/>
      <c r="O2" s="534"/>
      <c r="P2" s="528"/>
      <c r="Q2" s="528"/>
      <c r="R2" s="528"/>
      <c r="S2" s="528"/>
      <c r="T2" s="529"/>
      <c r="U2" s="509"/>
    </row>
    <row r="3" spans="1:22" ht="10.5" customHeight="1" thickBot="1" x14ac:dyDescent="0.25">
      <c r="A3" s="4"/>
      <c r="B3" s="504"/>
      <c r="C3" s="504" t="s">
        <v>1150</v>
      </c>
      <c r="D3" s="504"/>
      <c r="E3" s="506" t="s">
        <v>1151</v>
      </c>
      <c r="F3" s="536"/>
      <c r="G3" s="537"/>
      <c r="H3" s="530"/>
      <c r="I3" s="530"/>
      <c r="J3" s="530"/>
      <c r="K3" s="530"/>
      <c r="L3" s="530"/>
      <c r="M3" s="530"/>
      <c r="N3" s="531"/>
      <c r="O3" s="536"/>
      <c r="P3" s="530"/>
      <c r="Q3" s="530"/>
      <c r="R3" s="530"/>
      <c r="S3" s="530"/>
      <c r="T3" s="531"/>
      <c r="U3" s="510"/>
    </row>
    <row r="4" spans="1:22" ht="10.5" customHeight="1" x14ac:dyDescent="0.2">
      <c r="A4" s="4"/>
      <c r="B4" s="504"/>
      <c r="C4" s="504"/>
      <c r="D4" s="504"/>
      <c r="E4" s="506"/>
      <c r="F4" s="532" t="s">
        <v>1111</v>
      </c>
      <c r="G4" s="533"/>
      <c r="H4" s="526"/>
      <c r="I4" s="526"/>
      <c r="J4" s="526"/>
      <c r="K4" s="526"/>
      <c r="L4" s="526"/>
      <c r="M4" s="526"/>
      <c r="N4" s="527"/>
      <c r="O4" s="532" t="s">
        <v>3</v>
      </c>
      <c r="P4" s="521">
        <f>E38+J38+O38+T38</f>
        <v>0</v>
      </c>
      <c r="Q4" s="521"/>
      <c r="R4" s="521"/>
      <c r="S4" s="521"/>
      <c r="T4" s="538" t="s">
        <v>4</v>
      </c>
      <c r="U4" s="510"/>
    </row>
    <row r="5" spans="1:22" ht="10.5" customHeight="1" x14ac:dyDescent="0.2">
      <c r="A5" s="4"/>
      <c r="C5" s="504" t="s">
        <v>1153</v>
      </c>
      <c r="D5" s="504"/>
      <c r="E5" s="506" t="s">
        <v>1152</v>
      </c>
      <c r="F5" s="534"/>
      <c r="G5" s="535"/>
      <c r="H5" s="528"/>
      <c r="I5" s="528"/>
      <c r="J5" s="528"/>
      <c r="K5" s="528"/>
      <c r="L5" s="528"/>
      <c r="M5" s="528"/>
      <c r="N5" s="529"/>
      <c r="O5" s="534"/>
      <c r="P5" s="522"/>
      <c r="Q5" s="522"/>
      <c r="R5" s="522"/>
      <c r="S5" s="522"/>
      <c r="T5" s="539"/>
      <c r="U5" s="510"/>
    </row>
    <row r="6" spans="1:22" ht="10.5" customHeight="1" thickBot="1" x14ac:dyDescent="0.25">
      <c r="A6" s="6"/>
      <c r="B6" s="8"/>
      <c r="C6" s="505"/>
      <c r="D6" s="505"/>
      <c r="E6" s="507"/>
      <c r="F6" s="536"/>
      <c r="G6" s="537"/>
      <c r="H6" s="530"/>
      <c r="I6" s="530"/>
      <c r="J6" s="530"/>
      <c r="K6" s="530"/>
      <c r="L6" s="530"/>
      <c r="M6" s="530"/>
      <c r="N6" s="531"/>
      <c r="O6" s="536"/>
      <c r="P6" s="523"/>
      <c r="Q6" s="523"/>
      <c r="R6" s="523"/>
      <c r="S6" s="523"/>
      <c r="T6" s="540"/>
      <c r="U6" s="511"/>
    </row>
    <row r="7" spans="1:22" ht="27" customHeight="1" thickBot="1" x14ac:dyDescent="0.25">
      <c r="B7" s="550" t="s">
        <v>88</v>
      </c>
      <c r="C7" s="550"/>
      <c r="D7" s="550"/>
      <c r="E7" s="551" t="s">
        <v>1109</v>
      </c>
      <c r="F7" s="551"/>
      <c r="G7" s="91">
        <f>D38+I38+N38+S38</f>
        <v>29750</v>
      </c>
      <c r="H7" s="9"/>
      <c r="I7" s="9" t="s">
        <v>4</v>
      </c>
      <c r="J7" s="8"/>
      <c r="K7" s="8"/>
      <c r="L7" s="8"/>
      <c r="M7" s="8"/>
      <c r="N7" s="8"/>
      <c r="O7" s="8"/>
      <c r="P7" s="8"/>
      <c r="Q7" s="8"/>
      <c r="R7" s="8"/>
      <c r="S7" s="8"/>
      <c r="T7" s="8"/>
    </row>
    <row r="8" spans="1:22" ht="16.5" customHeight="1" thickTop="1" thickBot="1" x14ac:dyDescent="0.25">
      <c r="A8" s="544" t="s">
        <v>7</v>
      </c>
      <c r="B8" s="545"/>
      <c r="C8" s="545"/>
      <c r="D8" s="546"/>
      <c r="E8" s="345" t="s">
        <v>8</v>
      </c>
      <c r="F8" s="325"/>
      <c r="G8" s="547" t="s">
        <v>9</v>
      </c>
      <c r="H8" s="547"/>
      <c r="I8" s="548"/>
      <c r="J8" s="11" t="s">
        <v>8</v>
      </c>
      <c r="K8" s="322"/>
      <c r="L8" s="547" t="s">
        <v>10</v>
      </c>
      <c r="M8" s="547"/>
      <c r="N8" s="548"/>
      <c r="O8" s="11" t="s">
        <v>8</v>
      </c>
      <c r="P8" s="322"/>
      <c r="Q8" s="547" t="s">
        <v>11</v>
      </c>
      <c r="R8" s="547"/>
      <c r="S8" s="549"/>
      <c r="T8" s="11" t="s">
        <v>8</v>
      </c>
      <c r="U8" s="12" t="s">
        <v>12</v>
      </c>
    </row>
    <row r="9" spans="1:22" ht="15.75" customHeight="1" x14ac:dyDescent="0.2">
      <c r="A9" s="83"/>
      <c r="B9" s="80" t="s">
        <v>89</v>
      </c>
      <c r="C9" s="239" t="s">
        <v>1162</v>
      </c>
      <c r="D9" s="90">
        <v>2100</v>
      </c>
      <c r="E9" s="13"/>
      <c r="F9" s="324"/>
      <c r="G9" s="94" t="s">
        <v>98</v>
      </c>
      <c r="H9" s="84"/>
      <c r="I9" s="71">
        <v>850</v>
      </c>
      <c r="J9" s="14"/>
      <c r="K9" s="324"/>
      <c r="L9" s="93"/>
      <c r="M9" s="84"/>
      <c r="N9" s="71"/>
      <c r="O9" s="14"/>
      <c r="P9" s="324"/>
      <c r="Q9" s="93" t="s">
        <v>101</v>
      </c>
      <c r="R9" s="84"/>
      <c r="S9" s="71">
        <v>300</v>
      </c>
      <c r="T9" s="14"/>
      <c r="U9" s="59" t="s">
        <v>106</v>
      </c>
    </row>
    <row r="10" spans="1:22" ht="15.75" customHeight="1" x14ac:dyDescent="0.2">
      <c r="A10" s="51"/>
      <c r="B10" s="81" t="s">
        <v>90</v>
      </c>
      <c r="C10" s="239" t="s">
        <v>1162</v>
      </c>
      <c r="D10" s="63">
        <v>700</v>
      </c>
      <c r="E10" s="15"/>
      <c r="F10" s="343"/>
      <c r="G10" s="93" t="s">
        <v>92</v>
      </c>
      <c r="H10" s="28"/>
      <c r="I10" s="68">
        <v>250</v>
      </c>
      <c r="J10" s="16"/>
      <c r="K10" s="343"/>
      <c r="L10" s="94"/>
      <c r="M10" s="28"/>
      <c r="N10" s="68"/>
      <c r="O10" s="16"/>
      <c r="P10" s="343"/>
      <c r="Q10" s="94" t="s">
        <v>103</v>
      </c>
      <c r="R10" s="28"/>
      <c r="S10" s="68">
        <v>550</v>
      </c>
      <c r="T10" s="16"/>
      <c r="U10" s="61" t="s">
        <v>1206</v>
      </c>
    </row>
    <row r="11" spans="1:22" ht="15.75" customHeight="1" x14ac:dyDescent="0.2">
      <c r="A11" s="51"/>
      <c r="B11" s="81" t="s">
        <v>91</v>
      </c>
      <c r="C11" s="239" t="s">
        <v>1340</v>
      </c>
      <c r="D11" s="63">
        <v>1250</v>
      </c>
      <c r="E11" s="15"/>
      <c r="F11" s="343"/>
      <c r="G11" s="94" t="s">
        <v>104</v>
      </c>
      <c r="H11" s="28"/>
      <c r="I11" s="68">
        <v>100</v>
      </c>
      <c r="J11" s="16"/>
      <c r="K11" s="343"/>
      <c r="L11" s="94"/>
      <c r="M11" s="28"/>
      <c r="N11" s="68"/>
      <c r="O11" s="16"/>
      <c r="P11" s="343"/>
      <c r="Q11" s="94" t="s">
        <v>95</v>
      </c>
      <c r="R11" s="28"/>
      <c r="S11" s="68">
        <v>200</v>
      </c>
      <c r="T11" s="16"/>
      <c r="U11" s="98" t="s">
        <v>87</v>
      </c>
    </row>
    <row r="12" spans="1:22" ht="15.75" customHeight="1" x14ac:dyDescent="0.2">
      <c r="A12" s="51"/>
      <c r="B12" s="81" t="s">
        <v>92</v>
      </c>
      <c r="C12" s="239" t="s">
        <v>1340</v>
      </c>
      <c r="D12" s="63">
        <v>2550</v>
      </c>
      <c r="E12" s="15"/>
      <c r="F12" s="343"/>
      <c r="G12" s="94" t="s">
        <v>103</v>
      </c>
      <c r="H12" s="28"/>
      <c r="I12" s="68">
        <v>1000</v>
      </c>
      <c r="J12" s="16"/>
      <c r="K12" s="343"/>
      <c r="L12" s="94"/>
      <c r="M12" s="28"/>
      <c r="N12" s="68"/>
      <c r="O12" s="16"/>
      <c r="P12" s="343"/>
      <c r="Q12" s="94" t="s">
        <v>94</v>
      </c>
      <c r="R12" s="28"/>
      <c r="S12" s="68">
        <v>200</v>
      </c>
      <c r="T12" s="16"/>
      <c r="U12" s="98"/>
    </row>
    <row r="13" spans="1:22" ht="15.75" customHeight="1" x14ac:dyDescent="0.2">
      <c r="A13" s="51"/>
      <c r="B13" s="81" t="s">
        <v>93</v>
      </c>
      <c r="C13" s="239" t="s">
        <v>1340</v>
      </c>
      <c r="D13" s="63">
        <v>2150</v>
      </c>
      <c r="E13" s="15"/>
      <c r="F13" s="343"/>
      <c r="H13" s="28"/>
      <c r="I13" s="68"/>
      <c r="J13" s="16"/>
      <c r="K13" s="343"/>
      <c r="L13" s="94"/>
      <c r="M13" s="28"/>
      <c r="N13" s="68"/>
      <c r="O13" s="16"/>
      <c r="P13" s="343"/>
      <c r="Q13" s="94" t="s">
        <v>105</v>
      </c>
      <c r="R13" s="28"/>
      <c r="S13" s="68">
        <v>600</v>
      </c>
      <c r="T13" s="16"/>
      <c r="U13" s="98"/>
    </row>
    <row r="14" spans="1:22" ht="15.75" customHeight="1" x14ac:dyDescent="0.2">
      <c r="A14" s="51"/>
      <c r="B14" s="81" t="s">
        <v>1406</v>
      </c>
      <c r="C14" s="239" t="s">
        <v>1340</v>
      </c>
      <c r="D14" s="63">
        <v>1900</v>
      </c>
      <c r="E14" s="15"/>
      <c r="F14" s="343"/>
      <c r="G14" s="94"/>
      <c r="H14" s="28"/>
      <c r="I14" s="68"/>
      <c r="J14" s="16"/>
      <c r="K14" s="343"/>
      <c r="L14" s="94"/>
      <c r="M14" s="28"/>
      <c r="N14" s="68"/>
      <c r="O14" s="16"/>
      <c r="P14" s="343"/>
      <c r="Q14" s="94"/>
      <c r="R14" s="28"/>
      <c r="S14" s="68"/>
      <c r="T14" s="16"/>
      <c r="U14" s="59" t="s">
        <v>1341</v>
      </c>
    </row>
    <row r="15" spans="1:22" ht="15.75" customHeight="1" x14ac:dyDescent="0.2">
      <c r="A15" s="51"/>
      <c r="B15" s="81" t="s">
        <v>96</v>
      </c>
      <c r="C15" s="239" t="s">
        <v>1340</v>
      </c>
      <c r="D15" s="63">
        <v>1150</v>
      </c>
      <c r="E15" s="15"/>
      <c r="F15" s="343"/>
      <c r="G15" s="94"/>
      <c r="H15" s="28"/>
      <c r="I15" s="68"/>
      <c r="J15" s="16"/>
      <c r="K15" s="343"/>
      <c r="L15" s="94"/>
      <c r="M15" s="28"/>
      <c r="N15" s="68"/>
      <c r="O15" s="16"/>
      <c r="P15" s="343"/>
      <c r="Q15" s="94"/>
      <c r="R15" s="28"/>
      <c r="S15" s="68"/>
      <c r="T15" s="16"/>
      <c r="U15" s="59"/>
    </row>
    <row r="16" spans="1:22" ht="15.75" customHeight="1" x14ac:dyDescent="0.2">
      <c r="A16" s="51" t="s">
        <v>24</v>
      </c>
      <c r="B16" s="81" t="s">
        <v>97</v>
      </c>
      <c r="C16" s="239" t="s">
        <v>1340</v>
      </c>
      <c r="D16" s="63">
        <v>2050</v>
      </c>
      <c r="E16" s="15"/>
      <c r="F16" s="343"/>
      <c r="G16" s="94"/>
      <c r="H16" s="28"/>
      <c r="I16" s="68"/>
      <c r="J16" s="16"/>
      <c r="K16" s="343"/>
      <c r="L16" s="94"/>
      <c r="M16" s="28"/>
      <c r="N16" s="68"/>
      <c r="O16" s="16"/>
      <c r="P16" s="343"/>
      <c r="Q16" s="94"/>
      <c r="R16" s="28"/>
      <c r="S16" s="68"/>
      <c r="T16" s="16"/>
      <c r="U16" s="59" t="s">
        <v>1486</v>
      </c>
    </row>
    <row r="17" spans="1:21" ht="15.75" customHeight="1" x14ac:dyDescent="0.2">
      <c r="A17" s="51" t="s">
        <v>25</v>
      </c>
      <c r="B17" s="81" t="s">
        <v>1195</v>
      </c>
      <c r="C17" s="239" t="s">
        <v>1339</v>
      </c>
      <c r="D17" s="63">
        <v>1950</v>
      </c>
      <c r="E17" s="15"/>
      <c r="F17" s="343"/>
      <c r="G17" s="94"/>
      <c r="H17" s="28"/>
      <c r="I17" s="68"/>
      <c r="J17" s="16"/>
      <c r="K17" s="343"/>
      <c r="L17" s="94"/>
      <c r="M17" s="28"/>
      <c r="N17" s="68"/>
      <c r="O17" s="16"/>
      <c r="P17" s="343"/>
      <c r="Q17" s="94"/>
      <c r="R17" s="28"/>
      <c r="S17" s="68"/>
      <c r="T17" s="16"/>
      <c r="U17" s="59"/>
    </row>
    <row r="18" spans="1:21" ht="15.75" customHeight="1" x14ac:dyDescent="0.2">
      <c r="A18" s="51"/>
      <c r="B18" s="81" t="s">
        <v>99</v>
      </c>
      <c r="C18" s="239" t="s">
        <v>1340</v>
      </c>
      <c r="D18" s="63">
        <v>2350</v>
      </c>
      <c r="E18" s="15"/>
      <c r="F18" s="343"/>
      <c r="G18" s="94"/>
      <c r="H18" s="28"/>
      <c r="I18" s="68"/>
      <c r="J18" s="16"/>
      <c r="K18" s="343"/>
      <c r="L18" s="94"/>
      <c r="M18" s="28"/>
      <c r="N18" s="68"/>
      <c r="O18" s="16"/>
      <c r="P18" s="343"/>
      <c r="Q18" s="94"/>
      <c r="R18" s="28"/>
      <c r="S18" s="68"/>
      <c r="T18" s="16"/>
      <c r="U18" s="59" t="s">
        <v>1376</v>
      </c>
    </row>
    <row r="19" spans="1:21" ht="15.75" customHeight="1" x14ac:dyDescent="0.2">
      <c r="A19" s="51"/>
      <c r="B19" s="81" t="s">
        <v>100</v>
      </c>
      <c r="C19" s="239" t="s">
        <v>1340</v>
      </c>
      <c r="D19" s="63">
        <v>1900</v>
      </c>
      <c r="E19" s="15"/>
      <c r="F19" s="343"/>
      <c r="G19" s="94"/>
      <c r="H19" s="28"/>
      <c r="I19" s="68"/>
      <c r="J19" s="16"/>
      <c r="K19" s="343"/>
      <c r="L19" s="94"/>
      <c r="M19" s="28"/>
      <c r="N19" s="68"/>
      <c r="O19" s="16"/>
      <c r="P19" s="343"/>
      <c r="Q19" s="94"/>
      <c r="R19" s="28"/>
      <c r="S19" s="68"/>
      <c r="T19" s="16"/>
      <c r="U19" s="59"/>
    </row>
    <row r="20" spans="1:21" ht="15.75" customHeight="1" x14ac:dyDescent="0.2">
      <c r="A20" s="51"/>
      <c r="B20" s="81" t="s">
        <v>101</v>
      </c>
      <c r="C20" s="239" t="s">
        <v>1340</v>
      </c>
      <c r="D20" s="63">
        <v>1350</v>
      </c>
      <c r="E20" s="15"/>
      <c r="F20" s="343"/>
      <c r="G20" s="94"/>
      <c r="H20" s="28"/>
      <c r="I20" s="68"/>
      <c r="J20" s="16"/>
      <c r="K20" s="343"/>
      <c r="L20" s="94"/>
      <c r="M20" s="28"/>
      <c r="N20" s="68"/>
      <c r="O20" s="16"/>
      <c r="P20" s="343"/>
      <c r="Q20" s="94"/>
      <c r="R20" s="28"/>
      <c r="S20" s="68"/>
      <c r="T20" s="16"/>
      <c r="U20" s="59"/>
    </row>
    <row r="21" spans="1:21" ht="15.75" customHeight="1" x14ac:dyDescent="0.2">
      <c r="A21" s="51"/>
      <c r="B21" s="81" t="s">
        <v>102</v>
      </c>
      <c r="C21" s="239" t="s">
        <v>1340</v>
      </c>
      <c r="D21" s="63">
        <v>1900</v>
      </c>
      <c r="E21" s="15"/>
      <c r="F21" s="343"/>
      <c r="G21" s="94"/>
      <c r="H21" s="28"/>
      <c r="I21" s="68"/>
      <c r="J21" s="16"/>
      <c r="K21" s="343"/>
      <c r="L21" s="94"/>
      <c r="M21" s="28"/>
      <c r="N21" s="68"/>
      <c r="O21" s="16"/>
      <c r="P21" s="343"/>
      <c r="Q21" s="94"/>
      <c r="R21" s="28"/>
      <c r="S21" s="68"/>
      <c r="T21" s="16"/>
      <c r="U21" s="59"/>
    </row>
    <row r="22" spans="1:21" ht="15.75" customHeight="1" x14ac:dyDescent="0.2">
      <c r="A22" s="51" t="s">
        <v>26</v>
      </c>
      <c r="B22" s="81" t="s">
        <v>107</v>
      </c>
      <c r="C22" s="239" t="s">
        <v>1162</v>
      </c>
      <c r="D22" s="63">
        <v>2400</v>
      </c>
      <c r="E22" s="15"/>
      <c r="F22" s="343"/>
      <c r="G22" s="94"/>
      <c r="H22" s="28"/>
      <c r="I22" s="68"/>
      <c r="J22" s="16"/>
      <c r="K22" s="343"/>
      <c r="L22" s="94"/>
      <c r="M22" s="28"/>
      <c r="N22" s="68"/>
      <c r="O22" s="16"/>
      <c r="P22" s="343"/>
      <c r="Q22" s="94"/>
      <c r="R22" s="28"/>
      <c r="S22" s="68"/>
      <c r="T22" s="16"/>
      <c r="U22" s="59"/>
    </row>
    <row r="23" spans="1:21" ht="15.75" customHeight="1" x14ac:dyDescent="0.2">
      <c r="A23" s="51"/>
      <c r="B23" s="81"/>
      <c r="C23" s="239"/>
      <c r="D23" s="63"/>
      <c r="E23" s="15"/>
      <c r="F23" s="343"/>
      <c r="G23" s="94"/>
      <c r="H23" s="28"/>
      <c r="I23" s="68"/>
      <c r="J23" s="16"/>
      <c r="K23" s="343"/>
      <c r="L23" s="94"/>
      <c r="M23" s="28"/>
      <c r="N23" s="68"/>
      <c r="O23" s="16"/>
      <c r="P23" s="343"/>
      <c r="Q23" s="94"/>
      <c r="R23" s="28"/>
      <c r="S23" s="68"/>
      <c r="T23" s="16"/>
      <c r="U23" s="97"/>
    </row>
    <row r="24" spans="1:21" ht="15.75" customHeight="1" x14ac:dyDescent="0.2">
      <c r="A24" s="51"/>
      <c r="B24" s="81"/>
      <c r="C24" s="239"/>
      <c r="D24" s="63"/>
      <c r="E24" s="15"/>
      <c r="F24" s="343"/>
      <c r="G24" s="94"/>
      <c r="H24" s="28"/>
      <c r="I24" s="68"/>
      <c r="J24" s="16"/>
      <c r="K24" s="343"/>
      <c r="L24" s="94"/>
      <c r="M24" s="28"/>
      <c r="N24" s="68"/>
      <c r="O24" s="16"/>
      <c r="P24" s="343"/>
      <c r="Q24" s="94"/>
      <c r="R24" s="28"/>
      <c r="S24" s="68"/>
      <c r="T24" s="16"/>
      <c r="U24" s="59"/>
    </row>
    <row r="25" spans="1:21" ht="15.75" customHeight="1" x14ac:dyDescent="0.2">
      <c r="A25" s="51"/>
      <c r="B25" s="81"/>
      <c r="C25" s="239"/>
      <c r="D25" s="63"/>
      <c r="E25" s="15"/>
      <c r="F25" s="343"/>
      <c r="G25" s="94"/>
      <c r="H25" s="28"/>
      <c r="I25" s="68"/>
      <c r="J25" s="16"/>
      <c r="K25" s="343"/>
      <c r="L25" s="94"/>
      <c r="M25" s="28"/>
      <c r="N25" s="68"/>
      <c r="O25" s="16"/>
      <c r="P25" s="343"/>
      <c r="Q25" s="94"/>
      <c r="R25" s="28"/>
      <c r="S25" s="68"/>
      <c r="T25" s="16"/>
      <c r="U25" s="59"/>
    </row>
    <row r="26" spans="1:21" ht="15.75" customHeight="1" x14ac:dyDescent="0.2">
      <c r="A26" s="51"/>
      <c r="B26" s="81"/>
      <c r="C26" s="239"/>
      <c r="D26" s="63"/>
      <c r="E26" s="15"/>
      <c r="F26" s="343"/>
      <c r="G26" s="94"/>
      <c r="H26" s="28"/>
      <c r="I26" s="68"/>
      <c r="J26" s="16"/>
      <c r="K26" s="343"/>
      <c r="L26" s="94"/>
      <c r="M26" s="28"/>
      <c r="N26" s="68"/>
      <c r="O26" s="16"/>
      <c r="P26" s="343"/>
      <c r="Q26" s="94"/>
      <c r="R26" s="28"/>
      <c r="S26" s="68"/>
      <c r="T26" s="16"/>
      <c r="U26" s="59"/>
    </row>
    <row r="27" spans="1:21" ht="15.75" customHeight="1" x14ac:dyDescent="0.2">
      <c r="A27" s="51"/>
      <c r="B27" s="81"/>
      <c r="C27" s="239"/>
      <c r="D27" s="63"/>
      <c r="E27" s="15"/>
      <c r="F27" s="343"/>
      <c r="G27" s="94"/>
      <c r="H27" s="28"/>
      <c r="I27" s="68"/>
      <c r="J27" s="16"/>
      <c r="K27" s="343"/>
      <c r="L27" s="94"/>
      <c r="M27" s="28"/>
      <c r="N27" s="68"/>
      <c r="O27" s="16"/>
      <c r="P27" s="343"/>
      <c r="Q27" s="94"/>
      <c r="R27" s="28"/>
      <c r="S27" s="68"/>
      <c r="T27" s="16"/>
      <c r="U27" s="59"/>
    </row>
    <row r="28" spans="1:21" ht="15.75" customHeight="1" x14ac:dyDescent="0.2">
      <c r="A28" s="51"/>
      <c r="B28" s="81"/>
      <c r="C28" s="239"/>
      <c r="D28" s="63"/>
      <c r="E28" s="15"/>
      <c r="F28" s="343"/>
      <c r="G28" s="94"/>
      <c r="H28" s="28"/>
      <c r="I28" s="68"/>
      <c r="J28" s="16"/>
      <c r="K28" s="343"/>
      <c r="L28" s="94"/>
      <c r="M28" s="28"/>
      <c r="N28" s="68"/>
      <c r="O28" s="16"/>
      <c r="P28" s="343"/>
      <c r="Q28" s="94"/>
      <c r="R28" s="28"/>
      <c r="S28" s="68"/>
      <c r="T28" s="16"/>
      <c r="U28" s="59"/>
    </row>
    <row r="29" spans="1:21" ht="15.75" customHeight="1" x14ac:dyDescent="0.2">
      <c r="A29" s="51"/>
      <c r="B29" s="81"/>
      <c r="C29" s="239"/>
      <c r="D29" s="63"/>
      <c r="E29" s="15"/>
      <c r="F29" s="343"/>
      <c r="G29" s="94"/>
      <c r="H29" s="28"/>
      <c r="I29" s="68"/>
      <c r="J29" s="16"/>
      <c r="K29" s="343"/>
      <c r="L29" s="94"/>
      <c r="M29" s="28"/>
      <c r="N29" s="68"/>
      <c r="O29" s="16"/>
      <c r="P29" s="343"/>
      <c r="Q29" s="94"/>
      <c r="R29" s="28"/>
      <c r="S29" s="68"/>
      <c r="T29" s="16"/>
      <c r="U29" s="59"/>
    </row>
    <row r="30" spans="1:21" ht="15.75" customHeight="1" x14ac:dyDescent="0.2">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2">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2">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2">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2">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2">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2">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210</v>
      </c>
      <c r="C38" s="21"/>
      <c r="D38" s="65">
        <f>SUM(D9:D37)</f>
        <v>25700</v>
      </c>
      <c r="E38" s="22">
        <f>SUM(E9:E37)</f>
        <v>0</v>
      </c>
      <c r="F38" s="341"/>
      <c r="G38" s="322" t="s">
        <v>38</v>
      </c>
      <c r="H38" s="24"/>
      <c r="I38" s="70">
        <f>SUM(I9:I37)</f>
        <v>2200</v>
      </c>
      <c r="J38" s="23">
        <f>SUM(J9:J37)</f>
        <v>0</v>
      </c>
      <c r="K38" s="196"/>
      <c r="L38" s="322"/>
      <c r="M38" s="24"/>
      <c r="N38" s="70">
        <f>SUM(N9:N37)</f>
        <v>0</v>
      </c>
      <c r="O38" s="23">
        <f>SUM(O9:O37)</f>
        <v>0</v>
      </c>
      <c r="P38" s="333"/>
      <c r="Q38" s="322" t="s">
        <v>31</v>
      </c>
      <c r="R38" s="24"/>
      <c r="S38" s="70">
        <f>SUM(S9:S37)</f>
        <v>1850</v>
      </c>
      <c r="T38" s="23">
        <f>SUM(T9:T37)</f>
        <v>0</v>
      </c>
      <c r="U38" s="60"/>
    </row>
    <row r="39" spans="1:21" ht="13.5" thickTop="1" x14ac:dyDescent="0.2">
      <c r="B39" s="100" t="str">
        <f>中村区!B39</f>
        <v>令和5年6月</v>
      </c>
      <c r="F39" s="2"/>
      <c r="Q39" s="2"/>
      <c r="R39" s="2"/>
      <c r="U39" s="100" t="s">
        <v>169</v>
      </c>
    </row>
  </sheetData>
  <mergeCells count="25">
    <mergeCell ref="A8:D8"/>
    <mergeCell ref="G8:I8"/>
    <mergeCell ref="L8:N8"/>
    <mergeCell ref="Q8:S8"/>
    <mergeCell ref="P4:S6"/>
    <mergeCell ref="D3:D4"/>
    <mergeCell ref="E3:E4"/>
    <mergeCell ref="C5:C6"/>
    <mergeCell ref="D5:D6"/>
    <mergeCell ref="E5:E6"/>
    <mergeCell ref="P1:T3"/>
    <mergeCell ref="T4:T6"/>
    <mergeCell ref="U1:U2"/>
    <mergeCell ref="U3:U6"/>
    <mergeCell ref="E7:F7"/>
    <mergeCell ref="A1:B2"/>
    <mergeCell ref="O4:O6"/>
    <mergeCell ref="B7:D7"/>
    <mergeCell ref="F1:G3"/>
    <mergeCell ref="F4:G6"/>
    <mergeCell ref="H1:N3"/>
    <mergeCell ref="H4:N6"/>
    <mergeCell ref="O1:O3"/>
    <mergeCell ref="B3:B4"/>
    <mergeCell ref="C3:C4"/>
  </mergeCells>
  <phoneticPr fontId="2"/>
  <pageMargins left="0.2" right="0.19" top="0.25" bottom="0.53" header="0.2"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40</vt:i4>
      </vt:variant>
    </vt:vector>
  </HeadingPairs>
  <TitlesOfParts>
    <vt:vector size="85" baseType="lpstr">
      <vt:lpstr>料金表 </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愛西市・弥富市・あま市・海部郡</vt:lpstr>
      <vt:lpstr>稲沢市・津島市</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三河地区!Print_Area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ori</cp:lastModifiedBy>
  <cp:lastPrinted>2023-05-16T09:59:22Z</cp:lastPrinted>
  <dcterms:created xsi:type="dcterms:W3CDTF">2013-08-31T07:52:02Z</dcterms:created>
  <dcterms:modified xsi:type="dcterms:W3CDTF">2023-05-26T06:45:53Z</dcterms:modified>
</cp:coreProperties>
</file>