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90" windowWidth="15030" windowHeight="4605" tabRatio="881" firstSheet="2" activeTab="14"/>
  </bookViews>
  <sheets>
    <sheet name="料金表" sheetId="50" r:id="rId1"/>
    <sheet name="締切について" sheetId="46" r:id="rId2"/>
    <sheet name="広告基準" sheetId="47" r:id="rId3"/>
    <sheet name="お願い" sheetId="48" r:id="rId4"/>
    <sheet name="災害時の取扱" sheetId="49" r:id="rId5"/>
    <sheet name="名古屋市" sheetId="42" r:id="rId6"/>
    <sheet name="中区・東区" sheetId="2" r:id="rId7"/>
    <sheet name="中村区" sheetId="1" r:id="rId8"/>
    <sheet name="西区" sheetId="3" r:id="rId9"/>
    <sheet name="北区" sheetId="4" r:id="rId10"/>
    <sheet name="千種区" sheetId="5" r:id="rId11"/>
    <sheet name="名東区" sheetId="6" r:id="rId12"/>
    <sheet name="守山区" sheetId="7" r:id="rId13"/>
    <sheet name="昭和区" sheetId="8" r:id="rId14"/>
    <sheet name="天白区" sheetId="9" r:id="rId15"/>
    <sheet name="瑞穂区" sheetId="10" r:id="rId16"/>
    <sheet name="南区" sheetId="11" r:id="rId17"/>
    <sheet name="緑区" sheetId="12" r:id="rId18"/>
    <sheet name="熱田区・港区" sheetId="13" r:id="rId19"/>
    <sheet name="中川区" sheetId="14" r:id="rId20"/>
    <sheet name="尾張地区" sheetId="44" r:id="rId21"/>
    <sheet name="一宮市" sheetId="15" r:id="rId22"/>
    <sheet name="稲沢市・津島市" sheetId="16" r:id="rId23"/>
    <sheet name="愛西市・弥富市・あま市・海部郡" sheetId="17" r:id="rId24"/>
    <sheet name="清須市・北名古屋市・西春日井郡・岩倉市" sheetId="27" r:id="rId25"/>
    <sheet name="江南市・丹羽郡" sheetId="19" r:id="rId26"/>
    <sheet name="犬山市・小牧市" sheetId="20" r:id="rId27"/>
    <sheet name="春日井市" sheetId="21" r:id="rId28"/>
    <sheet name="瀬戸市・尾張旭市" sheetId="22" r:id="rId29"/>
    <sheet name="日進市・豊明市" sheetId="28" r:id="rId30"/>
    <sheet name="長久手市・愛知郡" sheetId="23" r:id="rId31"/>
    <sheet name="大府市・東海市" sheetId="24" r:id="rId32"/>
    <sheet name="知多市・半田市" sheetId="25" r:id="rId33"/>
    <sheet name="常滑市・知多郡" sheetId="26" r:id="rId34"/>
    <sheet name="三河地区" sheetId="45" r:id="rId35"/>
    <sheet name="刈谷市・高浜市・碧南市" sheetId="29" r:id="rId36"/>
    <sheet name="安城市・知立市" sheetId="30" r:id="rId37"/>
    <sheet name="豊田市" sheetId="31" r:id="rId38"/>
    <sheet name="豊田市・みよし市" sheetId="32" r:id="rId39"/>
    <sheet name="岡崎市" sheetId="33" r:id="rId40"/>
    <sheet name="額田郡・西尾市" sheetId="34" r:id="rId41"/>
    <sheet name="蒲郡市・豊川市" sheetId="35" r:id="rId42"/>
    <sheet name="新城市・北設楽郡" sheetId="36" r:id="rId43"/>
    <sheet name="豊橋市" sheetId="37" r:id="rId44"/>
    <sheet name="田原市" sheetId="38" r:id="rId45"/>
  </sheets>
  <definedNames>
    <definedName name="_xlnm._FilterDatabase" localSheetId="36" hidden="1">安城市・知立市!$B$3:$U$26</definedName>
    <definedName name="_xlnm._FilterDatabase" localSheetId="22" hidden="1">稲沢市・津島市!$B$3:$U$24</definedName>
    <definedName name="_xlnm._FilterDatabase" localSheetId="40" hidden="1">額田郡・西尾市!$B$3:$U$16</definedName>
    <definedName name="_xlnm._FilterDatabase" localSheetId="41" hidden="1">蒲郡市・豊川市!$B$3:$U$11</definedName>
    <definedName name="_xlnm._FilterDatabase" localSheetId="26" hidden="1">犬山市・小牧市!$B$3:$U$18</definedName>
    <definedName name="_xlnm._FilterDatabase" localSheetId="25" hidden="1">江南市・丹羽郡!$B$3:$U$24</definedName>
    <definedName name="_xlnm._FilterDatabase" localSheetId="33" hidden="1">常滑市・知多郡!$B$3:$U$16</definedName>
    <definedName name="_xlnm._FilterDatabase" localSheetId="42" hidden="1">新城市・北設楽郡!$B$3:$U$23</definedName>
    <definedName name="_xlnm._FilterDatabase" localSheetId="28" hidden="1">瀬戸市・尾張旭市!$B$3:$U$27</definedName>
    <definedName name="_xlnm._FilterDatabase" localSheetId="31" hidden="1">大府市・東海市!$B$3:$U$18</definedName>
    <definedName name="_xlnm._FilterDatabase" localSheetId="32" hidden="1">知多市・半田市!$B$3:$U$21</definedName>
    <definedName name="_xlnm._FilterDatabase" localSheetId="30" hidden="1">長久手市・愛知郡!$B$3:$U$21</definedName>
    <definedName name="_xlnm._FilterDatabase" localSheetId="44" hidden="1">田原市!$B$3:$U$16</definedName>
    <definedName name="_xlnm._FilterDatabase" localSheetId="29" hidden="1">日進市・豊明市!$B$3:$U$22</definedName>
    <definedName name="_xlnm._FilterDatabase" localSheetId="18" hidden="1">熱田区・港区!$A$3:$T$16</definedName>
    <definedName name="_xlnm._FilterDatabase" localSheetId="38" hidden="1">豊田市・みよし市!$B$3:$U$26</definedName>
    <definedName name="_xlnm.Print_Area" localSheetId="23">愛西市・弥富市・あま市・海部郡!$A$1:$U$48</definedName>
    <definedName name="_xlnm.Print_Area" localSheetId="36">安城市・知立市!$A$1:$U$43</definedName>
    <definedName name="_xlnm.Print_Area" localSheetId="21">一宮市!$A$1:$T$44</definedName>
    <definedName name="_xlnm.Print_Area" localSheetId="22">稲沢市・津島市!$A$1:$U$41</definedName>
    <definedName name="_xlnm.Print_Area" localSheetId="39">岡崎市!$A$1:$U$44</definedName>
    <definedName name="_xlnm.Print_Area" localSheetId="40">額田郡・西尾市!$A$1:$U$41</definedName>
    <definedName name="_xlnm.Print_Area" localSheetId="41">蒲郡市・豊川市!$A$1:$U$40</definedName>
    <definedName name="_xlnm.Print_Area" localSheetId="35">刈谷市・高浜市・碧南市!$A$1:$U$43</definedName>
    <definedName name="_xlnm.Print_Area" localSheetId="26">犬山市・小牧市!$A$1:$U$44</definedName>
    <definedName name="_xlnm.Print_Area" localSheetId="25">江南市・丹羽郡!$A$1:$U$41</definedName>
    <definedName name="_xlnm.Print_Area" localSheetId="12">守山区!$A$1:$T$39</definedName>
    <definedName name="_xlnm.Print_Area" localSheetId="27">春日井市!$A$1:$U$40</definedName>
    <definedName name="_xlnm.Print_Area" localSheetId="13">昭和区!$A$1:$T$39</definedName>
    <definedName name="_xlnm.Print_Area" localSheetId="33">常滑市・知多郡!$A$1:$U$41</definedName>
    <definedName name="_xlnm.Print_Area" localSheetId="42">新城市・北設楽郡!$A$1:$U$42</definedName>
    <definedName name="_xlnm.Print_Area" localSheetId="15">瑞穂区!$A$1:$T$39</definedName>
    <definedName name="_xlnm.Print_Area" localSheetId="28">瀬戸市・尾張旭市!$A$1:$U$44</definedName>
    <definedName name="_xlnm.Print_Area" localSheetId="24">清須市・北名古屋市・西春日井郡・岩倉市!$A$1:$U$42</definedName>
    <definedName name="_xlnm.Print_Area" localSheetId="8">西区!$A$1:$T$39</definedName>
    <definedName name="_xlnm.Print_Area" localSheetId="10">千種区!$A$1:$T$39</definedName>
    <definedName name="_xlnm.Print_Area" localSheetId="31">大府市・東海市!$A$1:$U$40</definedName>
    <definedName name="_xlnm.Print_Area" localSheetId="32">知多市・半田市!$A$1:$U$44</definedName>
    <definedName name="_xlnm.Print_Area" localSheetId="6">中区・東区!$A$1:$T$41</definedName>
    <definedName name="_xlnm.Print_Area" localSheetId="19">中川区!$A$1:$T$43</definedName>
    <definedName name="_xlnm.Print_Area" localSheetId="7">中村区!$A$1:$T$39</definedName>
    <definedName name="_xlnm.Print_Area" localSheetId="30">長久手市・愛知郡!$A$1:$U$41</definedName>
    <definedName name="_xlnm.Print_Area" localSheetId="14">天白区!$A$1:$T$39</definedName>
    <definedName name="_xlnm.Print_Area" localSheetId="44">田原市!$A$1:$U$22</definedName>
    <definedName name="_xlnm.Print_Area" localSheetId="16">南区!$A$1:$T$39</definedName>
    <definedName name="_xlnm.Print_Area" localSheetId="29">日進市・豊明市!$A$1:$U$41</definedName>
    <definedName name="_xlnm.Print_Area" localSheetId="18">熱田区・港区!$A$1:$T$41</definedName>
    <definedName name="_xlnm.Print_Area" localSheetId="20">尾張地区!$A$1:$U$43</definedName>
    <definedName name="_xlnm.Print_Area" localSheetId="43">豊橋市!$A$1:$U$44</definedName>
    <definedName name="_xlnm.Print_Area" localSheetId="37">豊田市!$A$1:$U$44</definedName>
    <definedName name="_xlnm.Print_Area" localSheetId="38">豊田市・みよし市!$A$1:$U$41</definedName>
    <definedName name="_xlnm.Print_Area" localSheetId="9">北区!$A$1:$T$39</definedName>
    <definedName name="_xlnm.Print_Area" localSheetId="5">名古屋市!$A$1:$U$31</definedName>
    <definedName name="_xlnm.Print_Area" localSheetId="11">名東区!$A$1:$T$39</definedName>
    <definedName name="_xlnm.Print_Area" localSheetId="17">緑区!$A$1:$T$39</definedName>
  </definedNames>
  <calcPr calcId="125725"/>
</workbook>
</file>

<file path=xl/calcChain.xml><?xml version="1.0" encoding="utf-8"?>
<calcChain xmlns="http://schemas.openxmlformats.org/spreadsheetml/2006/main">
  <c r="B41" i="2"/>
  <c r="B39" i="1" s="1"/>
  <c r="B39" i="3" s="1"/>
  <c r="B39" i="4" s="1"/>
  <c r="B39" i="5" s="1"/>
  <c r="B39" i="6" s="1"/>
  <c r="B39" i="7" s="1"/>
  <c r="B39" i="8" s="1"/>
  <c r="B39" i="9" s="1"/>
  <c r="B39" i="10" s="1"/>
  <c r="B39" i="11" s="1"/>
  <c r="B39" i="12" s="1"/>
  <c r="B41" i="13" s="1"/>
  <c r="B43" i="14" s="1"/>
  <c r="N13" i="42"/>
  <c r="T12" i="45"/>
  <c r="T13"/>
  <c r="T15"/>
  <c r="T16"/>
  <c r="T18"/>
  <c r="T19"/>
  <c r="T20"/>
  <c r="T21"/>
  <c r="T22"/>
  <c r="T23"/>
  <c r="T25"/>
  <c r="Q25"/>
  <c r="H25"/>
  <c r="E25"/>
  <c r="Q24"/>
  <c r="N24"/>
  <c r="K24"/>
  <c r="H24"/>
  <c r="T24" s="1"/>
  <c r="E24"/>
  <c r="Q23"/>
  <c r="H23"/>
  <c r="E23"/>
  <c r="K22"/>
  <c r="H22"/>
  <c r="E22"/>
  <c r="Q21"/>
  <c r="N21"/>
  <c r="K21"/>
  <c r="H21"/>
  <c r="E21"/>
  <c r="Q20"/>
  <c r="K20"/>
  <c r="H20"/>
  <c r="E20"/>
  <c r="Q19"/>
  <c r="N19"/>
  <c r="K19"/>
  <c r="H19"/>
  <c r="E19"/>
  <c r="Q18"/>
  <c r="H18"/>
  <c r="E18"/>
  <c r="Q17"/>
  <c r="N17"/>
  <c r="K17"/>
  <c r="H17"/>
  <c r="E17"/>
  <c r="T17" s="1"/>
  <c r="Q16"/>
  <c r="K16"/>
  <c r="H16"/>
  <c r="E16"/>
  <c r="Q15"/>
  <c r="H15"/>
  <c r="E15"/>
  <c r="Q14"/>
  <c r="N14"/>
  <c r="K14"/>
  <c r="H14"/>
  <c r="T14" s="1"/>
  <c r="E14"/>
  <c r="Q13"/>
  <c r="K13"/>
  <c r="H13"/>
  <c r="E13"/>
  <c r="Q12"/>
  <c r="K12"/>
  <c r="H12"/>
  <c r="E12"/>
  <c r="Q11"/>
  <c r="N11"/>
  <c r="K11"/>
  <c r="H11"/>
  <c r="E11"/>
  <c r="T11" s="1"/>
  <c r="Q10"/>
  <c r="Q26" s="1"/>
  <c r="N10"/>
  <c r="K10"/>
  <c r="K26" s="1"/>
  <c r="H10"/>
  <c r="E10"/>
  <c r="T10" s="1"/>
  <c r="Q9"/>
  <c r="N9"/>
  <c r="K9"/>
  <c r="H9"/>
  <c r="E9"/>
  <c r="T9" s="1"/>
  <c r="S12"/>
  <c r="S13"/>
  <c r="S15"/>
  <c r="S16"/>
  <c r="S18"/>
  <c r="S19"/>
  <c r="S20"/>
  <c r="S22"/>
  <c r="S23"/>
  <c r="S25"/>
  <c r="P25"/>
  <c r="F25"/>
  <c r="D25"/>
  <c r="P24"/>
  <c r="M24"/>
  <c r="J24"/>
  <c r="F24"/>
  <c r="D24"/>
  <c r="S24" s="1"/>
  <c r="P23"/>
  <c r="F23"/>
  <c r="D23"/>
  <c r="J22"/>
  <c r="F22"/>
  <c r="D22"/>
  <c r="M21"/>
  <c r="J21"/>
  <c r="F21"/>
  <c r="D21"/>
  <c r="P20"/>
  <c r="J20"/>
  <c r="F20"/>
  <c r="D20"/>
  <c r="P19"/>
  <c r="M19"/>
  <c r="J19"/>
  <c r="F19"/>
  <c r="D19"/>
  <c r="P18"/>
  <c r="F18"/>
  <c r="D18"/>
  <c r="P17"/>
  <c r="M17"/>
  <c r="J17"/>
  <c r="F17"/>
  <c r="D17"/>
  <c r="S17" s="1"/>
  <c r="P16"/>
  <c r="J16"/>
  <c r="F16"/>
  <c r="D16"/>
  <c r="P15"/>
  <c r="F15"/>
  <c r="D15"/>
  <c r="P14"/>
  <c r="M14"/>
  <c r="J14"/>
  <c r="F14"/>
  <c r="D14"/>
  <c r="S14" s="1"/>
  <c r="P13"/>
  <c r="J13"/>
  <c r="F13"/>
  <c r="D13"/>
  <c r="P12"/>
  <c r="J12"/>
  <c r="F12"/>
  <c r="D12"/>
  <c r="P11"/>
  <c r="M11"/>
  <c r="J11"/>
  <c r="F11"/>
  <c r="D11"/>
  <c r="S11" s="1"/>
  <c r="P10"/>
  <c r="M10"/>
  <c r="J10"/>
  <c r="J26" s="1"/>
  <c r="F10"/>
  <c r="D10"/>
  <c r="S10" s="1"/>
  <c r="P9"/>
  <c r="M9"/>
  <c r="M26" s="1"/>
  <c r="J9"/>
  <c r="F9"/>
  <c r="F26" s="1"/>
  <c r="D9"/>
  <c r="H27" i="44"/>
  <c r="T27" s="1"/>
  <c r="T10"/>
  <c r="T11"/>
  <c r="T12"/>
  <c r="T13"/>
  <c r="T14"/>
  <c r="T15"/>
  <c r="T20"/>
  <c r="T21"/>
  <c r="T22"/>
  <c r="T23"/>
  <c r="T25"/>
  <c r="T26"/>
  <c r="T28"/>
  <c r="T29"/>
  <c r="T30"/>
  <c r="T33"/>
  <c r="T34"/>
  <c r="T35"/>
  <c r="T36"/>
  <c r="Q36"/>
  <c r="N36"/>
  <c r="K36"/>
  <c r="H36"/>
  <c r="E36"/>
  <c r="K35"/>
  <c r="H35"/>
  <c r="E35"/>
  <c r="Q34"/>
  <c r="N34"/>
  <c r="K34"/>
  <c r="H34"/>
  <c r="E34"/>
  <c r="Q33"/>
  <c r="N33"/>
  <c r="K33"/>
  <c r="H33"/>
  <c r="E33"/>
  <c r="Q30"/>
  <c r="K30"/>
  <c r="H30"/>
  <c r="E30"/>
  <c r="Q29"/>
  <c r="N29"/>
  <c r="K29"/>
  <c r="H29"/>
  <c r="E29"/>
  <c r="Q28"/>
  <c r="K28"/>
  <c r="H28"/>
  <c r="E28"/>
  <c r="Q27"/>
  <c r="N27"/>
  <c r="K27"/>
  <c r="E27"/>
  <c r="Q26"/>
  <c r="K26"/>
  <c r="H26"/>
  <c r="E26"/>
  <c r="Q25"/>
  <c r="N25"/>
  <c r="K25"/>
  <c r="H25"/>
  <c r="E25"/>
  <c r="Q24"/>
  <c r="N24"/>
  <c r="K24"/>
  <c r="H24"/>
  <c r="E24"/>
  <c r="T24" s="1"/>
  <c r="Q23"/>
  <c r="K23"/>
  <c r="H23"/>
  <c r="E23"/>
  <c r="Q22"/>
  <c r="K22"/>
  <c r="H22"/>
  <c r="E22"/>
  <c r="K21"/>
  <c r="H21"/>
  <c r="E21"/>
  <c r="Q20"/>
  <c r="K20"/>
  <c r="H20"/>
  <c r="E20"/>
  <c r="Q19"/>
  <c r="K19"/>
  <c r="H19"/>
  <c r="E19"/>
  <c r="T19" s="1"/>
  <c r="H18"/>
  <c r="E18"/>
  <c r="T18" s="1"/>
  <c r="Q17"/>
  <c r="K17"/>
  <c r="H17"/>
  <c r="E17"/>
  <c r="T17" s="1"/>
  <c r="Q16"/>
  <c r="N16"/>
  <c r="K16"/>
  <c r="H16"/>
  <c r="E16"/>
  <c r="T16" s="1"/>
  <c r="Q15"/>
  <c r="K15"/>
  <c r="H15"/>
  <c r="E15"/>
  <c r="T34" i="17"/>
  <c r="Q14" i="44" s="1"/>
  <c r="L34" i="17"/>
  <c r="K14" i="44" s="1"/>
  <c r="H14"/>
  <c r="E14"/>
  <c r="Q13"/>
  <c r="H13"/>
  <c r="E13"/>
  <c r="K12"/>
  <c r="H12"/>
  <c r="E12"/>
  <c r="Q11"/>
  <c r="K11"/>
  <c r="H11"/>
  <c r="E11"/>
  <c r="Q10"/>
  <c r="N10"/>
  <c r="K10"/>
  <c r="H10"/>
  <c r="E10"/>
  <c r="Q9"/>
  <c r="N9"/>
  <c r="K9"/>
  <c r="H9"/>
  <c r="E9"/>
  <c r="T9" s="1"/>
  <c r="S10"/>
  <c r="S11"/>
  <c r="S12"/>
  <c r="S13"/>
  <c r="S14"/>
  <c r="S15"/>
  <c r="S20"/>
  <c r="S21"/>
  <c r="S22"/>
  <c r="S23"/>
  <c r="S25"/>
  <c r="S27"/>
  <c r="S28"/>
  <c r="S29"/>
  <c r="S30"/>
  <c r="S33"/>
  <c r="S34"/>
  <c r="S35"/>
  <c r="S36"/>
  <c r="P36"/>
  <c r="M36"/>
  <c r="J36"/>
  <c r="F36"/>
  <c r="D36"/>
  <c r="J35"/>
  <c r="F35"/>
  <c r="D35"/>
  <c r="P34"/>
  <c r="M34"/>
  <c r="J34"/>
  <c r="F34"/>
  <c r="D34"/>
  <c r="P33"/>
  <c r="M33"/>
  <c r="J33"/>
  <c r="F33"/>
  <c r="D33"/>
  <c r="M32"/>
  <c r="F32"/>
  <c r="P31"/>
  <c r="P30"/>
  <c r="J30"/>
  <c r="F30"/>
  <c r="D30"/>
  <c r="P29"/>
  <c r="M29"/>
  <c r="J29"/>
  <c r="F29"/>
  <c r="D29"/>
  <c r="P28"/>
  <c r="J28"/>
  <c r="F28"/>
  <c r="D28"/>
  <c r="P27"/>
  <c r="M27"/>
  <c r="J27"/>
  <c r="F27"/>
  <c r="D27"/>
  <c r="P26"/>
  <c r="F26"/>
  <c r="D26"/>
  <c r="P25"/>
  <c r="M25"/>
  <c r="J25"/>
  <c r="F25"/>
  <c r="D25"/>
  <c r="P24"/>
  <c r="M24"/>
  <c r="J24"/>
  <c r="F24"/>
  <c r="S24" s="1"/>
  <c r="D24"/>
  <c r="P23"/>
  <c r="J23"/>
  <c r="F23"/>
  <c r="D23"/>
  <c r="P22"/>
  <c r="J22"/>
  <c r="F22"/>
  <c r="D22"/>
  <c r="J21"/>
  <c r="F21"/>
  <c r="D21"/>
  <c r="P20"/>
  <c r="J20"/>
  <c r="F20"/>
  <c r="D20"/>
  <c r="P19"/>
  <c r="J19"/>
  <c r="F19"/>
  <c r="D19"/>
  <c r="S19" s="1"/>
  <c r="F18"/>
  <c r="D18"/>
  <c r="S18" s="1"/>
  <c r="P17"/>
  <c r="J17"/>
  <c r="F17"/>
  <c r="D17"/>
  <c r="S17" s="1"/>
  <c r="P16"/>
  <c r="M16"/>
  <c r="J16"/>
  <c r="F16"/>
  <c r="S16" s="1"/>
  <c r="D16"/>
  <c r="P15"/>
  <c r="J15"/>
  <c r="F15"/>
  <c r="D15"/>
  <c r="P14"/>
  <c r="J14"/>
  <c r="F14"/>
  <c r="D14"/>
  <c r="P13"/>
  <c r="F13"/>
  <c r="D13"/>
  <c r="J12"/>
  <c r="F12"/>
  <c r="D12"/>
  <c r="P11"/>
  <c r="M11"/>
  <c r="J11"/>
  <c r="F11"/>
  <c r="D11"/>
  <c r="P10"/>
  <c r="M10"/>
  <c r="J10"/>
  <c r="F10"/>
  <c r="D10"/>
  <c r="P9"/>
  <c r="M9"/>
  <c r="J9"/>
  <c r="F9"/>
  <c r="D9"/>
  <c r="S9" s="1"/>
  <c r="Q24" i="42"/>
  <c r="N24"/>
  <c r="K24"/>
  <c r="H24"/>
  <c r="E24"/>
  <c r="T24" s="1"/>
  <c r="Q23"/>
  <c r="N23"/>
  <c r="K23"/>
  <c r="H23"/>
  <c r="T23" s="1"/>
  <c r="E23"/>
  <c r="Q22"/>
  <c r="N22"/>
  <c r="K22"/>
  <c r="H22"/>
  <c r="E22"/>
  <c r="T22" s="1"/>
  <c r="Q20"/>
  <c r="N20"/>
  <c r="K20"/>
  <c r="H20"/>
  <c r="E20"/>
  <c r="T20" s="1"/>
  <c r="Q19"/>
  <c r="N19"/>
  <c r="K19"/>
  <c r="H19"/>
  <c r="E19"/>
  <c r="T19" s="1"/>
  <c r="Q18"/>
  <c r="N18"/>
  <c r="K18"/>
  <c r="H18"/>
  <c r="E18"/>
  <c r="T18" s="1"/>
  <c r="Q17"/>
  <c r="N17"/>
  <c r="K17"/>
  <c r="H17"/>
  <c r="E17"/>
  <c r="T17" s="1"/>
  <c r="Q16"/>
  <c r="N16"/>
  <c r="K16"/>
  <c r="H16"/>
  <c r="E16"/>
  <c r="T16" s="1"/>
  <c r="Q15"/>
  <c r="N15"/>
  <c r="K15"/>
  <c r="H15"/>
  <c r="E15"/>
  <c r="T15" s="1"/>
  <c r="Q14"/>
  <c r="N14"/>
  <c r="K14"/>
  <c r="H14"/>
  <c r="E14"/>
  <c r="T14" s="1"/>
  <c r="Q13"/>
  <c r="K13"/>
  <c r="H13"/>
  <c r="E13"/>
  <c r="T13" s="1"/>
  <c r="Q12"/>
  <c r="N12"/>
  <c r="K12"/>
  <c r="H12"/>
  <c r="E12"/>
  <c r="T12" s="1"/>
  <c r="Q11"/>
  <c r="N11"/>
  <c r="K11"/>
  <c r="H11"/>
  <c r="E11"/>
  <c r="T11" s="1"/>
  <c r="Q10"/>
  <c r="N10"/>
  <c r="K10"/>
  <c r="H10"/>
  <c r="E10"/>
  <c r="T10" s="1"/>
  <c r="Q9"/>
  <c r="N9"/>
  <c r="K9"/>
  <c r="H9"/>
  <c r="E9"/>
  <c r="T9" s="1"/>
  <c r="P24"/>
  <c r="M24"/>
  <c r="J24"/>
  <c r="F24"/>
  <c r="S24" s="1"/>
  <c r="D24"/>
  <c r="P23"/>
  <c r="M23"/>
  <c r="J23"/>
  <c r="P22"/>
  <c r="M22"/>
  <c r="J22"/>
  <c r="F22"/>
  <c r="D22"/>
  <c r="S22" s="1"/>
  <c r="P21"/>
  <c r="P20"/>
  <c r="M20"/>
  <c r="J20"/>
  <c r="F20"/>
  <c r="D20"/>
  <c r="S20" s="1"/>
  <c r="P19"/>
  <c r="M19"/>
  <c r="J19"/>
  <c r="F19"/>
  <c r="D19"/>
  <c r="S19" s="1"/>
  <c r="P18"/>
  <c r="M18"/>
  <c r="F18"/>
  <c r="D18"/>
  <c r="P17"/>
  <c r="M17"/>
  <c r="F17"/>
  <c r="D17"/>
  <c r="P16"/>
  <c r="M16"/>
  <c r="F16"/>
  <c r="D16"/>
  <c r="P15"/>
  <c r="M15"/>
  <c r="J15"/>
  <c r="F15"/>
  <c r="D15"/>
  <c r="S15" s="1"/>
  <c r="P14"/>
  <c r="M14"/>
  <c r="J14"/>
  <c r="F14"/>
  <c r="D14"/>
  <c r="P13"/>
  <c r="M13"/>
  <c r="J13"/>
  <c r="F13"/>
  <c r="D13"/>
  <c r="S13" s="1"/>
  <c r="P12"/>
  <c r="M12"/>
  <c r="J12"/>
  <c r="P11"/>
  <c r="M11"/>
  <c r="J11"/>
  <c r="P10"/>
  <c r="M10"/>
  <c r="J10"/>
  <c r="F10"/>
  <c r="S10" s="1"/>
  <c r="D10"/>
  <c r="P9"/>
  <c r="M9"/>
  <c r="J9"/>
  <c r="F9"/>
  <c r="S9" s="1"/>
  <c r="D9"/>
  <c r="Q4" i="38"/>
  <c r="E21"/>
  <c r="E16"/>
  <c r="E11"/>
  <c r="F25" i="36"/>
  <c r="E38"/>
  <c r="E31"/>
  <c r="E41" s="1"/>
  <c r="I26" s="1"/>
  <c r="E22"/>
  <c r="E13"/>
  <c r="F40" i="33"/>
  <c r="F31"/>
  <c r="E43"/>
  <c r="E40"/>
  <c r="E31"/>
  <c r="P26" i="32"/>
  <c r="L26"/>
  <c r="O26"/>
  <c r="O29" s="1"/>
  <c r="K26"/>
  <c r="I7"/>
  <c r="T26"/>
  <c r="T29" s="1"/>
  <c r="S29"/>
  <c r="S26"/>
  <c r="P29"/>
  <c r="L29"/>
  <c r="H26"/>
  <c r="H29" s="1"/>
  <c r="F23"/>
  <c r="F18"/>
  <c r="G29"/>
  <c r="G26"/>
  <c r="E29"/>
  <c r="E26"/>
  <c r="E23"/>
  <c r="E18"/>
  <c r="Q4" i="29"/>
  <c r="I30"/>
  <c r="P42"/>
  <c r="O42"/>
  <c r="I21"/>
  <c r="T29"/>
  <c r="S29"/>
  <c r="P29"/>
  <c r="O29"/>
  <c r="L29"/>
  <c r="K29"/>
  <c r="T21" i="38"/>
  <c r="S21"/>
  <c r="P21"/>
  <c r="O21"/>
  <c r="L21"/>
  <c r="K21"/>
  <c r="H21"/>
  <c r="G21"/>
  <c r="F21"/>
  <c r="I7"/>
  <c r="T43" i="37"/>
  <c r="S43"/>
  <c r="P43"/>
  <c r="O43"/>
  <c r="L43"/>
  <c r="K43"/>
  <c r="H43"/>
  <c r="G43"/>
  <c r="F43"/>
  <c r="E43"/>
  <c r="I7" s="1"/>
  <c r="Q4"/>
  <c r="T41" i="36"/>
  <c r="S41"/>
  <c r="P41"/>
  <c r="O41"/>
  <c r="L41"/>
  <c r="K41"/>
  <c r="H41"/>
  <c r="G41"/>
  <c r="F41"/>
  <c r="T25"/>
  <c r="S25"/>
  <c r="P25"/>
  <c r="O25"/>
  <c r="L25"/>
  <c r="K25"/>
  <c r="H25"/>
  <c r="G25"/>
  <c r="T39" i="35"/>
  <c r="S39"/>
  <c r="P21" i="45" s="1"/>
  <c r="P39" i="35"/>
  <c r="O39"/>
  <c r="L39"/>
  <c r="K39"/>
  <c r="H39"/>
  <c r="G39"/>
  <c r="F39"/>
  <c r="E39"/>
  <c r="I15" s="1"/>
  <c r="T14"/>
  <c r="S14"/>
  <c r="P14"/>
  <c r="O14"/>
  <c r="L14"/>
  <c r="K14"/>
  <c r="H14"/>
  <c r="G14"/>
  <c r="F14"/>
  <c r="E14"/>
  <c r="I7" s="1"/>
  <c r="Q4"/>
  <c r="T40" i="34"/>
  <c r="S40"/>
  <c r="P40"/>
  <c r="O40"/>
  <c r="L40"/>
  <c r="K40"/>
  <c r="H40"/>
  <c r="G40"/>
  <c r="F40"/>
  <c r="E40"/>
  <c r="I20" s="1"/>
  <c r="T19"/>
  <c r="S19"/>
  <c r="P19"/>
  <c r="O19"/>
  <c r="L19"/>
  <c r="K19"/>
  <c r="H19"/>
  <c r="G19"/>
  <c r="F19"/>
  <c r="E19"/>
  <c r="I7" s="1"/>
  <c r="Q4"/>
  <c r="T43" i="33"/>
  <c r="S43"/>
  <c r="P43"/>
  <c r="O43"/>
  <c r="L43"/>
  <c r="K43"/>
  <c r="H43"/>
  <c r="G43"/>
  <c r="I7" s="1"/>
  <c r="T40" i="32"/>
  <c r="S40"/>
  <c r="P40"/>
  <c r="O40"/>
  <c r="L40"/>
  <c r="K40"/>
  <c r="H40"/>
  <c r="G40"/>
  <c r="F40"/>
  <c r="E40"/>
  <c r="I30" s="1"/>
  <c r="T43" i="31"/>
  <c r="S43"/>
  <c r="P43"/>
  <c r="O43"/>
  <c r="L43"/>
  <c r="K43"/>
  <c r="O7" s="1"/>
  <c r="H43"/>
  <c r="G43"/>
  <c r="F43"/>
  <c r="E43"/>
  <c r="Q4"/>
  <c r="T42" i="30"/>
  <c r="S42"/>
  <c r="P42"/>
  <c r="O42"/>
  <c r="L42"/>
  <c r="K42"/>
  <c r="I30" s="1"/>
  <c r="H42"/>
  <c r="G42"/>
  <c r="F42"/>
  <c r="E42"/>
  <c r="T29"/>
  <c r="S29"/>
  <c r="P29"/>
  <c r="O29"/>
  <c r="L29"/>
  <c r="K29"/>
  <c r="H29"/>
  <c r="G29"/>
  <c r="F29"/>
  <c r="E29"/>
  <c r="I7" s="1"/>
  <c r="Q4"/>
  <c r="S42" i="29"/>
  <c r="L42"/>
  <c r="K42"/>
  <c r="H42"/>
  <c r="G42"/>
  <c r="F42"/>
  <c r="E42"/>
  <c r="H29"/>
  <c r="G29"/>
  <c r="F29"/>
  <c r="E29"/>
  <c r="T20"/>
  <c r="T42" s="1"/>
  <c r="S20"/>
  <c r="P20"/>
  <c r="O20"/>
  <c r="L20"/>
  <c r="K20"/>
  <c r="H20"/>
  <c r="G20"/>
  <c r="F20"/>
  <c r="E20"/>
  <c r="I7" s="1"/>
  <c r="O27" i="19"/>
  <c r="P27"/>
  <c r="T40" i="28"/>
  <c r="S40"/>
  <c r="P40"/>
  <c r="O40"/>
  <c r="L40"/>
  <c r="K40"/>
  <c r="H40"/>
  <c r="G40"/>
  <c r="F40"/>
  <c r="E40"/>
  <c r="I26" s="1"/>
  <c r="T25"/>
  <c r="S25"/>
  <c r="P25"/>
  <c r="O25"/>
  <c r="L25"/>
  <c r="K25"/>
  <c r="H25"/>
  <c r="G25"/>
  <c r="F25"/>
  <c r="E25"/>
  <c r="I7" s="1"/>
  <c r="Q4"/>
  <c r="L25" i="27"/>
  <c r="Q4" s="1"/>
  <c r="I33"/>
  <c r="I26"/>
  <c r="I19"/>
  <c r="I7"/>
  <c r="K25"/>
  <c r="T18"/>
  <c r="S18"/>
  <c r="P18"/>
  <c r="O18"/>
  <c r="S41"/>
  <c r="L41"/>
  <c r="K41"/>
  <c r="H41"/>
  <c r="G41"/>
  <c r="F41"/>
  <c r="E41"/>
  <c r="H32"/>
  <c r="G32"/>
  <c r="F32"/>
  <c r="E32"/>
  <c r="T25"/>
  <c r="T41" s="1"/>
  <c r="S25"/>
  <c r="H25"/>
  <c r="G25"/>
  <c r="F25"/>
  <c r="E25"/>
  <c r="L18"/>
  <c r="K18"/>
  <c r="H18"/>
  <c r="G18"/>
  <c r="F18"/>
  <c r="E18"/>
  <c r="I35" i="17"/>
  <c r="S47"/>
  <c r="L47"/>
  <c r="K47"/>
  <c r="H47"/>
  <c r="G47"/>
  <c r="F47"/>
  <c r="E47"/>
  <c r="I24"/>
  <c r="S34"/>
  <c r="K34"/>
  <c r="H34"/>
  <c r="G34"/>
  <c r="F34"/>
  <c r="E34"/>
  <c r="I17"/>
  <c r="T23"/>
  <c r="S23"/>
  <c r="H23"/>
  <c r="G23"/>
  <c r="F23"/>
  <c r="E23"/>
  <c r="I7"/>
  <c r="L16"/>
  <c r="K16"/>
  <c r="H16"/>
  <c r="G16"/>
  <c r="F16"/>
  <c r="E16"/>
  <c r="T47"/>
  <c r="Q4" s="1"/>
  <c r="T40" i="26"/>
  <c r="S40"/>
  <c r="P40"/>
  <c r="O40"/>
  <c r="L40"/>
  <c r="K40"/>
  <c r="H40"/>
  <c r="G40"/>
  <c r="F40"/>
  <c r="E40"/>
  <c r="I20" s="1"/>
  <c r="T19"/>
  <c r="S19"/>
  <c r="P19"/>
  <c r="O19"/>
  <c r="L19"/>
  <c r="K19"/>
  <c r="H19"/>
  <c r="G19"/>
  <c r="F19"/>
  <c r="E19"/>
  <c r="I7" s="1"/>
  <c r="Q4"/>
  <c r="T43" i="25"/>
  <c r="S43"/>
  <c r="P43"/>
  <c r="O43"/>
  <c r="L43"/>
  <c r="K43"/>
  <c r="H43"/>
  <c r="G43"/>
  <c r="F43"/>
  <c r="E43"/>
  <c r="I25" s="1"/>
  <c r="T24"/>
  <c r="S24"/>
  <c r="P24"/>
  <c r="O24"/>
  <c r="L24"/>
  <c r="K24"/>
  <c r="H24"/>
  <c r="G24"/>
  <c r="F24"/>
  <c r="E24"/>
  <c r="I7" s="1"/>
  <c r="Q4"/>
  <c r="T39" i="24"/>
  <c r="Q32" i="44" s="1"/>
  <c r="S39" i="24"/>
  <c r="P32" i="44" s="1"/>
  <c r="P39" i="24"/>
  <c r="N32" i="44" s="1"/>
  <c r="N37" s="1"/>
  <c r="O39" i="24"/>
  <c r="L39"/>
  <c r="K32" i="44" s="1"/>
  <c r="K39" i="24"/>
  <c r="J32" i="44" s="1"/>
  <c r="H39" i="24"/>
  <c r="H32" i="44" s="1"/>
  <c r="G39" i="24"/>
  <c r="F39"/>
  <c r="E32" i="44" s="1"/>
  <c r="T32" s="1"/>
  <c r="E39" i="24"/>
  <c r="I22" s="1"/>
  <c r="T21"/>
  <c r="Q31" i="44" s="1"/>
  <c r="Q37" s="1"/>
  <c r="S21" i="24"/>
  <c r="P21"/>
  <c r="O21"/>
  <c r="L21"/>
  <c r="K31" i="44" s="1"/>
  <c r="K37" s="1"/>
  <c r="K21" i="24"/>
  <c r="J31" i="44" s="1"/>
  <c r="H21" i="24"/>
  <c r="H31" i="44" s="1"/>
  <c r="H37" s="1"/>
  <c r="G21" i="24"/>
  <c r="F31" i="44" s="1"/>
  <c r="F21" i="24"/>
  <c r="E31" i="44" s="1"/>
  <c r="E21" i="24"/>
  <c r="I7" s="1"/>
  <c r="Q4"/>
  <c r="T40" i="23"/>
  <c r="S40"/>
  <c r="P40"/>
  <c r="O40"/>
  <c r="L40"/>
  <c r="K40"/>
  <c r="H40"/>
  <c r="G40"/>
  <c r="F40"/>
  <c r="E40"/>
  <c r="I25" s="1"/>
  <c r="T24"/>
  <c r="S24"/>
  <c r="P24"/>
  <c r="O24"/>
  <c r="L24"/>
  <c r="K24"/>
  <c r="H24"/>
  <c r="G24"/>
  <c r="F24"/>
  <c r="E24"/>
  <c r="I7" s="1"/>
  <c r="Q4"/>
  <c r="T43" i="22"/>
  <c r="S43"/>
  <c r="P43"/>
  <c r="O43"/>
  <c r="L43"/>
  <c r="K43"/>
  <c r="J26" i="44" s="1"/>
  <c r="S26" s="1"/>
  <c r="H43" i="22"/>
  <c r="G43"/>
  <c r="F43"/>
  <c r="E43"/>
  <c r="I31" s="1"/>
  <c r="T30"/>
  <c r="S30"/>
  <c r="P30"/>
  <c r="O30"/>
  <c r="L30"/>
  <c r="K30"/>
  <c r="H30"/>
  <c r="G30"/>
  <c r="F30"/>
  <c r="E30"/>
  <c r="I7" s="1"/>
  <c r="Q4"/>
  <c r="T39" i="21"/>
  <c r="S39"/>
  <c r="P39"/>
  <c r="O39"/>
  <c r="L39"/>
  <c r="K39"/>
  <c r="H39"/>
  <c r="G39"/>
  <c r="F39"/>
  <c r="E39"/>
  <c r="I7" s="1"/>
  <c r="Q4"/>
  <c r="T43" i="20"/>
  <c r="S43"/>
  <c r="P43"/>
  <c r="O43"/>
  <c r="L43"/>
  <c r="K43"/>
  <c r="H43"/>
  <c r="G43"/>
  <c r="F43"/>
  <c r="E43"/>
  <c r="I21" s="1"/>
  <c r="T20"/>
  <c r="S20"/>
  <c r="P20"/>
  <c r="O20"/>
  <c r="L20"/>
  <c r="K20"/>
  <c r="H20"/>
  <c r="G20"/>
  <c r="F20"/>
  <c r="E20"/>
  <c r="I7" s="1"/>
  <c r="Q4"/>
  <c r="T40" i="19"/>
  <c r="S40"/>
  <c r="P40"/>
  <c r="O40"/>
  <c r="L40"/>
  <c r="K40"/>
  <c r="H40"/>
  <c r="G40"/>
  <c r="F40"/>
  <c r="E40"/>
  <c r="I28" s="1"/>
  <c r="T27"/>
  <c r="S27"/>
  <c r="L27"/>
  <c r="K27"/>
  <c r="H27"/>
  <c r="G27"/>
  <c r="F27"/>
  <c r="E27"/>
  <c r="I7" s="1"/>
  <c r="Q4"/>
  <c r="T40" i="16"/>
  <c r="S40"/>
  <c r="P40"/>
  <c r="O40"/>
  <c r="L40"/>
  <c r="K40"/>
  <c r="H40"/>
  <c r="G40"/>
  <c r="F40"/>
  <c r="E40"/>
  <c r="I30" s="1"/>
  <c r="T29"/>
  <c r="S29"/>
  <c r="P29"/>
  <c r="O29"/>
  <c r="L29"/>
  <c r="K29"/>
  <c r="H29"/>
  <c r="G29"/>
  <c r="F29"/>
  <c r="E29"/>
  <c r="I7" s="1"/>
  <c r="Q4"/>
  <c r="S43" i="15"/>
  <c r="R43"/>
  <c r="O43"/>
  <c r="N43"/>
  <c r="K43"/>
  <c r="J43"/>
  <c r="G43"/>
  <c r="F43"/>
  <c r="E43"/>
  <c r="D43"/>
  <c r="H7" s="1"/>
  <c r="P4"/>
  <c r="S42" i="14"/>
  <c r="R42"/>
  <c r="O42"/>
  <c r="N42"/>
  <c r="K42"/>
  <c r="J42"/>
  <c r="G42"/>
  <c r="F42"/>
  <c r="E42"/>
  <c r="D42"/>
  <c r="H7" s="1"/>
  <c r="P4"/>
  <c r="S40" i="13"/>
  <c r="R40"/>
  <c r="O40"/>
  <c r="N40"/>
  <c r="K40"/>
  <c r="J40"/>
  <c r="G40"/>
  <c r="F40"/>
  <c r="F23" i="42" s="1"/>
  <c r="E40" i="13"/>
  <c r="D40"/>
  <c r="H20" s="1"/>
  <c r="S19"/>
  <c r="R19"/>
  <c r="O19"/>
  <c r="N19"/>
  <c r="K19"/>
  <c r="J19"/>
  <c r="G19"/>
  <c r="F19"/>
  <c r="E19"/>
  <c r="D19"/>
  <c r="H7" s="1"/>
  <c r="P4"/>
  <c r="S38" i="12"/>
  <c r="Q21" i="42" s="1"/>
  <c r="R38" i="12"/>
  <c r="O38"/>
  <c r="N21" i="42" s="1"/>
  <c r="N38" i="12"/>
  <c r="M21" i="42" s="1"/>
  <c r="K38" i="12"/>
  <c r="K21" i="42" s="1"/>
  <c r="J38" i="12"/>
  <c r="J21" i="42" s="1"/>
  <c r="G38" i="12"/>
  <c r="H21" i="42" s="1"/>
  <c r="F38" i="12"/>
  <c r="F21" i="42" s="1"/>
  <c r="E38" i="12"/>
  <c r="E21" i="42" s="1"/>
  <c r="T21" s="1"/>
  <c r="D38" i="12"/>
  <c r="H7" s="1"/>
  <c r="S38" i="11"/>
  <c r="R38"/>
  <c r="O38"/>
  <c r="N38"/>
  <c r="K38"/>
  <c r="J38"/>
  <c r="G38"/>
  <c r="F38"/>
  <c r="E38"/>
  <c r="D38"/>
  <c r="H7" s="1"/>
  <c r="P4"/>
  <c r="S38" i="10"/>
  <c r="R38"/>
  <c r="O38"/>
  <c r="N38"/>
  <c r="K38"/>
  <c r="J38"/>
  <c r="G38"/>
  <c r="F38"/>
  <c r="E38"/>
  <c r="D38"/>
  <c r="P4"/>
  <c r="S38" i="9"/>
  <c r="R38"/>
  <c r="O38"/>
  <c r="N38"/>
  <c r="K38"/>
  <c r="J38"/>
  <c r="J18" i="42" s="1"/>
  <c r="G38" i="9"/>
  <c r="F38"/>
  <c r="E38"/>
  <c r="D38"/>
  <c r="H7" s="1"/>
  <c r="P4"/>
  <c r="S38" i="8"/>
  <c r="R38"/>
  <c r="O38"/>
  <c r="N38"/>
  <c r="K38"/>
  <c r="J38"/>
  <c r="J17" i="42" s="1"/>
  <c r="G38" i="8"/>
  <c r="F38"/>
  <c r="E38"/>
  <c r="D38"/>
  <c r="P4"/>
  <c r="S38" i="7"/>
  <c r="R38"/>
  <c r="O38"/>
  <c r="N38"/>
  <c r="K38"/>
  <c r="J38"/>
  <c r="J16" i="42" s="1"/>
  <c r="G38" i="7"/>
  <c r="F38"/>
  <c r="E38"/>
  <c r="D38"/>
  <c r="H7" s="1"/>
  <c r="P4"/>
  <c r="S38" i="6"/>
  <c r="R38"/>
  <c r="O38"/>
  <c r="N38"/>
  <c r="K38"/>
  <c r="J38"/>
  <c r="G38"/>
  <c r="F38"/>
  <c r="E38"/>
  <c r="D38"/>
  <c r="H7" s="1"/>
  <c r="P4"/>
  <c r="S38" i="5"/>
  <c r="R38"/>
  <c r="O38"/>
  <c r="N38"/>
  <c r="K38"/>
  <c r="J38"/>
  <c r="G38"/>
  <c r="F38"/>
  <c r="E38"/>
  <c r="D38"/>
  <c r="H7" s="1"/>
  <c r="P4"/>
  <c r="S38" i="4"/>
  <c r="R38"/>
  <c r="O38"/>
  <c r="N38"/>
  <c r="K38"/>
  <c r="J38"/>
  <c r="G38"/>
  <c r="F38"/>
  <c r="E38"/>
  <c r="P4" s="1"/>
  <c r="D38"/>
  <c r="H7" s="1"/>
  <c r="S38" i="3"/>
  <c r="R38"/>
  <c r="O38"/>
  <c r="N38"/>
  <c r="K38"/>
  <c r="J38"/>
  <c r="G38"/>
  <c r="F38"/>
  <c r="F12" i="42" s="1"/>
  <c r="E38" i="3"/>
  <c r="D38"/>
  <c r="D12" i="42" s="1"/>
  <c r="P4" i="3"/>
  <c r="S40" i="2"/>
  <c r="R40"/>
  <c r="O40"/>
  <c r="N40"/>
  <c r="K40"/>
  <c r="J40"/>
  <c r="G40"/>
  <c r="F40"/>
  <c r="E40"/>
  <c r="D40"/>
  <c r="S24"/>
  <c r="R24"/>
  <c r="O24"/>
  <c r="N24"/>
  <c r="K24"/>
  <c r="J24"/>
  <c r="G24"/>
  <c r="F24"/>
  <c r="E24"/>
  <c r="D24"/>
  <c r="P4"/>
  <c r="S38" i="1"/>
  <c r="R38"/>
  <c r="O38"/>
  <c r="N38"/>
  <c r="K38"/>
  <c r="J38"/>
  <c r="G38"/>
  <c r="F38"/>
  <c r="F11" i="42" s="1"/>
  <c r="E38" i="1"/>
  <c r="D38"/>
  <c r="D11" i="42" s="1"/>
  <c r="P4" i="1"/>
  <c r="S18" i="42" l="1"/>
  <c r="S17"/>
  <c r="S14"/>
  <c r="S12"/>
  <c r="S11"/>
  <c r="S16"/>
  <c r="J37" i="44"/>
  <c r="J41" s="1"/>
  <c r="B44"/>
  <c r="B44" i="15" s="1"/>
  <c r="A41" i="16" s="1"/>
  <c r="A48" i="17" s="1"/>
  <c r="A42" i="27" s="1"/>
  <c r="A41" i="19" s="1"/>
  <c r="A44" i="20" s="1"/>
  <c r="A40" i="21" s="1"/>
  <c r="A44" i="22" s="1"/>
  <c r="A41" i="28" s="1"/>
  <c r="A41" i="23" s="1"/>
  <c r="A40" i="24" s="1"/>
  <c r="A44" i="25" s="1"/>
  <c r="A41" i="26" s="1"/>
  <c r="D26" i="45"/>
  <c r="H26"/>
  <c r="N26"/>
  <c r="F30" i="42"/>
  <c r="F42" i="44"/>
  <c r="F31" i="45"/>
  <c r="M30" i="42"/>
  <c r="M42" i="44"/>
  <c r="M31" i="45"/>
  <c r="J30" i="42"/>
  <c r="J42" i="44"/>
  <c r="J31" i="45"/>
  <c r="D30" i="42"/>
  <c r="D42" i="44"/>
  <c r="D31" i="45"/>
  <c r="H31"/>
  <c r="H42" i="44"/>
  <c r="H30" i="42"/>
  <c r="N31" i="45"/>
  <c r="N42" i="44"/>
  <c r="N30" i="42"/>
  <c r="K31" i="45"/>
  <c r="K42" i="44"/>
  <c r="K30" i="42"/>
  <c r="Q31" i="45"/>
  <c r="Q42" i="44"/>
  <c r="Q30" i="42"/>
  <c r="E26" i="45"/>
  <c r="S9"/>
  <c r="M37" i="44"/>
  <c r="M41" s="1"/>
  <c r="P25" i="42"/>
  <c r="P28" s="1"/>
  <c r="J25"/>
  <c r="J28" s="1"/>
  <c r="J29" i="45" s="1"/>
  <c r="D21" i="42"/>
  <c r="S21" s="1"/>
  <c r="P4" i="12"/>
  <c r="F25" i="42"/>
  <c r="F28" s="1"/>
  <c r="F29" i="45" s="1"/>
  <c r="K25" i="42"/>
  <c r="Q25"/>
  <c r="M25"/>
  <c r="M28" s="1"/>
  <c r="H25"/>
  <c r="N25"/>
  <c r="P40" i="44"/>
  <c r="P29" i="45"/>
  <c r="H28" i="42"/>
  <c r="H40" i="44" s="1"/>
  <c r="H29" i="45"/>
  <c r="M29"/>
  <c r="M40" i="44"/>
  <c r="K29" i="45"/>
  <c r="K28" i="42"/>
  <c r="K40" i="44" s="1"/>
  <c r="Q28" i="42"/>
  <c r="Q40" i="44" s="1"/>
  <c r="Q29" i="45"/>
  <c r="E25" i="42"/>
  <c r="T25" s="1"/>
  <c r="D23"/>
  <c r="J29"/>
  <c r="J30" i="45"/>
  <c r="M43" i="44"/>
  <c r="M30" i="45"/>
  <c r="M32" s="1"/>
  <c r="M29" i="42"/>
  <c r="M31" s="1"/>
  <c r="P37" i="44"/>
  <c r="P41" s="1"/>
  <c r="T31"/>
  <c r="E37"/>
  <c r="H30" i="45"/>
  <c r="H32" s="1"/>
  <c r="H41" i="44"/>
  <c r="H29" i="42"/>
  <c r="H31" s="1"/>
  <c r="K41" i="44"/>
  <c r="K43" s="1"/>
  <c r="K29" i="42"/>
  <c r="K31" s="1"/>
  <c r="K30" i="45"/>
  <c r="K32" s="1"/>
  <c r="Q41" i="44"/>
  <c r="Q43" s="1"/>
  <c r="Q29" i="42"/>
  <c r="Q31" s="1"/>
  <c r="Q30" i="45"/>
  <c r="Q32" s="1"/>
  <c r="N30"/>
  <c r="N41" i="44"/>
  <c r="N29" i="42"/>
  <c r="F37" i="44"/>
  <c r="F41" s="1"/>
  <c r="F30" i="45" s="1"/>
  <c r="D32" i="44"/>
  <c r="S32" s="1"/>
  <c r="D31"/>
  <c r="S21" i="45"/>
  <c r="P26"/>
  <c r="S26" s="1"/>
  <c r="N29"/>
  <c r="N32" s="1"/>
  <c r="N28" i="42"/>
  <c r="K29" i="32"/>
  <c r="H7" i="31" s="1"/>
  <c r="E25" i="36"/>
  <c r="Q4"/>
  <c r="I7"/>
  <c r="F43" i="33"/>
  <c r="Q4" s="1"/>
  <c r="F26" i="32"/>
  <c r="F29" s="1"/>
  <c r="H7" i="10"/>
  <c r="H7" i="8"/>
  <c r="H7" i="3"/>
  <c r="H7" i="1"/>
  <c r="H25" i="2"/>
  <c r="H7"/>
  <c r="F40" i="44" l="1"/>
  <c r="F32" i="45"/>
  <c r="J31" i="42"/>
  <c r="J40" i="44"/>
  <c r="J43" s="1"/>
  <c r="J32" i="45"/>
  <c r="B33"/>
  <c r="A43" i="29" s="1"/>
  <c r="A43" i="30" s="1"/>
  <c r="A44" i="31" s="1"/>
  <c r="A41" i="32" s="1"/>
  <c r="A44" i="33" s="1"/>
  <c r="A41" i="34" s="1"/>
  <c r="A40" i="35" s="1"/>
  <c r="A42" i="36" s="1"/>
  <c r="A44" i="37" s="1"/>
  <c r="A22" i="38" s="1"/>
  <c r="E31" i="45"/>
  <c r="E42" i="44"/>
  <c r="E30" i="42"/>
  <c r="T26" i="45"/>
  <c r="T29"/>
  <c r="T28" i="42"/>
  <c r="E29" i="45"/>
  <c r="E28" i="42"/>
  <c r="E40" i="44" s="1"/>
  <c r="S23" i="42"/>
  <c r="D25"/>
  <c r="F43" i="44"/>
  <c r="F29" i="42"/>
  <c r="F31" s="1"/>
  <c r="E41" i="44"/>
  <c r="E29" i="42"/>
  <c r="E31" s="1"/>
  <c r="T37" i="44"/>
  <c r="E30" i="45"/>
  <c r="E32" s="1"/>
  <c r="P29" i="42"/>
  <c r="P30" i="45"/>
  <c r="D37" i="44"/>
  <c r="S31"/>
  <c r="S31" i="45"/>
  <c r="S30" i="42"/>
  <c r="S42" i="44"/>
  <c r="P30" i="42"/>
  <c r="P31" s="1"/>
  <c r="P42" i="44"/>
  <c r="P43" s="1"/>
  <c r="P31" i="45"/>
  <c r="P32" s="1"/>
  <c r="N31" i="42"/>
  <c r="N40" i="44"/>
  <c r="N43" s="1"/>
  <c r="T40"/>
  <c r="Q4" i="32"/>
  <c r="T31" i="45" l="1"/>
  <c r="T42" i="44"/>
  <c r="T30" i="42"/>
  <c r="E43" i="44"/>
  <c r="D28" i="42"/>
  <c r="S25"/>
  <c r="S28" s="1"/>
  <c r="T41" i="44"/>
  <c r="T30" i="45"/>
  <c r="T32" s="1"/>
  <c r="Q4" s="1"/>
  <c r="T29" i="42"/>
  <c r="T31" s="1"/>
  <c r="Q4" s="1"/>
  <c r="T43" i="44"/>
  <c r="Q4" s="1"/>
  <c r="S37"/>
  <c r="S41" s="1"/>
  <c r="D41"/>
  <c r="D40" l="1"/>
  <c r="D29" i="45"/>
  <c r="S29"/>
  <c r="S40" i="44"/>
  <c r="S43" s="1"/>
  <c r="S30" i="45"/>
  <c r="S32" s="1"/>
  <c r="S29" i="42"/>
  <c r="S31" s="1"/>
  <c r="D30" i="45"/>
  <c r="D29" i="42"/>
  <c r="D31" s="1"/>
  <c r="D43" i="44"/>
  <c r="D32" i="45" l="1"/>
</calcChain>
</file>

<file path=xl/sharedStrings.xml><?xml version="1.0" encoding="utf-8"?>
<sst xmlns="http://schemas.openxmlformats.org/spreadsheetml/2006/main" count="3800" uniqueCount="1678">
  <si>
    <t>折込日</t>
    <rPh sb="0" eb="2">
      <t>オリコミ</t>
    </rPh>
    <rPh sb="2" eb="3">
      <t>ビ</t>
    </rPh>
    <phoneticPr fontId="2"/>
  </si>
  <si>
    <t>広告主</t>
    <rPh sb="0" eb="3">
      <t>コウコクヌシ</t>
    </rPh>
    <phoneticPr fontId="2"/>
  </si>
  <si>
    <t>サイズ</t>
    <phoneticPr fontId="2"/>
  </si>
  <si>
    <t>取次店</t>
    <rPh sb="0" eb="2">
      <t>トリツギ</t>
    </rPh>
    <rPh sb="2" eb="3">
      <t>テン</t>
    </rPh>
    <phoneticPr fontId="2"/>
  </si>
  <si>
    <t>　　　　　　　月　　　　　　　日（　　　　　　）</t>
    <rPh sb="7" eb="8">
      <t>ガツ</t>
    </rPh>
    <rPh sb="15" eb="16">
      <t>ニチ</t>
    </rPh>
    <phoneticPr fontId="2"/>
  </si>
  <si>
    <t>チラシ銘柄</t>
    <rPh sb="3" eb="5">
      <t>メイガラ</t>
    </rPh>
    <phoneticPr fontId="2"/>
  </si>
  <si>
    <t>部数</t>
    <rPh sb="0" eb="2">
      <t>ブスウ</t>
    </rPh>
    <phoneticPr fontId="2"/>
  </si>
  <si>
    <t>枚</t>
    <rPh sb="0" eb="1">
      <t>マイ</t>
    </rPh>
    <phoneticPr fontId="2"/>
  </si>
  <si>
    <t>合計</t>
    <rPh sb="0" eb="2">
      <t>ゴウケイ</t>
    </rPh>
    <phoneticPr fontId="2"/>
  </si>
  <si>
    <t>枚</t>
    <rPh sb="0" eb="1">
      <t>マイ</t>
    </rPh>
    <phoneticPr fontId="2"/>
  </si>
  <si>
    <t>中　日　新　聞</t>
    <rPh sb="0" eb="1">
      <t>ナカ</t>
    </rPh>
    <rPh sb="2" eb="3">
      <t>ニチ</t>
    </rPh>
    <rPh sb="4" eb="5">
      <t>シン</t>
    </rPh>
    <rPh sb="6" eb="7">
      <t>キ</t>
    </rPh>
    <phoneticPr fontId="2"/>
  </si>
  <si>
    <t>枚数</t>
    <rPh sb="0" eb="2">
      <t>マイスウ</t>
    </rPh>
    <phoneticPr fontId="2"/>
  </si>
  <si>
    <t>日　経</t>
    <rPh sb="0" eb="1">
      <t>ニチ</t>
    </rPh>
    <rPh sb="2" eb="3">
      <t>ヘ</t>
    </rPh>
    <phoneticPr fontId="2"/>
  </si>
  <si>
    <t>朝　日　新　聞</t>
    <rPh sb="0" eb="1">
      <t>アサ</t>
    </rPh>
    <rPh sb="2" eb="3">
      <t>ニチ</t>
    </rPh>
    <rPh sb="4" eb="5">
      <t>シン</t>
    </rPh>
    <rPh sb="6" eb="7">
      <t>キ</t>
    </rPh>
    <phoneticPr fontId="2"/>
  </si>
  <si>
    <t>毎　日　新　聞</t>
    <rPh sb="0" eb="1">
      <t>マイ</t>
    </rPh>
    <rPh sb="2" eb="3">
      <t>ニチ</t>
    </rPh>
    <rPh sb="4" eb="5">
      <t>シン</t>
    </rPh>
    <rPh sb="6" eb="7">
      <t>キ</t>
    </rPh>
    <phoneticPr fontId="2"/>
  </si>
  <si>
    <t>読　売　新　聞</t>
    <rPh sb="0" eb="1">
      <t>ドク</t>
    </rPh>
    <rPh sb="2" eb="3">
      <t>バイ</t>
    </rPh>
    <rPh sb="4" eb="5">
      <t>シン</t>
    </rPh>
    <rPh sb="6" eb="7">
      <t>キ</t>
    </rPh>
    <phoneticPr fontId="2"/>
  </si>
  <si>
    <t>備　　考</t>
    <rPh sb="0" eb="1">
      <t>ソノオ</t>
    </rPh>
    <rPh sb="3" eb="4">
      <t>コウ</t>
    </rPh>
    <phoneticPr fontId="2"/>
  </si>
  <si>
    <t>合計</t>
    <rPh sb="0" eb="2">
      <t>ゴウケイ</t>
    </rPh>
    <phoneticPr fontId="2"/>
  </si>
  <si>
    <t>枚</t>
    <rPh sb="0" eb="1">
      <t>マイ</t>
    </rPh>
    <phoneticPr fontId="2"/>
  </si>
  <si>
    <t>中</t>
    <rPh sb="0" eb="1">
      <t>ナカ</t>
    </rPh>
    <phoneticPr fontId="2"/>
  </si>
  <si>
    <t>区</t>
    <rPh sb="0" eb="1">
      <t>ク</t>
    </rPh>
    <phoneticPr fontId="2"/>
  </si>
  <si>
    <t>東</t>
    <rPh sb="0" eb="1">
      <t>ヒガシ</t>
    </rPh>
    <phoneticPr fontId="2"/>
  </si>
  <si>
    <t>中　　村　　区</t>
    <rPh sb="0" eb="1">
      <t>ナカ</t>
    </rPh>
    <rPh sb="3" eb="4">
      <t>ムラ</t>
    </rPh>
    <rPh sb="6" eb="7">
      <t>ク</t>
    </rPh>
    <phoneticPr fontId="2"/>
  </si>
  <si>
    <t>老松</t>
    <rPh sb="0" eb="2">
      <t>オイマツ</t>
    </rPh>
    <phoneticPr fontId="2"/>
  </si>
  <si>
    <t>中部</t>
    <rPh sb="0" eb="2">
      <t>チュウブ</t>
    </rPh>
    <phoneticPr fontId="2"/>
  </si>
  <si>
    <t>大須</t>
    <rPh sb="0" eb="2">
      <t>オオス</t>
    </rPh>
    <phoneticPr fontId="2"/>
  </si>
  <si>
    <t>大津町</t>
    <rPh sb="0" eb="3">
      <t>オオツマチ</t>
    </rPh>
    <phoneticPr fontId="2"/>
  </si>
  <si>
    <t>桜通</t>
    <rPh sb="0" eb="1">
      <t>サクラ</t>
    </rPh>
    <rPh sb="1" eb="2">
      <t>ドオ</t>
    </rPh>
    <phoneticPr fontId="2"/>
  </si>
  <si>
    <t>瓦町</t>
    <rPh sb="0" eb="2">
      <t>カワラマチ</t>
    </rPh>
    <phoneticPr fontId="2"/>
  </si>
  <si>
    <t>別院前</t>
    <rPh sb="0" eb="2">
      <t>ベツイン</t>
    </rPh>
    <rPh sb="2" eb="3">
      <t>マエ</t>
    </rPh>
    <phoneticPr fontId="2"/>
  </si>
  <si>
    <t>松原</t>
    <rPh sb="0" eb="2">
      <t>マツバラ</t>
    </rPh>
    <phoneticPr fontId="2"/>
  </si>
  <si>
    <t>丸田町</t>
    <rPh sb="0" eb="1">
      <t>マル</t>
    </rPh>
    <rPh sb="1" eb="2">
      <t>タ</t>
    </rPh>
    <rPh sb="2" eb="3">
      <t>マチ</t>
    </rPh>
    <phoneticPr fontId="2"/>
  </si>
  <si>
    <t>橘</t>
    <rPh sb="0" eb="1">
      <t>タチバナ</t>
    </rPh>
    <phoneticPr fontId="2"/>
  </si>
  <si>
    <t>正木</t>
    <rPh sb="0" eb="2">
      <t>マサキ</t>
    </rPh>
    <phoneticPr fontId="2"/>
  </si>
  <si>
    <t>市内金山</t>
    <rPh sb="0" eb="2">
      <t>シナイ</t>
    </rPh>
    <rPh sb="2" eb="4">
      <t>カナヤマ</t>
    </rPh>
    <phoneticPr fontId="2"/>
  </si>
  <si>
    <t>12　店</t>
    <rPh sb="3" eb="4">
      <t>テン</t>
    </rPh>
    <phoneticPr fontId="2"/>
  </si>
  <si>
    <t>*1</t>
    <phoneticPr fontId="2"/>
  </si>
  <si>
    <t>*2</t>
    <phoneticPr fontId="2"/>
  </si>
  <si>
    <t>*3</t>
    <phoneticPr fontId="2"/>
  </si>
  <si>
    <t>*4</t>
    <phoneticPr fontId="2"/>
  </si>
  <si>
    <t>*5</t>
    <phoneticPr fontId="2"/>
  </si>
  <si>
    <t>大須</t>
    <rPh sb="0" eb="2">
      <t>オオス</t>
    </rPh>
    <phoneticPr fontId="2"/>
  </si>
  <si>
    <t>広小路</t>
    <rPh sb="0" eb="3">
      <t>ヒロコウジ</t>
    </rPh>
    <phoneticPr fontId="2"/>
  </si>
  <si>
    <t>市内金山</t>
    <rPh sb="0" eb="2">
      <t>シナイ</t>
    </rPh>
    <rPh sb="2" eb="4">
      <t>カナヤマ</t>
    </rPh>
    <phoneticPr fontId="2"/>
  </si>
  <si>
    <t>中栄</t>
    <rPh sb="0" eb="1">
      <t>ナカ</t>
    </rPh>
    <rPh sb="1" eb="2">
      <t>サカエ</t>
    </rPh>
    <phoneticPr fontId="2"/>
  </si>
  <si>
    <t>瓦町</t>
    <rPh sb="0" eb="1">
      <t>カワラ</t>
    </rPh>
    <rPh sb="1" eb="2">
      <t>マチ</t>
    </rPh>
    <phoneticPr fontId="2"/>
  </si>
  <si>
    <t>5店</t>
    <rPh sb="1" eb="2">
      <t>テン</t>
    </rPh>
    <phoneticPr fontId="2"/>
  </si>
  <si>
    <t>中区名城</t>
    <rPh sb="0" eb="2">
      <t>ナカク</t>
    </rPh>
    <rPh sb="2" eb="4">
      <t>メイジョウ</t>
    </rPh>
    <phoneticPr fontId="2"/>
  </si>
  <si>
    <t>栄町</t>
    <rPh sb="0" eb="1">
      <t>サカエ</t>
    </rPh>
    <rPh sb="1" eb="2">
      <t>マチ</t>
    </rPh>
    <phoneticPr fontId="2"/>
  </si>
  <si>
    <t>新栄</t>
    <rPh sb="0" eb="1">
      <t>シン</t>
    </rPh>
    <rPh sb="1" eb="2">
      <t>サカエ</t>
    </rPh>
    <phoneticPr fontId="2"/>
  </si>
  <si>
    <t>別院前</t>
    <rPh sb="0" eb="2">
      <t>ベツイン</t>
    </rPh>
    <rPh sb="2" eb="3">
      <t>マエ</t>
    </rPh>
    <phoneticPr fontId="2"/>
  </si>
  <si>
    <t>丸ノ内</t>
    <rPh sb="0" eb="1">
      <t>マル</t>
    </rPh>
    <rPh sb="2" eb="3">
      <t>ウチ</t>
    </rPh>
    <phoneticPr fontId="2"/>
  </si>
  <si>
    <t>栄中央</t>
    <rPh sb="0" eb="1">
      <t>サカエ</t>
    </rPh>
    <rPh sb="1" eb="3">
      <t>チュウオウ</t>
    </rPh>
    <phoneticPr fontId="2"/>
  </si>
  <si>
    <t>女子大小路</t>
    <rPh sb="0" eb="3">
      <t>ジョシダイ</t>
    </rPh>
    <rPh sb="3" eb="5">
      <t>コウジ</t>
    </rPh>
    <phoneticPr fontId="2"/>
  </si>
  <si>
    <t>飯田町</t>
    <rPh sb="0" eb="2">
      <t>イイダ</t>
    </rPh>
    <rPh sb="2" eb="3">
      <t>マチ</t>
    </rPh>
    <phoneticPr fontId="2"/>
  </si>
  <si>
    <t>4店</t>
    <rPh sb="1" eb="2">
      <t>テン</t>
    </rPh>
    <phoneticPr fontId="2"/>
  </si>
  <si>
    <t>大曽根</t>
    <rPh sb="0" eb="3">
      <t>オオゾネ</t>
    </rPh>
    <phoneticPr fontId="2"/>
  </si>
  <si>
    <t>赤塚</t>
    <rPh sb="0" eb="2">
      <t>アカツカ</t>
    </rPh>
    <phoneticPr fontId="2"/>
  </si>
  <si>
    <t>長塀町</t>
    <rPh sb="0" eb="1">
      <t>ナガ</t>
    </rPh>
    <rPh sb="1" eb="2">
      <t>ヘイ</t>
    </rPh>
    <rPh sb="2" eb="3">
      <t>チョウ</t>
    </rPh>
    <phoneticPr fontId="2"/>
  </si>
  <si>
    <t>主税町</t>
    <rPh sb="0" eb="1">
      <t>シュ</t>
    </rPh>
    <rPh sb="1" eb="2">
      <t>ゼイ</t>
    </rPh>
    <rPh sb="2" eb="3">
      <t>チョウ</t>
    </rPh>
    <phoneticPr fontId="2"/>
  </si>
  <si>
    <t>矢田</t>
    <rPh sb="0" eb="1">
      <t>ヤ</t>
    </rPh>
    <rPh sb="1" eb="2">
      <t>タ</t>
    </rPh>
    <phoneticPr fontId="2"/>
  </si>
  <si>
    <t>葵</t>
    <rPh sb="0" eb="1">
      <t>アオイ</t>
    </rPh>
    <phoneticPr fontId="2"/>
  </si>
  <si>
    <t>布池</t>
    <rPh sb="0" eb="1">
      <t>ヌノ</t>
    </rPh>
    <rPh sb="1" eb="2">
      <t>イケ</t>
    </rPh>
    <phoneticPr fontId="2"/>
  </si>
  <si>
    <t>車道</t>
    <rPh sb="0" eb="1">
      <t>クルマ</t>
    </rPh>
    <rPh sb="1" eb="2">
      <t>ミチ</t>
    </rPh>
    <phoneticPr fontId="2"/>
  </si>
  <si>
    <t>高岳</t>
    <rPh sb="0" eb="1">
      <t>タカ</t>
    </rPh>
    <rPh sb="1" eb="2">
      <t>タケ</t>
    </rPh>
    <phoneticPr fontId="2"/>
  </si>
  <si>
    <t>大幸</t>
    <rPh sb="0" eb="2">
      <t>ダイコウ</t>
    </rPh>
    <phoneticPr fontId="2"/>
  </si>
  <si>
    <t>明倫</t>
    <rPh sb="0" eb="2">
      <t>メイリン</t>
    </rPh>
    <phoneticPr fontId="2"/>
  </si>
  <si>
    <t>*1</t>
    <phoneticPr fontId="2"/>
  </si>
  <si>
    <t>*2</t>
    <phoneticPr fontId="2"/>
  </si>
  <si>
    <t>*3</t>
    <phoneticPr fontId="2"/>
  </si>
  <si>
    <t>*4</t>
    <phoneticPr fontId="2"/>
  </si>
  <si>
    <t>*5</t>
    <phoneticPr fontId="2"/>
  </si>
  <si>
    <t>*6</t>
    <phoneticPr fontId="2"/>
  </si>
  <si>
    <t>11店</t>
    <rPh sb="2" eb="3">
      <t>テン</t>
    </rPh>
    <phoneticPr fontId="2"/>
  </si>
  <si>
    <t>徳川</t>
    <rPh sb="0" eb="2">
      <t>トクガワ</t>
    </rPh>
    <phoneticPr fontId="2"/>
  </si>
  <si>
    <t>大松</t>
    <rPh sb="0" eb="1">
      <t>ダイ</t>
    </rPh>
    <rPh sb="1" eb="2">
      <t>マツ</t>
    </rPh>
    <phoneticPr fontId="2"/>
  </si>
  <si>
    <t>東区名城</t>
    <rPh sb="0" eb="2">
      <t>ヒガシク</t>
    </rPh>
    <rPh sb="2" eb="4">
      <t>メイジョウ</t>
    </rPh>
    <phoneticPr fontId="2"/>
  </si>
  <si>
    <t>筒井</t>
    <rPh sb="0" eb="2">
      <t>ツツイ</t>
    </rPh>
    <phoneticPr fontId="2"/>
  </si>
  <si>
    <t>泉</t>
    <rPh sb="0" eb="1">
      <t>イズミ</t>
    </rPh>
    <phoneticPr fontId="2"/>
  </si>
  <si>
    <t>大幸町</t>
    <rPh sb="0" eb="2">
      <t>ダイコウ</t>
    </rPh>
    <rPh sb="2" eb="3">
      <t>チョウ</t>
    </rPh>
    <phoneticPr fontId="2"/>
  </si>
  <si>
    <t>3店</t>
    <rPh sb="1" eb="2">
      <t>テン</t>
    </rPh>
    <phoneticPr fontId="2"/>
  </si>
  <si>
    <t>中区全域の場合</t>
    <rPh sb="0" eb="2">
      <t>ナカク</t>
    </rPh>
    <rPh sb="2" eb="4">
      <t>ゼンイキ</t>
    </rPh>
    <rPh sb="5" eb="7">
      <t>バアイ</t>
    </rPh>
    <phoneticPr fontId="2"/>
  </si>
  <si>
    <t>東区葵　　　　750枚</t>
    <rPh sb="0" eb="2">
      <t>ヒガシク</t>
    </rPh>
    <rPh sb="2" eb="3">
      <t>アオイ</t>
    </rPh>
    <rPh sb="10" eb="11">
      <t>マイ</t>
    </rPh>
    <phoneticPr fontId="2"/>
  </si>
  <si>
    <t>東区高岳　　100枚</t>
    <rPh sb="0" eb="2">
      <t>ヒガシク</t>
    </rPh>
    <rPh sb="2" eb="3">
      <t>タカ</t>
    </rPh>
    <rPh sb="3" eb="4">
      <t>タケ</t>
    </rPh>
    <rPh sb="9" eb="10">
      <t>マイ</t>
    </rPh>
    <phoneticPr fontId="2"/>
  </si>
  <si>
    <t>中村区名駅　650枚</t>
    <rPh sb="0" eb="3">
      <t>ナカムラク</t>
    </rPh>
    <rPh sb="3" eb="4">
      <t>メイ</t>
    </rPh>
    <rPh sb="4" eb="5">
      <t>エキ</t>
    </rPh>
    <rPh sb="9" eb="10">
      <t>マイ</t>
    </rPh>
    <phoneticPr fontId="2"/>
  </si>
  <si>
    <t>　　　　　　　　　をプラス</t>
    <phoneticPr fontId="2"/>
  </si>
  <si>
    <t>*1　千種区　100枚含む</t>
    <rPh sb="3" eb="6">
      <t>チクサク</t>
    </rPh>
    <rPh sb="10" eb="11">
      <t>マイ</t>
    </rPh>
    <rPh sb="11" eb="12">
      <t>フク</t>
    </rPh>
    <phoneticPr fontId="2"/>
  </si>
  <si>
    <t>*2　東区　1,000枚含む</t>
    <rPh sb="3" eb="5">
      <t>ヒガシク</t>
    </rPh>
    <rPh sb="11" eb="12">
      <t>マイ</t>
    </rPh>
    <rPh sb="12" eb="13">
      <t>フク</t>
    </rPh>
    <phoneticPr fontId="2"/>
  </si>
  <si>
    <t>*3　中村区　250枚</t>
    <rPh sb="3" eb="6">
      <t>ナカムラク</t>
    </rPh>
    <rPh sb="10" eb="11">
      <t>マイ</t>
    </rPh>
    <phoneticPr fontId="2"/>
  </si>
  <si>
    <t>西区　100枚含む</t>
    <rPh sb="0" eb="2">
      <t>ニシク</t>
    </rPh>
    <rPh sb="6" eb="7">
      <t>マイ</t>
    </rPh>
    <rPh sb="7" eb="8">
      <t>フク</t>
    </rPh>
    <phoneticPr fontId="2"/>
  </si>
  <si>
    <t>*4　熱田区　250枚含む</t>
    <rPh sb="3" eb="6">
      <t>アツタク</t>
    </rPh>
    <rPh sb="10" eb="11">
      <t>マイ</t>
    </rPh>
    <rPh sb="11" eb="12">
      <t>フク</t>
    </rPh>
    <phoneticPr fontId="2"/>
  </si>
  <si>
    <t>*5　熱田区　600枚含む</t>
    <rPh sb="3" eb="6">
      <t>アツタク</t>
    </rPh>
    <rPh sb="10" eb="11">
      <t>マイ</t>
    </rPh>
    <rPh sb="11" eb="12">
      <t>フク</t>
    </rPh>
    <phoneticPr fontId="2"/>
  </si>
  <si>
    <t>東区全域の場合</t>
    <rPh sb="0" eb="2">
      <t>ヒガシク</t>
    </rPh>
    <rPh sb="2" eb="4">
      <t>ゼンイキ</t>
    </rPh>
    <rPh sb="5" eb="7">
      <t>バアイ</t>
    </rPh>
    <phoneticPr fontId="2"/>
  </si>
  <si>
    <t>中区大津町　1,000枚</t>
    <rPh sb="0" eb="2">
      <t>ナカク</t>
    </rPh>
    <rPh sb="2" eb="4">
      <t>オオツ</t>
    </rPh>
    <rPh sb="4" eb="5">
      <t>チョウ</t>
    </rPh>
    <rPh sb="11" eb="12">
      <t>マイ</t>
    </rPh>
    <phoneticPr fontId="2"/>
  </si>
  <si>
    <t>*1　北区　1,050枚含む</t>
    <rPh sb="3" eb="5">
      <t>キタク</t>
    </rPh>
    <rPh sb="11" eb="12">
      <t>マイ</t>
    </rPh>
    <rPh sb="12" eb="13">
      <t>フク</t>
    </rPh>
    <phoneticPr fontId="2"/>
  </si>
  <si>
    <t>*2　北区　100枚含む</t>
    <rPh sb="3" eb="5">
      <t>キタク</t>
    </rPh>
    <rPh sb="9" eb="10">
      <t>マイ</t>
    </rPh>
    <rPh sb="10" eb="11">
      <t>フク</t>
    </rPh>
    <phoneticPr fontId="2"/>
  </si>
  <si>
    <t>*3　北区　250枚含む</t>
    <rPh sb="3" eb="5">
      <t>キタク</t>
    </rPh>
    <rPh sb="9" eb="10">
      <t>マイ</t>
    </rPh>
    <rPh sb="10" eb="11">
      <t>フク</t>
    </rPh>
    <phoneticPr fontId="2"/>
  </si>
  <si>
    <t>*4　北区　600枚含む</t>
    <rPh sb="3" eb="4">
      <t>キタ</t>
    </rPh>
    <rPh sb="4" eb="5">
      <t>ク</t>
    </rPh>
    <rPh sb="9" eb="10">
      <t>マイ</t>
    </rPh>
    <rPh sb="10" eb="11">
      <t>フク</t>
    </rPh>
    <phoneticPr fontId="2"/>
  </si>
  <si>
    <t>*5　中区　750枚含む</t>
    <rPh sb="3" eb="5">
      <t>ナカク</t>
    </rPh>
    <rPh sb="9" eb="10">
      <t>マイ</t>
    </rPh>
    <rPh sb="10" eb="11">
      <t>フク</t>
    </rPh>
    <phoneticPr fontId="2"/>
  </si>
  <si>
    <t>*6　中区　100枚含む</t>
    <rPh sb="3" eb="5">
      <t>ナカク</t>
    </rPh>
    <rPh sb="9" eb="10">
      <t>マイ</t>
    </rPh>
    <rPh sb="10" eb="11">
      <t>フク</t>
    </rPh>
    <phoneticPr fontId="2"/>
  </si>
  <si>
    <t>中村</t>
    <rPh sb="0" eb="2">
      <t>ナカムラ</t>
    </rPh>
    <phoneticPr fontId="2"/>
  </si>
  <si>
    <t>牧野</t>
    <rPh sb="0" eb="2">
      <t>マキノ</t>
    </rPh>
    <phoneticPr fontId="2"/>
  </si>
  <si>
    <t>駅前</t>
    <rPh sb="0" eb="2">
      <t>エキマエ</t>
    </rPh>
    <phoneticPr fontId="2"/>
  </si>
  <si>
    <t>市内則武</t>
    <rPh sb="0" eb="2">
      <t>シナイ</t>
    </rPh>
    <rPh sb="2" eb="4">
      <t>ノリタケ</t>
    </rPh>
    <phoneticPr fontId="2"/>
  </si>
  <si>
    <t>那古野</t>
    <rPh sb="0" eb="2">
      <t>ナゴ</t>
    </rPh>
    <rPh sb="2" eb="3">
      <t>ノ</t>
    </rPh>
    <phoneticPr fontId="2"/>
  </si>
  <si>
    <t>名駅</t>
    <rPh sb="0" eb="1">
      <t>メイ</t>
    </rPh>
    <rPh sb="1" eb="2">
      <t>エキ</t>
    </rPh>
    <phoneticPr fontId="2"/>
  </si>
  <si>
    <t>黄金</t>
    <rPh sb="0" eb="2">
      <t>コガネ</t>
    </rPh>
    <phoneticPr fontId="2"/>
  </si>
  <si>
    <t>大鳥居</t>
    <rPh sb="0" eb="3">
      <t>オオトリイ</t>
    </rPh>
    <phoneticPr fontId="2"/>
  </si>
  <si>
    <t>日吉</t>
    <rPh sb="0" eb="1">
      <t>ヒ</t>
    </rPh>
    <rPh sb="1" eb="2">
      <t>ヨシ</t>
    </rPh>
    <phoneticPr fontId="2"/>
  </si>
  <si>
    <t>日比津</t>
    <rPh sb="0" eb="2">
      <t>ヒビ</t>
    </rPh>
    <rPh sb="2" eb="3">
      <t>ツ</t>
    </rPh>
    <phoneticPr fontId="2"/>
  </si>
  <si>
    <t>市内諏訪</t>
    <rPh sb="0" eb="2">
      <t>シナイ</t>
    </rPh>
    <rPh sb="2" eb="4">
      <t>スワ</t>
    </rPh>
    <phoneticPr fontId="2"/>
  </si>
  <si>
    <t>豊臣</t>
    <rPh sb="0" eb="2">
      <t>トヨトミ</t>
    </rPh>
    <phoneticPr fontId="2"/>
  </si>
  <si>
    <t>太閤</t>
    <rPh sb="0" eb="2">
      <t>タイコウ</t>
    </rPh>
    <phoneticPr fontId="2"/>
  </si>
  <si>
    <t>稲葉地</t>
    <rPh sb="0" eb="2">
      <t>イナバ</t>
    </rPh>
    <rPh sb="2" eb="3">
      <t>ジ</t>
    </rPh>
    <phoneticPr fontId="2"/>
  </si>
  <si>
    <t>豊国通</t>
    <rPh sb="0" eb="2">
      <t>トヨクニ</t>
    </rPh>
    <rPh sb="2" eb="3">
      <t>トオ</t>
    </rPh>
    <phoneticPr fontId="2"/>
  </si>
  <si>
    <t>烏森</t>
    <rPh sb="0" eb="1">
      <t>カラス</t>
    </rPh>
    <rPh sb="1" eb="2">
      <t>モリ</t>
    </rPh>
    <phoneticPr fontId="2"/>
  </si>
  <si>
    <t>中村常盤</t>
    <rPh sb="0" eb="2">
      <t>ナカムラ</t>
    </rPh>
    <rPh sb="2" eb="4">
      <t>トキワ</t>
    </rPh>
    <phoneticPr fontId="2"/>
  </si>
  <si>
    <t>*1</t>
    <phoneticPr fontId="2"/>
  </si>
  <si>
    <t>*2</t>
    <phoneticPr fontId="2"/>
  </si>
  <si>
    <t>M</t>
    <phoneticPr fontId="2"/>
  </si>
  <si>
    <t>17店</t>
    <rPh sb="2" eb="3">
      <t>テン</t>
    </rPh>
    <phoneticPr fontId="2"/>
  </si>
  <si>
    <t>中村公園</t>
    <rPh sb="0" eb="2">
      <t>ナカムラ</t>
    </rPh>
    <rPh sb="2" eb="4">
      <t>コウエン</t>
    </rPh>
    <phoneticPr fontId="2"/>
  </si>
  <si>
    <t>本陣</t>
    <rPh sb="0" eb="2">
      <t>ホンジン</t>
    </rPh>
    <phoneticPr fontId="2"/>
  </si>
  <si>
    <t>駅西</t>
    <rPh sb="0" eb="1">
      <t>エキ</t>
    </rPh>
    <rPh sb="1" eb="2">
      <t>ニシ</t>
    </rPh>
    <phoneticPr fontId="2"/>
  </si>
  <si>
    <t>日吉</t>
    <rPh sb="0" eb="2">
      <t>ヒヨシ</t>
    </rPh>
    <phoneticPr fontId="2"/>
  </si>
  <si>
    <t>名古屋駅前</t>
    <rPh sb="0" eb="3">
      <t>ナゴヤ</t>
    </rPh>
    <rPh sb="3" eb="5">
      <t>エキマエ</t>
    </rPh>
    <phoneticPr fontId="2"/>
  </si>
  <si>
    <t>太閤通</t>
    <rPh sb="0" eb="2">
      <t>タイコウ</t>
    </rPh>
    <rPh sb="2" eb="3">
      <t>トオ</t>
    </rPh>
    <phoneticPr fontId="2"/>
  </si>
  <si>
    <t>鳥居西</t>
    <rPh sb="0" eb="2">
      <t>トリイ</t>
    </rPh>
    <rPh sb="2" eb="3">
      <t>ニシ</t>
    </rPh>
    <phoneticPr fontId="2"/>
  </si>
  <si>
    <t>岩塚</t>
    <rPh sb="0" eb="2">
      <t>イワツカ</t>
    </rPh>
    <phoneticPr fontId="2"/>
  </si>
  <si>
    <t>矢田</t>
    <rPh sb="0" eb="2">
      <t>ヤタ</t>
    </rPh>
    <phoneticPr fontId="2"/>
  </si>
  <si>
    <t>2店</t>
    <rPh sb="1" eb="2">
      <t>テン</t>
    </rPh>
    <phoneticPr fontId="2"/>
  </si>
  <si>
    <t>4店</t>
    <rPh sb="1" eb="2">
      <t>テン</t>
    </rPh>
    <phoneticPr fontId="2"/>
  </si>
  <si>
    <t>3店</t>
    <rPh sb="1" eb="2">
      <t>テン</t>
    </rPh>
    <phoneticPr fontId="2"/>
  </si>
  <si>
    <t>7店</t>
    <rPh sb="1" eb="2">
      <t>テン</t>
    </rPh>
    <phoneticPr fontId="2"/>
  </si>
  <si>
    <t>中村区全域の場合</t>
    <rPh sb="0" eb="3">
      <t>ナカムラク</t>
    </rPh>
    <rPh sb="3" eb="5">
      <t>ゼンイキ</t>
    </rPh>
    <rPh sb="6" eb="8">
      <t>バアイ</t>
    </rPh>
    <phoneticPr fontId="2"/>
  </si>
  <si>
    <t>中川区野田　1,100枚</t>
    <rPh sb="0" eb="2">
      <t>ナカガワ</t>
    </rPh>
    <rPh sb="2" eb="3">
      <t>ク</t>
    </rPh>
    <rPh sb="3" eb="5">
      <t>ノダ</t>
    </rPh>
    <rPh sb="11" eb="12">
      <t>マイ</t>
    </rPh>
    <phoneticPr fontId="2"/>
  </si>
  <si>
    <t>西区栄生　550枚</t>
    <rPh sb="0" eb="2">
      <t>ニシク</t>
    </rPh>
    <rPh sb="2" eb="4">
      <t>サコウ</t>
    </rPh>
    <rPh sb="8" eb="9">
      <t>マイ</t>
    </rPh>
    <phoneticPr fontId="2"/>
  </si>
  <si>
    <t>をプラス</t>
    <phoneticPr fontId="2"/>
  </si>
  <si>
    <t>*1　西区　700枚含む</t>
    <rPh sb="3" eb="5">
      <t>ニシク</t>
    </rPh>
    <rPh sb="9" eb="10">
      <t>マイ</t>
    </rPh>
    <rPh sb="10" eb="11">
      <t>フク</t>
    </rPh>
    <phoneticPr fontId="2"/>
  </si>
  <si>
    <t>*2　中区　650枚含む</t>
    <rPh sb="3" eb="5">
      <t>ナカク</t>
    </rPh>
    <rPh sb="9" eb="10">
      <t>マイ</t>
    </rPh>
    <rPh sb="10" eb="11">
      <t>フク</t>
    </rPh>
    <phoneticPr fontId="2"/>
  </si>
  <si>
    <t>中区桜通　250枚</t>
    <rPh sb="0" eb="2">
      <t>ナカク</t>
    </rPh>
    <rPh sb="2" eb="3">
      <t>サクラ</t>
    </rPh>
    <rPh sb="3" eb="4">
      <t>トオ</t>
    </rPh>
    <rPh sb="8" eb="9">
      <t>マイ</t>
    </rPh>
    <phoneticPr fontId="2"/>
  </si>
  <si>
    <t>西　　　　区</t>
    <rPh sb="0" eb="1">
      <t>ニシ</t>
    </rPh>
    <rPh sb="5" eb="6">
      <t>ク</t>
    </rPh>
    <phoneticPr fontId="2"/>
  </si>
  <si>
    <t>榎</t>
    <rPh sb="0" eb="1">
      <t>エノキ</t>
    </rPh>
    <phoneticPr fontId="2"/>
  </si>
  <si>
    <t>栄生</t>
    <rPh sb="0" eb="2">
      <t>サコウ</t>
    </rPh>
    <phoneticPr fontId="2"/>
  </si>
  <si>
    <t>東枇杷島</t>
    <rPh sb="0" eb="1">
      <t>ヒガシ</t>
    </rPh>
    <rPh sb="1" eb="3">
      <t>ビワ</t>
    </rPh>
    <rPh sb="3" eb="4">
      <t>ジマ</t>
    </rPh>
    <phoneticPr fontId="2"/>
  </si>
  <si>
    <t>児玉</t>
    <rPh sb="0" eb="2">
      <t>コダマ</t>
    </rPh>
    <phoneticPr fontId="2"/>
  </si>
  <si>
    <t>浄心</t>
    <rPh sb="0" eb="2">
      <t>ジョウシン</t>
    </rPh>
    <phoneticPr fontId="2"/>
  </si>
  <si>
    <t>名西</t>
    <rPh sb="0" eb="2">
      <t>メイセイ</t>
    </rPh>
    <phoneticPr fontId="2"/>
  </si>
  <si>
    <t>庄内</t>
    <rPh sb="0" eb="2">
      <t>ショウナイ</t>
    </rPh>
    <phoneticPr fontId="2"/>
  </si>
  <si>
    <t>稲生</t>
    <rPh sb="0" eb="2">
      <t>イナオ</t>
    </rPh>
    <phoneticPr fontId="2"/>
  </si>
  <si>
    <t>又穂</t>
    <rPh sb="0" eb="1">
      <t>マタ</t>
    </rPh>
    <rPh sb="1" eb="2">
      <t>ホ</t>
    </rPh>
    <phoneticPr fontId="2"/>
  </si>
  <si>
    <t>天塚</t>
    <rPh sb="0" eb="1">
      <t>テン</t>
    </rPh>
    <rPh sb="1" eb="2">
      <t>ツカ</t>
    </rPh>
    <phoneticPr fontId="2"/>
  </si>
  <si>
    <t>上名古屋</t>
    <rPh sb="0" eb="1">
      <t>カミ</t>
    </rPh>
    <rPh sb="1" eb="4">
      <t>ナゴヤ</t>
    </rPh>
    <phoneticPr fontId="2"/>
  </si>
  <si>
    <t>城西</t>
    <rPh sb="0" eb="1">
      <t>シロ</t>
    </rPh>
    <rPh sb="1" eb="2">
      <t>ニシ</t>
    </rPh>
    <phoneticPr fontId="2"/>
  </si>
  <si>
    <t>幅下</t>
    <rPh sb="0" eb="1">
      <t>ハバ</t>
    </rPh>
    <rPh sb="1" eb="2">
      <t>シタ</t>
    </rPh>
    <phoneticPr fontId="2"/>
  </si>
  <si>
    <t>中小田井</t>
    <rPh sb="0" eb="1">
      <t>ナカ</t>
    </rPh>
    <rPh sb="1" eb="2">
      <t>ショウ</t>
    </rPh>
    <rPh sb="2" eb="3">
      <t>タ</t>
    </rPh>
    <rPh sb="3" eb="4">
      <t>イ</t>
    </rPh>
    <phoneticPr fontId="2"/>
  </si>
  <si>
    <t>小田井</t>
    <rPh sb="0" eb="1">
      <t>コ</t>
    </rPh>
    <rPh sb="1" eb="2">
      <t>タ</t>
    </rPh>
    <rPh sb="2" eb="3">
      <t>イ</t>
    </rPh>
    <phoneticPr fontId="2"/>
  </si>
  <si>
    <t>大野木</t>
    <rPh sb="0" eb="3">
      <t>オオノギ</t>
    </rPh>
    <phoneticPr fontId="2"/>
  </si>
  <si>
    <t>比良</t>
    <rPh sb="0" eb="2">
      <t>ヒラ</t>
    </rPh>
    <phoneticPr fontId="2"/>
  </si>
  <si>
    <t>比良団地</t>
    <rPh sb="0" eb="2">
      <t>ヒラ</t>
    </rPh>
    <rPh sb="2" eb="4">
      <t>ダンチ</t>
    </rPh>
    <phoneticPr fontId="2"/>
  </si>
  <si>
    <t>山田</t>
    <rPh sb="0" eb="2">
      <t>ヤマダ</t>
    </rPh>
    <phoneticPr fontId="2"/>
  </si>
  <si>
    <t>庄内緑地前</t>
    <rPh sb="0" eb="2">
      <t>ショウナイ</t>
    </rPh>
    <rPh sb="2" eb="4">
      <t>リョクチ</t>
    </rPh>
    <rPh sb="4" eb="5">
      <t>マエ</t>
    </rPh>
    <phoneticPr fontId="2"/>
  </si>
  <si>
    <t>小田井</t>
    <rPh sb="0" eb="1">
      <t>オ</t>
    </rPh>
    <rPh sb="1" eb="2">
      <t>タ</t>
    </rPh>
    <rPh sb="2" eb="3">
      <t>イ</t>
    </rPh>
    <phoneticPr fontId="2"/>
  </si>
  <si>
    <t>平田橋</t>
    <rPh sb="0" eb="2">
      <t>ヒラタ</t>
    </rPh>
    <rPh sb="2" eb="3">
      <t>ハシ</t>
    </rPh>
    <phoneticPr fontId="2"/>
  </si>
  <si>
    <t>山田町</t>
    <rPh sb="0" eb="2">
      <t>ヤマダ</t>
    </rPh>
    <rPh sb="2" eb="3">
      <t>チョウ</t>
    </rPh>
    <phoneticPr fontId="2"/>
  </si>
  <si>
    <t>江川端</t>
    <rPh sb="0" eb="2">
      <t>エガワ</t>
    </rPh>
    <rPh sb="2" eb="3">
      <t>バタ</t>
    </rPh>
    <phoneticPr fontId="2"/>
  </si>
  <si>
    <t>西区全域の場合</t>
    <rPh sb="0" eb="1">
      <t>ニシ</t>
    </rPh>
    <rPh sb="1" eb="2">
      <t>ク</t>
    </rPh>
    <rPh sb="2" eb="4">
      <t>ゼンイキ</t>
    </rPh>
    <rPh sb="5" eb="7">
      <t>バアイ</t>
    </rPh>
    <phoneticPr fontId="2"/>
  </si>
  <si>
    <t>中区桜通　100枚</t>
    <rPh sb="0" eb="2">
      <t>ナカク</t>
    </rPh>
    <rPh sb="2" eb="3">
      <t>サクラ</t>
    </rPh>
    <rPh sb="3" eb="4">
      <t>トオ</t>
    </rPh>
    <rPh sb="8" eb="9">
      <t>マイ</t>
    </rPh>
    <phoneticPr fontId="2"/>
  </si>
  <si>
    <t>中村区那古野　700枚</t>
    <rPh sb="0" eb="2">
      <t>ナカムラ</t>
    </rPh>
    <rPh sb="2" eb="3">
      <t>ク</t>
    </rPh>
    <rPh sb="3" eb="5">
      <t>ナゴ</t>
    </rPh>
    <rPh sb="5" eb="6">
      <t>ノ</t>
    </rPh>
    <rPh sb="10" eb="11">
      <t>マイ</t>
    </rPh>
    <phoneticPr fontId="2"/>
  </si>
  <si>
    <t>をプラス</t>
    <phoneticPr fontId="2"/>
  </si>
  <si>
    <t>*1　中村区　550枚含む</t>
    <rPh sb="3" eb="6">
      <t>ナカムラク</t>
    </rPh>
    <rPh sb="10" eb="11">
      <t>マイ</t>
    </rPh>
    <rPh sb="11" eb="12">
      <t>フク</t>
    </rPh>
    <phoneticPr fontId="2"/>
  </si>
  <si>
    <t>*2　北区　50枚含む</t>
    <rPh sb="3" eb="5">
      <t>キタク</t>
    </rPh>
    <rPh sb="8" eb="9">
      <t>マイ</t>
    </rPh>
    <rPh sb="9" eb="10">
      <t>フク</t>
    </rPh>
    <phoneticPr fontId="2"/>
  </si>
  <si>
    <t>*3　北区　400枚含む</t>
    <rPh sb="3" eb="5">
      <t>キタク</t>
    </rPh>
    <rPh sb="9" eb="10">
      <t>マイ</t>
    </rPh>
    <rPh sb="10" eb="11">
      <t>フク</t>
    </rPh>
    <phoneticPr fontId="2"/>
  </si>
  <si>
    <t>*4　清須市　150枚含む</t>
    <rPh sb="3" eb="6">
      <t>キヨスシ</t>
    </rPh>
    <rPh sb="10" eb="11">
      <t>マイ</t>
    </rPh>
    <rPh sb="11" eb="12">
      <t>フク</t>
    </rPh>
    <phoneticPr fontId="2"/>
  </si>
  <si>
    <t>*5　清須市　1,350枚含む</t>
    <rPh sb="3" eb="6">
      <t>キヨスシ</t>
    </rPh>
    <rPh sb="12" eb="13">
      <t>マイ</t>
    </rPh>
    <rPh sb="13" eb="14">
      <t>フク</t>
    </rPh>
    <phoneticPr fontId="2"/>
  </si>
  <si>
    <t>平田</t>
    <rPh sb="0" eb="2">
      <t>ヒラタ</t>
    </rPh>
    <phoneticPr fontId="2"/>
  </si>
  <si>
    <t>21店</t>
    <rPh sb="2" eb="3">
      <t>テン</t>
    </rPh>
    <phoneticPr fontId="2"/>
  </si>
  <si>
    <t>北　　　　区</t>
    <rPh sb="0" eb="1">
      <t>キタ</t>
    </rPh>
    <rPh sb="5" eb="6">
      <t>ク</t>
    </rPh>
    <phoneticPr fontId="2"/>
  </si>
  <si>
    <t>千種区</t>
    <rPh sb="0" eb="3">
      <t>チクサク</t>
    </rPh>
    <phoneticPr fontId="2"/>
  </si>
  <si>
    <t>名東区</t>
    <rPh sb="0" eb="3">
      <t>メイトウク</t>
    </rPh>
    <phoneticPr fontId="2"/>
  </si>
  <si>
    <t>守山区</t>
    <rPh sb="0" eb="3">
      <t>モリヤマク</t>
    </rPh>
    <phoneticPr fontId="2"/>
  </si>
  <si>
    <t>昭和区</t>
    <rPh sb="0" eb="3">
      <t>ショウワク</t>
    </rPh>
    <phoneticPr fontId="2"/>
  </si>
  <si>
    <t>天白区</t>
    <rPh sb="0" eb="3">
      <t>テンパクク</t>
    </rPh>
    <phoneticPr fontId="2"/>
  </si>
  <si>
    <t>瑞穂区</t>
    <rPh sb="0" eb="3">
      <t>ミズホク</t>
    </rPh>
    <phoneticPr fontId="2"/>
  </si>
  <si>
    <t>南　　　　　区</t>
    <rPh sb="0" eb="1">
      <t>ミナミ</t>
    </rPh>
    <rPh sb="6" eb="7">
      <t>ク</t>
    </rPh>
    <phoneticPr fontId="2"/>
  </si>
  <si>
    <t>緑　　　　　区</t>
    <rPh sb="0" eb="1">
      <t>ミドリ</t>
    </rPh>
    <rPh sb="6" eb="7">
      <t>ク</t>
    </rPh>
    <phoneticPr fontId="2"/>
  </si>
  <si>
    <t>熱田区</t>
    <rPh sb="0" eb="3">
      <t>アツタク</t>
    </rPh>
    <phoneticPr fontId="2"/>
  </si>
  <si>
    <t>港　　　　　区</t>
    <rPh sb="0" eb="1">
      <t>ミナト</t>
    </rPh>
    <rPh sb="6" eb="7">
      <t>ク</t>
    </rPh>
    <phoneticPr fontId="2"/>
  </si>
  <si>
    <t>中川区</t>
    <rPh sb="0" eb="3">
      <t>ナカガワク</t>
    </rPh>
    <phoneticPr fontId="2"/>
  </si>
  <si>
    <t>光城</t>
    <rPh sb="0" eb="1">
      <t>ヒカリ</t>
    </rPh>
    <rPh sb="1" eb="2">
      <t>シロ</t>
    </rPh>
    <phoneticPr fontId="2"/>
  </si>
  <si>
    <t>城北</t>
    <rPh sb="0" eb="2">
      <t>ジョウホク</t>
    </rPh>
    <phoneticPr fontId="2"/>
  </si>
  <si>
    <t>城見通</t>
    <rPh sb="0" eb="2">
      <t>シロミ</t>
    </rPh>
    <rPh sb="2" eb="3">
      <t>トオ</t>
    </rPh>
    <phoneticPr fontId="2"/>
  </si>
  <si>
    <t>市内城東</t>
    <rPh sb="0" eb="2">
      <t>シナイ</t>
    </rPh>
    <rPh sb="2" eb="3">
      <t>シロ</t>
    </rPh>
    <rPh sb="3" eb="4">
      <t>ヒガシ</t>
    </rPh>
    <phoneticPr fontId="2"/>
  </si>
  <si>
    <t>福徳</t>
    <rPh sb="0" eb="2">
      <t>フクトク</t>
    </rPh>
    <phoneticPr fontId="2"/>
  </si>
  <si>
    <t>志賀</t>
    <rPh sb="0" eb="2">
      <t>シガ</t>
    </rPh>
    <phoneticPr fontId="2"/>
  </si>
  <si>
    <t>北陵</t>
    <rPh sb="0" eb="1">
      <t>ホク</t>
    </rPh>
    <rPh sb="1" eb="2">
      <t>リョウ</t>
    </rPh>
    <phoneticPr fontId="2"/>
  </si>
  <si>
    <t>お福</t>
    <rPh sb="1" eb="2">
      <t>フク</t>
    </rPh>
    <phoneticPr fontId="2"/>
  </si>
  <si>
    <t>成願寺</t>
    <rPh sb="0" eb="1">
      <t>セイ</t>
    </rPh>
    <rPh sb="1" eb="2">
      <t>ガン</t>
    </rPh>
    <rPh sb="2" eb="3">
      <t>テラ</t>
    </rPh>
    <phoneticPr fontId="2"/>
  </si>
  <si>
    <t>上飯田</t>
    <rPh sb="0" eb="1">
      <t>カミ</t>
    </rPh>
    <rPh sb="1" eb="3">
      <t>イイダ</t>
    </rPh>
    <phoneticPr fontId="2"/>
  </si>
  <si>
    <t>若葉通</t>
    <rPh sb="0" eb="2">
      <t>ワカバ</t>
    </rPh>
    <rPh sb="2" eb="3">
      <t>トオ</t>
    </rPh>
    <phoneticPr fontId="2"/>
  </si>
  <si>
    <t>市内飯田</t>
    <rPh sb="0" eb="2">
      <t>シナイ</t>
    </rPh>
    <rPh sb="2" eb="4">
      <t>イイダ</t>
    </rPh>
    <phoneticPr fontId="2"/>
  </si>
  <si>
    <t>金城</t>
    <rPh sb="0" eb="2">
      <t>カネシロ</t>
    </rPh>
    <phoneticPr fontId="2"/>
  </si>
  <si>
    <t>杉村</t>
    <rPh sb="0" eb="2">
      <t>スギムラ</t>
    </rPh>
    <phoneticPr fontId="2"/>
  </si>
  <si>
    <t>市内清水</t>
    <rPh sb="0" eb="2">
      <t>シナイ</t>
    </rPh>
    <rPh sb="2" eb="4">
      <t>シミズ</t>
    </rPh>
    <phoneticPr fontId="2"/>
  </si>
  <si>
    <t>宮前</t>
    <rPh sb="0" eb="2">
      <t>ミヤマエ</t>
    </rPh>
    <phoneticPr fontId="2"/>
  </si>
  <si>
    <t>名城公園前</t>
    <rPh sb="0" eb="2">
      <t>メイジョウ</t>
    </rPh>
    <rPh sb="2" eb="5">
      <t>コウエンマエ</t>
    </rPh>
    <phoneticPr fontId="2"/>
  </si>
  <si>
    <t>味鋺</t>
    <rPh sb="0" eb="2">
      <t>アジマ</t>
    </rPh>
    <phoneticPr fontId="2"/>
  </si>
  <si>
    <t>市内楠</t>
    <rPh sb="0" eb="2">
      <t>シナイ</t>
    </rPh>
    <rPh sb="2" eb="3">
      <t>クスノキ</t>
    </rPh>
    <phoneticPr fontId="2"/>
  </si>
  <si>
    <t>如意</t>
    <rPh sb="0" eb="2">
      <t>ニョイ</t>
    </rPh>
    <phoneticPr fontId="2"/>
  </si>
  <si>
    <t>如意東部</t>
    <rPh sb="0" eb="2">
      <t>ニョイ</t>
    </rPh>
    <rPh sb="2" eb="4">
      <t>トウブ</t>
    </rPh>
    <phoneticPr fontId="2"/>
  </si>
  <si>
    <t>喜惣治</t>
    <rPh sb="0" eb="3">
      <t>キソウジ</t>
    </rPh>
    <phoneticPr fontId="2"/>
  </si>
  <si>
    <t>*1</t>
    <phoneticPr fontId="2"/>
  </si>
  <si>
    <t>22店</t>
    <rPh sb="2" eb="3">
      <t>テン</t>
    </rPh>
    <phoneticPr fontId="2"/>
  </si>
  <si>
    <t>大曽根</t>
    <rPh sb="0" eb="3">
      <t>オオゾネ</t>
    </rPh>
    <phoneticPr fontId="2"/>
  </si>
  <si>
    <t>黒川東</t>
    <rPh sb="0" eb="2">
      <t>クロカワ</t>
    </rPh>
    <rPh sb="2" eb="3">
      <t>ヒガシ</t>
    </rPh>
    <phoneticPr fontId="2"/>
  </si>
  <si>
    <t>城北</t>
    <rPh sb="0" eb="1">
      <t>シロ</t>
    </rPh>
    <rPh sb="1" eb="2">
      <t>キタ</t>
    </rPh>
    <phoneticPr fontId="2"/>
  </si>
  <si>
    <t>黒川</t>
    <rPh sb="0" eb="1">
      <t>クロ</t>
    </rPh>
    <rPh sb="1" eb="2">
      <t>カワ</t>
    </rPh>
    <phoneticPr fontId="2"/>
  </si>
  <si>
    <t>光音寺</t>
    <rPh sb="0" eb="1">
      <t>ヒカリ</t>
    </rPh>
    <rPh sb="1" eb="2">
      <t>オト</t>
    </rPh>
    <rPh sb="2" eb="3">
      <t>テラ</t>
    </rPh>
    <phoneticPr fontId="2"/>
  </si>
  <si>
    <t>萩野通</t>
    <rPh sb="0" eb="2">
      <t>ハギノ</t>
    </rPh>
    <rPh sb="2" eb="3">
      <t>トオ</t>
    </rPh>
    <phoneticPr fontId="2"/>
  </si>
  <si>
    <t>平安通</t>
    <rPh sb="0" eb="2">
      <t>ヘイアン</t>
    </rPh>
    <rPh sb="2" eb="3">
      <t>トオ</t>
    </rPh>
    <phoneticPr fontId="2"/>
  </si>
  <si>
    <t>北区全域の場合</t>
    <rPh sb="0" eb="2">
      <t>キタク</t>
    </rPh>
    <rPh sb="2" eb="4">
      <t>ゼンイキ</t>
    </rPh>
    <rPh sb="5" eb="7">
      <t>バアイ</t>
    </rPh>
    <phoneticPr fontId="2"/>
  </si>
  <si>
    <t>東区大曽根　1,050枚</t>
    <rPh sb="0" eb="2">
      <t>ヒガシク</t>
    </rPh>
    <rPh sb="2" eb="5">
      <t>オオゾネ</t>
    </rPh>
    <rPh sb="11" eb="12">
      <t>マイ</t>
    </rPh>
    <phoneticPr fontId="2"/>
  </si>
  <si>
    <t>東区主税町　600枚</t>
    <rPh sb="0" eb="2">
      <t>ヒガシク</t>
    </rPh>
    <rPh sb="2" eb="3">
      <t>シュ</t>
    </rPh>
    <rPh sb="3" eb="4">
      <t>ゼイ</t>
    </rPh>
    <rPh sb="4" eb="5">
      <t>チョウ</t>
    </rPh>
    <rPh sb="9" eb="10">
      <t>マイ</t>
    </rPh>
    <phoneticPr fontId="2"/>
  </si>
  <si>
    <t>東区長塀町　250枚</t>
    <rPh sb="0" eb="2">
      <t>ヒガシク</t>
    </rPh>
    <rPh sb="2" eb="3">
      <t>ナガ</t>
    </rPh>
    <rPh sb="3" eb="4">
      <t>ヘイ</t>
    </rPh>
    <rPh sb="4" eb="5">
      <t>チョウ</t>
    </rPh>
    <rPh sb="9" eb="10">
      <t>マイ</t>
    </rPh>
    <phoneticPr fontId="2"/>
  </si>
  <si>
    <t>東区赤塚　　100枚</t>
    <rPh sb="0" eb="2">
      <t>ヒガシク</t>
    </rPh>
    <rPh sb="2" eb="4">
      <t>アカツカ</t>
    </rPh>
    <rPh sb="9" eb="10">
      <t>マイ</t>
    </rPh>
    <phoneticPr fontId="2"/>
  </si>
  <si>
    <t>西区稲生　　　50枚</t>
    <rPh sb="0" eb="2">
      <t>ニシク</t>
    </rPh>
    <rPh sb="2" eb="4">
      <t>イナオ</t>
    </rPh>
    <rPh sb="9" eb="10">
      <t>マイ</t>
    </rPh>
    <phoneticPr fontId="2"/>
  </si>
  <si>
    <t>西区上名古屋　400枚</t>
    <rPh sb="0" eb="2">
      <t>ニシク</t>
    </rPh>
    <rPh sb="2" eb="3">
      <t>ウエ</t>
    </rPh>
    <rPh sb="3" eb="6">
      <t>ナゴヤ</t>
    </rPh>
    <rPh sb="10" eb="11">
      <t>マイ</t>
    </rPh>
    <phoneticPr fontId="2"/>
  </si>
  <si>
    <t>守山区三階橋　200枚</t>
    <rPh sb="0" eb="2">
      <t>モリヤマ</t>
    </rPh>
    <rPh sb="2" eb="3">
      <t>ク</t>
    </rPh>
    <rPh sb="3" eb="5">
      <t>サンカイ</t>
    </rPh>
    <rPh sb="5" eb="6">
      <t>ハシ</t>
    </rPh>
    <rPh sb="10" eb="11">
      <t>マイ</t>
    </rPh>
    <phoneticPr fontId="2"/>
  </si>
  <si>
    <t>をプラス</t>
    <phoneticPr fontId="2"/>
  </si>
  <si>
    <t>*1　西春日井郡豊山町</t>
    <rPh sb="3" eb="7">
      <t>ニシカスガイ</t>
    </rPh>
    <rPh sb="7" eb="8">
      <t>グン</t>
    </rPh>
    <rPh sb="8" eb="10">
      <t>トヨヤマ</t>
    </rPh>
    <rPh sb="10" eb="11">
      <t>チョウ</t>
    </rPh>
    <phoneticPr fontId="2"/>
  </si>
  <si>
    <t>　　　　300枚含む</t>
    <rPh sb="7" eb="8">
      <t>マイ</t>
    </rPh>
    <rPh sb="8" eb="9">
      <t>フク</t>
    </rPh>
    <phoneticPr fontId="2"/>
  </si>
  <si>
    <t>古井ノ坂</t>
    <rPh sb="0" eb="1">
      <t>フル</t>
    </rPh>
    <rPh sb="1" eb="2">
      <t>イ</t>
    </rPh>
    <rPh sb="3" eb="4">
      <t>サカ</t>
    </rPh>
    <phoneticPr fontId="2"/>
  </si>
  <si>
    <t>今池</t>
    <rPh sb="0" eb="2">
      <t>イマイケ</t>
    </rPh>
    <phoneticPr fontId="2"/>
  </si>
  <si>
    <t>内山</t>
    <rPh sb="0" eb="2">
      <t>ウチヤマ</t>
    </rPh>
    <phoneticPr fontId="2"/>
  </si>
  <si>
    <t>仲田</t>
    <rPh sb="0" eb="2">
      <t>ナカタ</t>
    </rPh>
    <phoneticPr fontId="2"/>
  </si>
  <si>
    <t>萱場</t>
    <rPh sb="0" eb="2">
      <t>カヤバ</t>
    </rPh>
    <phoneticPr fontId="2"/>
  </si>
  <si>
    <t>池下</t>
    <rPh sb="0" eb="2">
      <t>イケシタ</t>
    </rPh>
    <phoneticPr fontId="2"/>
  </si>
  <si>
    <t>丸山</t>
    <rPh sb="0" eb="2">
      <t>マルヤマ</t>
    </rPh>
    <phoneticPr fontId="2"/>
  </si>
  <si>
    <t>末盛</t>
    <rPh sb="0" eb="1">
      <t>スエ</t>
    </rPh>
    <rPh sb="1" eb="2">
      <t>モ</t>
    </rPh>
    <phoneticPr fontId="2"/>
  </si>
  <si>
    <t>天満</t>
    <rPh sb="0" eb="1">
      <t>テン</t>
    </rPh>
    <rPh sb="1" eb="2">
      <t>マン</t>
    </rPh>
    <phoneticPr fontId="2"/>
  </si>
  <si>
    <t>東山</t>
    <rPh sb="0" eb="2">
      <t>ヒガシヤマ</t>
    </rPh>
    <phoneticPr fontId="2"/>
  </si>
  <si>
    <t>動物園前</t>
    <rPh sb="0" eb="4">
      <t>ドウブツエンマエ</t>
    </rPh>
    <phoneticPr fontId="2"/>
  </si>
  <si>
    <t>覚王山</t>
    <rPh sb="0" eb="3">
      <t>カクオウザン</t>
    </rPh>
    <phoneticPr fontId="2"/>
  </si>
  <si>
    <t>自由ヶ丘</t>
    <rPh sb="0" eb="4">
      <t>ジユウガオカ</t>
    </rPh>
    <phoneticPr fontId="2"/>
  </si>
  <si>
    <t>千種星ヶ丘</t>
    <rPh sb="0" eb="2">
      <t>チクサ</t>
    </rPh>
    <rPh sb="2" eb="5">
      <t>ホシガオカ</t>
    </rPh>
    <phoneticPr fontId="2"/>
  </si>
  <si>
    <t>汁谷</t>
    <rPh sb="0" eb="1">
      <t>シル</t>
    </rPh>
    <rPh sb="1" eb="2">
      <t>タニ</t>
    </rPh>
    <phoneticPr fontId="2"/>
  </si>
  <si>
    <t>宮根</t>
    <rPh sb="0" eb="2">
      <t>ミヤネ</t>
    </rPh>
    <phoneticPr fontId="2"/>
  </si>
  <si>
    <t>16店</t>
    <rPh sb="2" eb="3">
      <t>テン</t>
    </rPh>
    <phoneticPr fontId="2"/>
  </si>
  <si>
    <t>今池覚王山</t>
    <rPh sb="0" eb="2">
      <t>イマイケ</t>
    </rPh>
    <rPh sb="2" eb="5">
      <t>カクオウザン</t>
    </rPh>
    <phoneticPr fontId="2"/>
  </si>
  <si>
    <t>東山公園</t>
    <rPh sb="0" eb="2">
      <t>ヒガシヤマ</t>
    </rPh>
    <rPh sb="2" eb="4">
      <t>コウエン</t>
    </rPh>
    <phoneticPr fontId="2"/>
  </si>
  <si>
    <t>今池・池下</t>
    <rPh sb="0" eb="2">
      <t>イマイケ</t>
    </rPh>
    <rPh sb="3" eb="5">
      <t>イケシタ</t>
    </rPh>
    <phoneticPr fontId="2"/>
  </si>
  <si>
    <t>千種中央</t>
    <rPh sb="0" eb="2">
      <t>チクサ</t>
    </rPh>
    <rPh sb="2" eb="4">
      <t>チュウオウ</t>
    </rPh>
    <phoneticPr fontId="2"/>
  </si>
  <si>
    <t>高見</t>
    <rPh sb="0" eb="1">
      <t>タカ</t>
    </rPh>
    <rPh sb="1" eb="2">
      <t>ミ</t>
    </rPh>
    <phoneticPr fontId="2"/>
  </si>
  <si>
    <t>千種南</t>
    <rPh sb="0" eb="2">
      <t>チクサ</t>
    </rPh>
    <rPh sb="2" eb="3">
      <t>ミナミ</t>
    </rPh>
    <phoneticPr fontId="2"/>
  </si>
  <si>
    <t>高社</t>
    <rPh sb="0" eb="1">
      <t>タカ</t>
    </rPh>
    <rPh sb="1" eb="2">
      <t>ヤシロ</t>
    </rPh>
    <phoneticPr fontId="2"/>
  </si>
  <si>
    <t>名東星ヶ丘</t>
    <rPh sb="0" eb="2">
      <t>メイトウ</t>
    </rPh>
    <rPh sb="2" eb="5">
      <t>ホシガオカ</t>
    </rPh>
    <phoneticPr fontId="2"/>
  </si>
  <si>
    <t>千種高校前</t>
    <rPh sb="0" eb="2">
      <t>チクサ</t>
    </rPh>
    <rPh sb="2" eb="4">
      <t>コウコウ</t>
    </rPh>
    <rPh sb="4" eb="5">
      <t>マエ</t>
    </rPh>
    <phoneticPr fontId="2"/>
  </si>
  <si>
    <t>一社</t>
    <rPh sb="0" eb="2">
      <t>イッシャ</t>
    </rPh>
    <phoneticPr fontId="2"/>
  </si>
  <si>
    <t>名東</t>
    <rPh sb="0" eb="2">
      <t>メイトウ</t>
    </rPh>
    <phoneticPr fontId="2"/>
  </si>
  <si>
    <t>虹ヶ丘</t>
    <rPh sb="0" eb="1">
      <t>ニジ</t>
    </rPh>
    <rPh sb="2" eb="3">
      <t>オカ</t>
    </rPh>
    <phoneticPr fontId="2"/>
  </si>
  <si>
    <t>牧の原</t>
    <rPh sb="0" eb="1">
      <t>マキ</t>
    </rPh>
    <rPh sb="2" eb="3">
      <t>ハラ</t>
    </rPh>
    <phoneticPr fontId="2"/>
  </si>
  <si>
    <t>高針</t>
    <rPh sb="0" eb="1">
      <t>タカ</t>
    </rPh>
    <rPh sb="1" eb="2">
      <t>バリ</t>
    </rPh>
    <phoneticPr fontId="2"/>
  </si>
  <si>
    <t>梅森</t>
    <rPh sb="0" eb="2">
      <t>ウメモリ</t>
    </rPh>
    <phoneticPr fontId="2"/>
  </si>
  <si>
    <t>極楽</t>
    <rPh sb="0" eb="2">
      <t>ゴクラク</t>
    </rPh>
    <phoneticPr fontId="2"/>
  </si>
  <si>
    <t>上社</t>
    <rPh sb="0" eb="1">
      <t>カミ</t>
    </rPh>
    <rPh sb="1" eb="2">
      <t>ヤシロ</t>
    </rPh>
    <phoneticPr fontId="2"/>
  </si>
  <si>
    <t>藤森</t>
    <rPh sb="0" eb="2">
      <t>フジモリ</t>
    </rPh>
    <phoneticPr fontId="2"/>
  </si>
  <si>
    <t>本郷</t>
    <rPh sb="0" eb="2">
      <t>ホンゴウ</t>
    </rPh>
    <phoneticPr fontId="2"/>
  </si>
  <si>
    <t>藤が丘</t>
    <rPh sb="0" eb="1">
      <t>フジ</t>
    </rPh>
    <rPh sb="2" eb="3">
      <t>オカ</t>
    </rPh>
    <phoneticPr fontId="2"/>
  </si>
  <si>
    <t>豊が丘</t>
    <rPh sb="0" eb="1">
      <t>トヨ</t>
    </rPh>
    <rPh sb="2" eb="3">
      <t>オカ</t>
    </rPh>
    <phoneticPr fontId="2"/>
  </si>
  <si>
    <t>猪子石台</t>
    <rPh sb="0" eb="1">
      <t>イノシシ</t>
    </rPh>
    <rPh sb="1" eb="2">
      <t>コ</t>
    </rPh>
    <rPh sb="2" eb="3">
      <t>イシ</t>
    </rPh>
    <rPh sb="3" eb="4">
      <t>ダイ</t>
    </rPh>
    <phoneticPr fontId="2"/>
  </si>
  <si>
    <t>南猪子石</t>
    <rPh sb="0" eb="1">
      <t>ミナミ</t>
    </rPh>
    <rPh sb="1" eb="3">
      <t>イノコ</t>
    </rPh>
    <rPh sb="3" eb="4">
      <t>イシ</t>
    </rPh>
    <phoneticPr fontId="2"/>
  </si>
  <si>
    <t>平和が丘</t>
    <rPh sb="0" eb="2">
      <t>ヘイワ</t>
    </rPh>
    <rPh sb="3" eb="4">
      <t>オカ</t>
    </rPh>
    <phoneticPr fontId="2"/>
  </si>
  <si>
    <t>猪子石</t>
    <rPh sb="0" eb="1">
      <t>イノシシ</t>
    </rPh>
    <rPh sb="1" eb="2">
      <t>コ</t>
    </rPh>
    <rPh sb="2" eb="3">
      <t>イシ</t>
    </rPh>
    <phoneticPr fontId="2"/>
  </si>
  <si>
    <t>㈱知多ピーアールセンター</t>
    <rPh sb="1" eb="3">
      <t>チタ</t>
    </rPh>
    <phoneticPr fontId="2"/>
  </si>
  <si>
    <t>昭和区阿由知　300枚</t>
    <rPh sb="0" eb="3">
      <t>ショウワク</t>
    </rPh>
    <rPh sb="3" eb="4">
      <t>ア</t>
    </rPh>
    <rPh sb="4" eb="5">
      <t>ユ</t>
    </rPh>
    <rPh sb="5" eb="6">
      <t>チ</t>
    </rPh>
    <rPh sb="10" eb="11">
      <t>マイ</t>
    </rPh>
    <phoneticPr fontId="2"/>
  </si>
  <si>
    <t>名東区猪子石　1,050枚</t>
    <rPh sb="0" eb="2">
      <t>メイトウ</t>
    </rPh>
    <rPh sb="2" eb="3">
      <t>ク</t>
    </rPh>
    <rPh sb="3" eb="5">
      <t>イノコ</t>
    </rPh>
    <rPh sb="5" eb="6">
      <t>イシ</t>
    </rPh>
    <rPh sb="12" eb="13">
      <t>マイ</t>
    </rPh>
    <phoneticPr fontId="2"/>
  </si>
  <si>
    <t>中区老松　　　100枚</t>
    <rPh sb="0" eb="2">
      <t>ナカク</t>
    </rPh>
    <rPh sb="2" eb="4">
      <t>オイマツ</t>
    </rPh>
    <rPh sb="10" eb="11">
      <t>マイ</t>
    </rPh>
    <phoneticPr fontId="2"/>
  </si>
  <si>
    <t>をプラス</t>
    <phoneticPr fontId="2"/>
  </si>
  <si>
    <t>森孝</t>
    <rPh sb="0" eb="1">
      <t>モリ</t>
    </rPh>
    <rPh sb="1" eb="2">
      <t>タカシ</t>
    </rPh>
    <phoneticPr fontId="2"/>
  </si>
  <si>
    <t>*1</t>
    <phoneticPr fontId="2"/>
  </si>
  <si>
    <t>*2</t>
    <phoneticPr fontId="2"/>
  </si>
  <si>
    <t>*3</t>
    <phoneticPr fontId="2"/>
  </si>
  <si>
    <t>*4</t>
    <phoneticPr fontId="2"/>
  </si>
  <si>
    <t>20店</t>
    <rPh sb="2" eb="3">
      <t>テン</t>
    </rPh>
    <phoneticPr fontId="2"/>
  </si>
  <si>
    <t>名東本通</t>
    <rPh sb="0" eb="2">
      <t>メイトウ</t>
    </rPh>
    <rPh sb="2" eb="4">
      <t>ホントオリ</t>
    </rPh>
    <phoneticPr fontId="2"/>
  </si>
  <si>
    <t>星ヶ丘</t>
    <rPh sb="0" eb="3">
      <t>ホシガオカ</t>
    </rPh>
    <phoneticPr fontId="2"/>
  </si>
  <si>
    <t>藤が丘</t>
    <rPh sb="0" eb="1">
      <t>フジ</t>
    </rPh>
    <rPh sb="2" eb="3">
      <t>オカ</t>
    </rPh>
    <phoneticPr fontId="2"/>
  </si>
  <si>
    <t>高針</t>
    <rPh sb="0" eb="1">
      <t>タカ</t>
    </rPh>
    <rPh sb="1" eb="2">
      <t>バリ</t>
    </rPh>
    <phoneticPr fontId="2"/>
  </si>
  <si>
    <t>西山</t>
    <rPh sb="0" eb="2">
      <t>ニシヤマ</t>
    </rPh>
    <phoneticPr fontId="2"/>
  </si>
  <si>
    <t>猪高</t>
    <rPh sb="0" eb="1">
      <t>イノシシ</t>
    </rPh>
    <rPh sb="1" eb="2">
      <t>タカ</t>
    </rPh>
    <phoneticPr fontId="2"/>
  </si>
  <si>
    <t>名東中央</t>
    <rPh sb="0" eb="2">
      <t>メイトウ</t>
    </rPh>
    <rPh sb="2" eb="4">
      <t>チュウオウ</t>
    </rPh>
    <phoneticPr fontId="2"/>
  </si>
  <si>
    <t>藤ヶ丘</t>
    <rPh sb="0" eb="3">
      <t>フジガオカ</t>
    </rPh>
    <phoneticPr fontId="2"/>
  </si>
  <si>
    <t>日進北部</t>
    <rPh sb="0" eb="2">
      <t>ニッシン</t>
    </rPh>
    <rPh sb="2" eb="4">
      <t>ホクブ</t>
    </rPh>
    <phoneticPr fontId="2"/>
  </si>
  <si>
    <t>名東中央（藤ヶ丘）</t>
    <rPh sb="0" eb="2">
      <t>メイトウ</t>
    </rPh>
    <rPh sb="2" eb="4">
      <t>チュウオウ</t>
    </rPh>
    <rPh sb="5" eb="8">
      <t>フジガオカ</t>
    </rPh>
    <phoneticPr fontId="2"/>
  </si>
  <si>
    <t>名東中央（高針）</t>
    <rPh sb="0" eb="2">
      <t>メイトウ</t>
    </rPh>
    <rPh sb="2" eb="4">
      <t>チュウオウ</t>
    </rPh>
    <rPh sb="5" eb="6">
      <t>タカ</t>
    </rPh>
    <rPh sb="6" eb="7">
      <t>バリ</t>
    </rPh>
    <phoneticPr fontId="2"/>
  </si>
  <si>
    <t>名東区全域の場合</t>
    <rPh sb="0" eb="2">
      <t>メイトウ</t>
    </rPh>
    <rPh sb="2" eb="3">
      <t>ク</t>
    </rPh>
    <rPh sb="3" eb="5">
      <t>ゼンイキ</t>
    </rPh>
    <rPh sb="6" eb="8">
      <t>バアイ</t>
    </rPh>
    <phoneticPr fontId="2"/>
  </si>
  <si>
    <t>天白区一本松　400枚</t>
    <rPh sb="0" eb="2">
      <t>テンパク</t>
    </rPh>
    <rPh sb="2" eb="3">
      <t>ク</t>
    </rPh>
    <rPh sb="3" eb="6">
      <t>イッポンマツ</t>
    </rPh>
    <rPh sb="10" eb="11">
      <t>マイ</t>
    </rPh>
    <phoneticPr fontId="2"/>
  </si>
  <si>
    <t>*1　日進市　600枚含む</t>
    <rPh sb="3" eb="6">
      <t>ニッシンシ</t>
    </rPh>
    <rPh sb="10" eb="11">
      <t>マイ</t>
    </rPh>
    <rPh sb="11" eb="12">
      <t>フク</t>
    </rPh>
    <phoneticPr fontId="2"/>
  </si>
  <si>
    <t>*2　長久手市300枚含む</t>
    <rPh sb="3" eb="6">
      <t>ナガクテ</t>
    </rPh>
    <rPh sb="6" eb="7">
      <t>シ</t>
    </rPh>
    <rPh sb="10" eb="11">
      <t>マイ</t>
    </rPh>
    <rPh sb="11" eb="12">
      <t>フク</t>
    </rPh>
    <phoneticPr fontId="2"/>
  </si>
  <si>
    <t>*3　千種区　1050枚含む</t>
    <rPh sb="3" eb="6">
      <t>チクサク</t>
    </rPh>
    <rPh sb="11" eb="12">
      <t>マイ</t>
    </rPh>
    <rPh sb="12" eb="13">
      <t>フク</t>
    </rPh>
    <phoneticPr fontId="2"/>
  </si>
  <si>
    <t>*4　守山区　2100枚</t>
    <rPh sb="3" eb="6">
      <t>モリヤマク</t>
    </rPh>
    <rPh sb="11" eb="12">
      <t>マイ</t>
    </rPh>
    <phoneticPr fontId="2"/>
  </si>
  <si>
    <t>尾張旭市　350枚</t>
    <rPh sb="0" eb="4">
      <t>オワリアサヒシ</t>
    </rPh>
    <rPh sb="8" eb="9">
      <t>マイ</t>
    </rPh>
    <phoneticPr fontId="2"/>
  </si>
  <si>
    <t>　　　　　　　　　　　含む</t>
    <rPh sb="11" eb="12">
      <t>フク</t>
    </rPh>
    <phoneticPr fontId="2"/>
  </si>
  <si>
    <t>6店</t>
    <rPh sb="1" eb="2">
      <t>テン</t>
    </rPh>
    <phoneticPr fontId="2"/>
  </si>
  <si>
    <t>大森</t>
    <rPh sb="0" eb="2">
      <t>オオモリ</t>
    </rPh>
    <phoneticPr fontId="2"/>
  </si>
  <si>
    <t>市内緑ヶ丘</t>
    <rPh sb="0" eb="2">
      <t>シナイ</t>
    </rPh>
    <rPh sb="2" eb="5">
      <t>ミドリガオカ</t>
    </rPh>
    <phoneticPr fontId="2"/>
  </si>
  <si>
    <t>小幡</t>
    <rPh sb="0" eb="2">
      <t>コハタ</t>
    </rPh>
    <phoneticPr fontId="2"/>
  </si>
  <si>
    <t>喜多山</t>
    <rPh sb="0" eb="3">
      <t>キタヤマ</t>
    </rPh>
    <phoneticPr fontId="2"/>
  </si>
  <si>
    <t>志段味</t>
    <rPh sb="0" eb="1">
      <t>シ</t>
    </rPh>
    <rPh sb="1" eb="2">
      <t>ダン</t>
    </rPh>
    <rPh sb="2" eb="3">
      <t>アジ</t>
    </rPh>
    <phoneticPr fontId="2"/>
  </si>
  <si>
    <t>志段味西部</t>
    <rPh sb="0" eb="1">
      <t>シ</t>
    </rPh>
    <rPh sb="1" eb="2">
      <t>ダン</t>
    </rPh>
    <rPh sb="2" eb="3">
      <t>アジ</t>
    </rPh>
    <rPh sb="3" eb="5">
      <t>セイブ</t>
    </rPh>
    <phoneticPr fontId="2"/>
  </si>
  <si>
    <t>守山本地</t>
    <rPh sb="0" eb="2">
      <t>モリヤマ</t>
    </rPh>
    <rPh sb="2" eb="3">
      <t>ホン</t>
    </rPh>
    <rPh sb="3" eb="4">
      <t>チ</t>
    </rPh>
    <phoneticPr fontId="2"/>
  </si>
  <si>
    <t>小幡緑地前</t>
    <rPh sb="0" eb="2">
      <t>コハタ</t>
    </rPh>
    <rPh sb="2" eb="4">
      <t>リョクチ</t>
    </rPh>
    <rPh sb="4" eb="5">
      <t>マエ</t>
    </rPh>
    <phoneticPr fontId="2"/>
  </si>
  <si>
    <t>瀬古</t>
    <rPh sb="0" eb="2">
      <t>セコ</t>
    </rPh>
    <phoneticPr fontId="2"/>
  </si>
  <si>
    <t>三階橋</t>
    <rPh sb="0" eb="2">
      <t>サンカイ</t>
    </rPh>
    <rPh sb="2" eb="3">
      <t>バシ</t>
    </rPh>
    <phoneticPr fontId="2"/>
  </si>
  <si>
    <t>守山（舟戸）</t>
    <rPh sb="0" eb="2">
      <t>モリヤマ</t>
    </rPh>
    <rPh sb="3" eb="5">
      <t>フナト</t>
    </rPh>
    <phoneticPr fontId="2"/>
  </si>
  <si>
    <t>守山南部</t>
    <rPh sb="0" eb="2">
      <t>モリヤマ</t>
    </rPh>
    <rPh sb="2" eb="4">
      <t>ナンブ</t>
    </rPh>
    <phoneticPr fontId="2"/>
  </si>
  <si>
    <t>守山（安藤）</t>
    <rPh sb="0" eb="2">
      <t>モリヤマ</t>
    </rPh>
    <rPh sb="3" eb="5">
      <t>アンドウ</t>
    </rPh>
    <phoneticPr fontId="2"/>
  </si>
  <si>
    <t>守山西城</t>
    <rPh sb="0" eb="2">
      <t>モリヤマ</t>
    </rPh>
    <rPh sb="2" eb="3">
      <t>ニシ</t>
    </rPh>
    <rPh sb="3" eb="4">
      <t>シロ</t>
    </rPh>
    <phoneticPr fontId="2"/>
  </si>
  <si>
    <t>大永寺</t>
    <rPh sb="0" eb="1">
      <t>ダイ</t>
    </rPh>
    <rPh sb="1" eb="2">
      <t>エイ</t>
    </rPh>
    <rPh sb="2" eb="3">
      <t>ジ</t>
    </rPh>
    <phoneticPr fontId="2"/>
  </si>
  <si>
    <t>守山白沢</t>
    <rPh sb="0" eb="2">
      <t>モリヤマ</t>
    </rPh>
    <rPh sb="2" eb="4">
      <t>シラサワ</t>
    </rPh>
    <phoneticPr fontId="2"/>
  </si>
  <si>
    <t>小幡北</t>
    <rPh sb="0" eb="2">
      <t>コハタ</t>
    </rPh>
    <rPh sb="2" eb="3">
      <t>キタ</t>
    </rPh>
    <phoneticPr fontId="2"/>
  </si>
  <si>
    <t>M</t>
    <phoneticPr fontId="2"/>
  </si>
  <si>
    <t>小幡北部</t>
    <rPh sb="0" eb="2">
      <t>コハタ</t>
    </rPh>
    <rPh sb="2" eb="4">
      <t>ホクブ</t>
    </rPh>
    <phoneticPr fontId="2"/>
  </si>
  <si>
    <t>小幡南部</t>
    <rPh sb="0" eb="2">
      <t>コハタ</t>
    </rPh>
    <rPh sb="2" eb="4">
      <t>ナンブ</t>
    </rPh>
    <phoneticPr fontId="2"/>
  </si>
  <si>
    <t>Y</t>
    <phoneticPr fontId="2"/>
  </si>
  <si>
    <t>守山東部</t>
    <rPh sb="0" eb="2">
      <t>モリヤマ</t>
    </rPh>
    <rPh sb="2" eb="4">
      <t>トウブ</t>
    </rPh>
    <phoneticPr fontId="2"/>
  </si>
  <si>
    <t>森孝</t>
    <rPh sb="0" eb="1">
      <t>モリ</t>
    </rPh>
    <rPh sb="1" eb="2">
      <t>タカシ</t>
    </rPh>
    <phoneticPr fontId="2"/>
  </si>
  <si>
    <t>新守山</t>
    <rPh sb="0" eb="3">
      <t>シンモリヤマ</t>
    </rPh>
    <phoneticPr fontId="2"/>
  </si>
  <si>
    <t>苗代</t>
    <rPh sb="0" eb="1">
      <t>ナエ</t>
    </rPh>
    <rPh sb="1" eb="2">
      <t>シロ</t>
    </rPh>
    <phoneticPr fontId="2"/>
  </si>
  <si>
    <t>守山区全域の場合</t>
    <rPh sb="0" eb="3">
      <t>モリヤマク</t>
    </rPh>
    <rPh sb="3" eb="5">
      <t>ゼンイキ</t>
    </rPh>
    <rPh sb="6" eb="8">
      <t>バアイ</t>
    </rPh>
    <phoneticPr fontId="2"/>
  </si>
  <si>
    <t>名東区森孝　2,100枚</t>
    <rPh sb="0" eb="3">
      <t>メイトウク</t>
    </rPh>
    <rPh sb="3" eb="4">
      <t>モリ</t>
    </rPh>
    <rPh sb="4" eb="5">
      <t>タカシ</t>
    </rPh>
    <rPh sb="11" eb="12">
      <t>マイ</t>
    </rPh>
    <phoneticPr fontId="2"/>
  </si>
  <si>
    <t>尾張旭市本地ヶ原</t>
    <rPh sb="0" eb="3">
      <t>オワリアサヒ</t>
    </rPh>
    <rPh sb="3" eb="4">
      <t>シ</t>
    </rPh>
    <rPh sb="4" eb="5">
      <t>ホン</t>
    </rPh>
    <rPh sb="5" eb="6">
      <t>チ</t>
    </rPh>
    <rPh sb="7" eb="8">
      <t>ハラ</t>
    </rPh>
    <phoneticPr fontId="2"/>
  </si>
  <si>
    <t>1,000枚</t>
    <rPh sb="5" eb="6">
      <t>マイ</t>
    </rPh>
    <phoneticPr fontId="2"/>
  </si>
  <si>
    <t>尾張旭市瑞鳳　100枚</t>
    <rPh sb="0" eb="4">
      <t>オワリアサヒシ</t>
    </rPh>
    <rPh sb="4" eb="5">
      <t>ズイ</t>
    </rPh>
    <rPh sb="5" eb="6">
      <t>オオトリ</t>
    </rPh>
    <rPh sb="10" eb="11">
      <t>マイ</t>
    </rPh>
    <phoneticPr fontId="2"/>
  </si>
  <si>
    <t>*1　尾張旭市　2,400枚</t>
    <rPh sb="3" eb="6">
      <t>オワリアサヒ</t>
    </rPh>
    <rPh sb="6" eb="7">
      <t>シ</t>
    </rPh>
    <rPh sb="13" eb="14">
      <t>マイ</t>
    </rPh>
    <phoneticPr fontId="2"/>
  </si>
  <si>
    <t>　　　　　　　　　　　　含む</t>
    <rPh sb="12" eb="13">
      <t>フク</t>
    </rPh>
    <phoneticPr fontId="2"/>
  </si>
  <si>
    <t>*2　尾張旭市　200枚含む</t>
    <rPh sb="3" eb="5">
      <t>オワリ</t>
    </rPh>
    <rPh sb="5" eb="7">
      <t>アサヒシ</t>
    </rPh>
    <rPh sb="11" eb="12">
      <t>マイ</t>
    </rPh>
    <rPh sb="12" eb="13">
      <t>フク</t>
    </rPh>
    <phoneticPr fontId="2"/>
  </si>
  <si>
    <t>*3　北区　200枚含む</t>
    <rPh sb="3" eb="5">
      <t>キタク</t>
    </rPh>
    <rPh sb="9" eb="10">
      <t>マイ</t>
    </rPh>
    <rPh sb="10" eb="11">
      <t>フク</t>
    </rPh>
    <phoneticPr fontId="2"/>
  </si>
  <si>
    <t>阿由知</t>
    <rPh sb="0" eb="1">
      <t>ア</t>
    </rPh>
    <rPh sb="1" eb="2">
      <t>ユ</t>
    </rPh>
    <rPh sb="2" eb="3">
      <t>チ</t>
    </rPh>
    <phoneticPr fontId="2"/>
  </si>
  <si>
    <t>曙</t>
    <rPh sb="0" eb="1">
      <t>アケボノ</t>
    </rPh>
    <phoneticPr fontId="2"/>
  </si>
  <si>
    <t>吹上</t>
    <rPh sb="0" eb="2">
      <t>フキアゲ</t>
    </rPh>
    <phoneticPr fontId="2"/>
  </si>
  <si>
    <t>円上</t>
    <rPh sb="0" eb="2">
      <t>エンジョウ</t>
    </rPh>
    <phoneticPr fontId="2"/>
  </si>
  <si>
    <t>桜山</t>
    <rPh sb="0" eb="2">
      <t>サクラヤマ</t>
    </rPh>
    <phoneticPr fontId="2"/>
  </si>
  <si>
    <t>鶴舞</t>
    <rPh sb="0" eb="2">
      <t>ツルマイ</t>
    </rPh>
    <phoneticPr fontId="2"/>
  </si>
  <si>
    <t>御器所</t>
    <rPh sb="0" eb="3">
      <t>ゴキソ</t>
    </rPh>
    <phoneticPr fontId="2"/>
  </si>
  <si>
    <t>川名</t>
    <rPh sb="0" eb="1">
      <t>カワ</t>
    </rPh>
    <rPh sb="1" eb="2">
      <t>ナ</t>
    </rPh>
    <phoneticPr fontId="2"/>
  </si>
  <si>
    <t>広路</t>
    <rPh sb="0" eb="1">
      <t>ヒロ</t>
    </rPh>
    <rPh sb="1" eb="2">
      <t>ジ</t>
    </rPh>
    <phoneticPr fontId="2"/>
  </si>
  <si>
    <t>山手通</t>
    <rPh sb="0" eb="2">
      <t>ヤマテ</t>
    </rPh>
    <rPh sb="2" eb="3">
      <t>トオ</t>
    </rPh>
    <phoneticPr fontId="2"/>
  </si>
  <si>
    <t>南山</t>
    <rPh sb="0" eb="2">
      <t>ナンザン</t>
    </rPh>
    <phoneticPr fontId="2"/>
  </si>
  <si>
    <t>滝子</t>
    <rPh sb="0" eb="1">
      <t>タキ</t>
    </rPh>
    <rPh sb="1" eb="2">
      <t>コ</t>
    </rPh>
    <phoneticPr fontId="2"/>
  </si>
  <si>
    <t>川原通</t>
    <rPh sb="0" eb="2">
      <t>カワハラ</t>
    </rPh>
    <rPh sb="2" eb="3">
      <t>トオ</t>
    </rPh>
    <phoneticPr fontId="2"/>
  </si>
  <si>
    <t>檀渓通</t>
    <rPh sb="0" eb="1">
      <t>ダン</t>
    </rPh>
    <phoneticPr fontId="2"/>
  </si>
  <si>
    <t>14店</t>
    <rPh sb="2" eb="3">
      <t>テン</t>
    </rPh>
    <phoneticPr fontId="2"/>
  </si>
  <si>
    <t>昭和</t>
    <rPh sb="0" eb="2">
      <t>ショウワ</t>
    </rPh>
    <phoneticPr fontId="2"/>
  </si>
  <si>
    <t>川原通東</t>
    <rPh sb="0" eb="2">
      <t>カワハラ</t>
    </rPh>
    <rPh sb="2" eb="3">
      <t>トオ</t>
    </rPh>
    <rPh sb="3" eb="4">
      <t>ヒガシ</t>
    </rPh>
    <phoneticPr fontId="2"/>
  </si>
  <si>
    <t>滝川</t>
    <rPh sb="0" eb="2">
      <t>タキガワ</t>
    </rPh>
    <phoneticPr fontId="2"/>
  </si>
  <si>
    <t>東郊通</t>
    <rPh sb="0" eb="2">
      <t>トウコウ</t>
    </rPh>
    <rPh sb="2" eb="3">
      <t>ドオ</t>
    </rPh>
    <phoneticPr fontId="2"/>
  </si>
  <si>
    <t>松栄</t>
    <rPh sb="0" eb="2">
      <t>ショウエイ</t>
    </rPh>
    <phoneticPr fontId="2"/>
  </si>
  <si>
    <t>千代田</t>
    <rPh sb="0" eb="3">
      <t>チヨダ</t>
    </rPh>
    <phoneticPr fontId="2"/>
  </si>
  <si>
    <t>一宮市</t>
    <rPh sb="0" eb="3">
      <t>イチノミヤシ</t>
    </rPh>
    <phoneticPr fontId="2"/>
  </si>
  <si>
    <t>㈱知多ピーアールセンター</t>
    <rPh sb="1" eb="3">
      <t>チタ</t>
    </rPh>
    <phoneticPr fontId="2"/>
  </si>
  <si>
    <t>稲沢市</t>
    <rPh sb="0" eb="3">
      <t>イナザワシ</t>
    </rPh>
    <phoneticPr fontId="2"/>
  </si>
  <si>
    <t>津島市</t>
    <rPh sb="0" eb="3">
      <t>ツシマシ</t>
    </rPh>
    <phoneticPr fontId="2"/>
  </si>
  <si>
    <t>愛西市</t>
    <rPh sb="0" eb="3">
      <t>アイサイシ</t>
    </rPh>
    <phoneticPr fontId="2"/>
  </si>
  <si>
    <t>八事</t>
    <rPh sb="0" eb="2">
      <t>ヤゴト</t>
    </rPh>
    <phoneticPr fontId="2"/>
  </si>
  <si>
    <t>平針団地</t>
    <rPh sb="0" eb="2">
      <t>ヒラバリ</t>
    </rPh>
    <rPh sb="2" eb="4">
      <t>ダンチ</t>
    </rPh>
    <phoneticPr fontId="2"/>
  </si>
  <si>
    <t>平針</t>
    <rPh sb="0" eb="2">
      <t>ヒラバリ</t>
    </rPh>
    <phoneticPr fontId="2"/>
  </si>
  <si>
    <t>植田</t>
    <rPh sb="0" eb="2">
      <t>ウエダ</t>
    </rPh>
    <phoneticPr fontId="2"/>
  </si>
  <si>
    <t>一本松</t>
    <rPh sb="0" eb="3">
      <t>イッポンマツ</t>
    </rPh>
    <phoneticPr fontId="2"/>
  </si>
  <si>
    <t>塩釜口</t>
    <rPh sb="0" eb="3">
      <t>シオガマグチ</t>
    </rPh>
    <phoneticPr fontId="2"/>
  </si>
  <si>
    <t>下八事</t>
    <rPh sb="0" eb="1">
      <t>シモ</t>
    </rPh>
    <rPh sb="1" eb="3">
      <t>ヤゴト</t>
    </rPh>
    <phoneticPr fontId="2"/>
  </si>
  <si>
    <t>島田</t>
    <rPh sb="0" eb="2">
      <t>シマダ</t>
    </rPh>
    <phoneticPr fontId="2"/>
  </si>
  <si>
    <t>菅田</t>
    <rPh sb="0" eb="2">
      <t>スガタ</t>
    </rPh>
    <phoneticPr fontId="2"/>
  </si>
  <si>
    <t>野並</t>
    <rPh sb="0" eb="2">
      <t>ノナミ</t>
    </rPh>
    <phoneticPr fontId="2"/>
  </si>
  <si>
    <t>久方</t>
    <rPh sb="0" eb="2">
      <t>ヒサカタ</t>
    </rPh>
    <phoneticPr fontId="2"/>
  </si>
  <si>
    <t>黒石</t>
    <rPh sb="0" eb="2">
      <t>クロイシ</t>
    </rPh>
    <phoneticPr fontId="2"/>
  </si>
  <si>
    <t>一ツ山</t>
    <rPh sb="0" eb="1">
      <t>ヒト</t>
    </rPh>
    <rPh sb="2" eb="3">
      <t>ヤマ</t>
    </rPh>
    <phoneticPr fontId="2"/>
  </si>
  <si>
    <t>御前場</t>
    <rPh sb="0" eb="1">
      <t>オン</t>
    </rPh>
    <rPh sb="1" eb="2">
      <t>マエ</t>
    </rPh>
    <rPh sb="2" eb="3">
      <t>バ</t>
    </rPh>
    <phoneticPr fontId="2"/>
  </si>
  <si>
    <t>天白相生</t>
    <rPh sb="0" eb="2">
      <t>テンパク</t>
    </rPh>
    <rPh sb="2" eb="4">
      <t>アイオイ</t>
    </rPh>
    <phoneticPr fontId="2"/>
  </si>
  <si>
    <t>池場</t>
    <rPh sb="0" eb="2">
      <t>イケバ</t>
    </rPh>
    <phoneticPr fontId="2"/>
  </si>
  <si>
    <t>梅が丘</t>
    <rPh sb="0" eb="1">
      <t>ウメ</t>
    </rPh>
    <rPh sb="2" eb="3">
      <t>オカ</t>
    </rPh>
    <phoneticPr fontId="2"/>
  </si>
  <si>
    <t>*1</t>
    <phoneticPr fontId="2"/>
  </si>
  <si>
    <t>*2</t>
    <phoneticPr fontId="2"/>
  </si>
  <si>
    <t>*3</t>
    <phoneticPr fontId="2"/>
  </si>
  <si>
    <t>*4</t>
    <phoneticPr fontId="2"/>
  </si>
  <si>
    <t>M</t>
    <phoneticPr fontId="2"/>
  </si>
  <si>
    <t>天白</t>
    <rPh sb="0" eb="2">
      <t>テンパク</t>
    </rPh>
    <phoneticPr fontId="2"/>
  </si>
  <si>
    <t>原</t>
    <rPh sb="0" eb="1">
      <t>ハラ</t>
    </rPh>
    <phoneticPr fontId="2"/>
  </si>
  <si>
    <t>鳴子</t>
    <rPh sb="0" eb="2">
      <t>ナルコ</t>
    </rPh>
    <phoneticPr fontId="2"/>
  </si>
  <si>
    <t>1店</t>
    <rPh sb="1" eb="2">
      <t>テン</t>
    </rPh>
    <phoneticPr fontId="2"/>
  </si>
  <si>
    <t>池見</t>
    <rPh sb="0" eb="1">
      <t>イケ</t>
    </rPh>
    <rPh sb="1" eb="2">
      <t>ミ</t>
    </rPh>
    <phoneticPr fontId="2"/>
  </si>
  <si>
    <t>植田東</t>
    <rPh sb="0" eb="2">
      <t>ウエダ</t>
    </rPh>
    <rPh sb="2" eb="3">
      <t>ヒガシ</t>
    </rPh>
    <phoneticPr fontId="2"/>
  </si>
  <si>
    <t>㈱知多ピーアールセンター</t>
    <rPh sb="1" eb="3">
      <t>チタ</t>
    </rPh>
    <phoneticPr fontId="2"/>
  </si>
  <si>
    <t>天白区全域の場合</t>
    <rPh sb="0" eb="2">
      <t>テンパク</t>
    </rPh>
    <rPh sb="2" eb="3">
      <t>ク</t>
    </rPh>
    <rPh sb="3" eb="5">
      <t>ゼンイキ</t>
    </rPh>
    <rPh sb="6" eb="8">
      <t>バアイ</t>
    </rPh>
    <phoneticPr fontId="2"/>
  </si>
  <si>
    <t>緑区桃山　400枚</t>
    <rPh sb="0" eb="2">
      <t>ミドリク</t>
    </rPh>
    <rPh sb="2" eb="4">
      <t>モモヤマ</t>
    </rPh>
    <rPh sb="8" eb="9">
      <t>マイ</t>
    </rPh>
    <phoneticPr fontId="2"/>
  </si>
  <si>
    <t>をプラス</t>
    <phoneticPr fontId="2"/>
  </si>
  <si>
    <t>*1　瑞穂区　550枚含む</t>
    <rPh sb="3" eb="5">
      <t>ミズホ</t>
    </rPh>
    <rPh sb="5" eb="6">
      <t>ク</t>
    </rPh>
    <rPh sb="10" eb="11">
      <t>マイ</t>
    </rPh>
    <rPh sb="11" eb="12">
      <t>フク</t>
    </rPh>
    <phoneticPr fontId="2"/>
  </si>
  <si>
    <t>*2　名東区　400枚含む</t>
    <rPh sb="3" eb="6">
      <t>メイトウク</t>
    </rPh>
    <rPh sb="10" eb="11">
      <t>マイ</t>
    </rPh>
    <rPh sb="11" eb="12">
      <t>フク</t>
    </rPh>
    <phoneticPr fontId="2"/>
  </si>
  <si>
    <t>*3　緑区　1,000枚含む</t>
    <rPh sb="3" eb="5">
      <t>ミドリク</t>
    </rPh>
    <rPh sb="11" eb="12">
      <t>マイ</t>
    </rPh>
    <rPh sb="12" eb="13">
      <t>フク</t>
    </rPh>
    <phoneticPr fontId="2"/>
  </si>
  <si>
    <t>*4　日進市　700枚含む</t>
    <rPh sb="3" eb="6">
      <t>ニッシンシ</t>
    </rPh>
    <rPh sb="10" eb="11">
      <t>マイ</t>
    </rPh>
    <rPh sb="11" eb="12">
      <t>フク</t>
    </rPh>
    <phoneticPr fontId="2"/>
  </si>
  <si>
    <t>中山</t>
    <rPh sb="0" eb="2">
      <t>ナカヤマ</t>
    </rPh>
    <phoneticPr fontId="2"/>
  </si>
  <si>
    <t>井戸田</t>
    <rPh sb="0" eb="3">
      <t>イドタ</t>
    </rPh>
    <phoneticPr fontId="2"/>
  </si>
  <si>
    <t>堀田</t>
    <rPh sb="0" eb="2">
      <t>ホリタ</t>
    </rPh>
    <phoneticPr fontId="2"/>
  </si>
  <si>
    <t>瑞穂</t>
    <rPh sb="0" eb="2">
      <t>ミズホ</t>
    </rPh>
    <phoneticPr fontId="2"/>
  </si>
  <si>
    <t>雁道</t>
    <rPh sb="0" eb="1">
      <t>ガン</t>
    </rPh>
    <rPh sb="1" eb="2">
      <t>ミチ</t>
    </rPh>
    <phoneticPr fontId="2"/>
  </si>
  <si>
    <t>玉水</t>
    <rPh sb="0" eb="2">
      <t>タマミ</t>
    </rPh>
    <phoneticPr fontId="2"/>
  </si>
  <si>
    <t>市内高田</t>
    <rPh sb="0" eb="2">
      <t>シナイ</t>
    </rPh>
    <rPh sb="2" eb="4">
      <t>タカダ</t>
    </rPh>
    <phoneticPr fontId="2"/>
  </si>
  <si>
    <t>汐路</t>
    <rPh sb="0" eb="1">
      <t>シオ</t>
    </rPh>
    <rPh sb="1" eb="2">
      <t>ジ</t>
    </rPh>
    <phoneticPr fontId="2"/>
  </si>
  <si>
    <t>石川橋</t>
    <rPh sb="0" eb="2">
      <t>イシカワ</t>
    </rPh>
    <rPh sb="2" eb="3">
      <t>バシ</t>
    </rPh>
    <phoneticPr fontId="2"/>
  </si>
  <si>
    <t>中根</t>
    <rPh sb="0" eb="1">
      <t>ナカ</t>
    </rPh>
    <rPh sb="1" eb="2">
      <t>ネ</t>
    </rPh>
    <phoneticPr fontId="2"/>
  </si>
  <si>
    <t>市内弥富</t>
    <rPh sb="0" eb="2">
      <t>シナイ</t>
    </rPh>
    <rPh sb="2" eb="4">
      <t>ヤトミ</t>
    </rPh>
    <phoneticPr fontId="2"/>
  </si>
  <si>
    <t>津賀田</t>
    <rPh sb="0" eb="1">
      <t>ツ</t>
    </rPh>
    <rPh sb="1" eb="2">
      <t>ガ</t>
    </rPh>
    <rPh sb="2" eb="3">
      <t>タ</t>
    </rPh>
    <phoneticPr fontId="2"/>
  </si>
  <si>
    <t>新瑞橋</t>
    <rPh sb="0" eb="3">
      <t>アラタマバシ</t>
    </rPh>
    <phoneticPr fontId="2"/>
  </si>
  <si>
    <t>瑞穂グラウンド前</t>
    <rPh sb="0" eb="2">
      <t>ミズホ</t>
    </rPh>
    <rPh sb="7" eb="8">
      <t>マエ</t>
    </rPh>
    <phoneticPr fontId="2"/>
  </si>
  <si>
    <t>弥富通</t>
    <rPh sb="0" eb="2">
      <t>ヤトミ</t>
    </rPh>
    <rPh sb="2" eb="3">
      <t>トオ</t>
    </rPh>
    <phoneticPr fontId="2"/>
  </si>
  <si>
    <t>田辺通汐路</t>
    <rPh sb="0" eb="2">
      <t>タナベ</t>
    </rPh>
    <rPh sb="2" eb="3">
      <t>トオ</t>
    </rPh>
    <rPh sb="3" eb="4">
      <t>シオ</t>
    </rPh>
    <rPh sb="4" eb="5">
      <t>ジ</t>
    </rPh>
    <phoneticPr fontId="2"/>
  </si>
  <si>
    <t>滝川</t>
    <rPh sb="0" eb="2">
      <t>タキガワ</t>
    </rPh>
    <phoneticPr fontId="2"/>
  </si>
  <si>
    <t>豊岡通</t>
    <rPh sb="0" eb="2">
      <t>トヨオカ</t>
    </rPh>
    <rPh sb="2" eb="3">
      <t>トオ</t>
    </rPh>
    <phoneticPr fontId="2"/>
  </si>
  <si>
    <t>瑞穂区全域の場合</t>
    <rPh sb="0" eb="3">
      <t>ミズホク</t>
    </rPh>
    <rPh sb="3" eb="5">
      <t>ゼンイキ</t>
    </rPh>
    <rPh sb="6" eb="8">
      <t>バアイ</t>
    </rPh>
    <phoneticPr fontId="2"/>
  </si>
  <si>
    <t>昭和区御器所　1,000枚</t>
    <rPh sb="0" eb="3">
      <t>ショウワク</t>
    </rPh>
    <rPh sb="3" eb="6">
      <t>ゴキソ</t>
    </rPh>
    <rPh sb="12" eb="13">
      <t>マイ</t>
    </rPh>
    <phoneticPr fontId="2"/>
  </si>
  <si>
    <t>天白区八事　　　550枚</t>
    <rPh sb="0" eb="2">
      <t>テンパク</t>
    </rPh>
    <rPh sb="2" eb="3">
      <t>ク</t>
    </rPh>
    <rPh sb="3" eb="5">
      <t>ヤゴト</t>
    </rPh>
    <rPh sb="11" eb="12">
      <t>マイ</t>
    </rPh>
    <phoneticPr fontId="2"/>
  </si>
  <si>
    <t>昭和区桜山　　　500枚</t>
    <rPh sb="0" eb="3">
      <t>ショウワク</t>
    </rPh>
    <rPh sb="3" eb="5">
      <t>サクラヤマ</t>
    </rPh>
    <rPh sb="11" eb="12">
      <t>マイ</t>
    </rPh>
    <phoneticPr fontId="2"/>
  </si>
  <si>
    <t>昭和区南山　　　100枚</t>
    <rPh sb="0" eb="3">
      <t>ショウワク</t>
    </rPh>
    <rPh sb="3" eb="5">
      <t>ナンザン</t>
    </rPh>
    <rPh sb="11" eb="12">
      <t>マイ</t>
    </rPh>
    <phoneticPr fontId="2"/>
  </si>
  <si>
    <t>*1　昭和区　200枚含む</t>
    <rPh sb="3" eb="5">
      <t>ショウワ</t>
    </rPh>
    <rPh sb="5" eb="6">
      <t>ク</t>
    </rPh>
    <rPh sb="10" eb="11">
      <t>マイ</t>
    </rPh>
    <rPh sb="11" eb="12">
      <t>フク</t>
    </rPh>
    <phoneticPr fontId="2"/>
  </si>
  <si>
    <t>柴田</t>
    <rPh sb="0" eb="2">
      <t>シバタ</t>
    </rPh>
    <phoneticPr fontId="2"/>
  </si>
  <si>
    <t>千鳥</t>
    <rPh sb="0" eb="2">
      <t>チドリ</t>
    </rPh>
    <phoneticPr fontId="2"/>
  </si>
  <si>
    <t>星崎</t>
    <rPh sb="0" eb="1">
      <t>ホシ</t>
    </rPh>
    <rPh sb="1" eb="2">
      <t>ザキ</t>
    </rPh>
    <phoneticPr fontId="2"/>
  </si>
  <si>
    <t>鳴尾</t>
    <rPh sb="0" eb="2">
      <t>ナルオ</t>
    </rPh>
    <phoneticPr fontId="2"/>
  </si>
  <si>
    <t>道徳</t>
    <rPh sb="0" eb="2">
      <t>ドウトク</t>
    </rPh>
    <phoneticPr fontId="2"/>
  </si>
  <si>
    <t>明治</t>
    <rPh sb="0" eb="2">
      <t>メイジ</t>
    </rPh>
    <phoneticPr fontId="2"/>
  </si>
  <si>
    <t>市内豊田</t>
    <rPh sb="0" eb="2">
      <t>シナイ</t>
    </rPh>
    <rPh sb="2" eb="4">
      <t>トヨタ</t>
    </rPh>
    <phoneticPr fontId="2"/>
  </si>
  <si>
    <t>南陽通</t>
    <rPh sb="0" eb="1">
      <t>ミナミ</t>
    </rPh>
    <rPh sb="1" eb="2">
      <t>ヨウ</t>
    </rPh>
    <rPh sb="2" eb="3">
      <t>ツウ</t>
    </rPh>
    <phoneticPr fontId="2"/>
  </si>
  <si>
    <t>大江</t>
    <rPh sb="0" eb="2">
      <t>オオエ</t>
    </rPh>
    <phoneticPr fontId="2"/>
  </si>
  <si>
    <t>南光</t>
    <rPh sb="0" eb="1">
      <t>ミナミ</t>
    </rPh>
    <rPh sb="1" eb="2">
      <t>ヒカリ</t>
    </rPh>
    <phoneticPr fontId="2"/>
  </si>
  <si>
    <t>泉楽通</t>
    <rPh sb="0" eb="1">
      <t>イズミ</t>
    </rPh>
    <rPh sb="1" eb="2">
      <t>ラク</t>
    </rPh>
    <rPh sb="2" eb="3">
      <t>トオ</t>
    </rPh>
    <phoneticPr fontId="2"/>
  </si>
  <si>
    <t>笠寺</t>
    <rPh sb="0" eb="2">
      <t>カサデラ</t>
    </rPh>
    <phoneticPr fontId="2"/>
  </si>
  <si>
    <t>西門</t>
    <rPh sb="0" eb="1">
      <t>ニシ</t>
    </rPh>
    <rPh sb="1" eb="2">
      <t>モン</t>
    </rPh>
    <phoneticPr fontId="2"/>
  </si>
  <si>
    <t>笠東</t>
    <rPh sb="0" eb="1">
      <t>カサ</t>
    </rPh>
    <rPh sb="1" eb="2">
      <t>ヒガシ</t>
    </rPh>
    <phoneticPr fontId="2"/>
  </si>
  <si>
    <t>さくら</t>
    <phoneticPr fontId="2"/>
  </si>
  <si>
    <t>呼続</t>
    <rPh sb="0" eb="2">
      <t>ヨビツギ</t>
    </rPh>
    <phoneticPr fontId="2"/>
  </si>
  <si>
    <t>大磯</t>
    <rPh sb="0" eb="2">
      <t>オオイソ</t>
    </rPh>
    <phoneticPr fontId="2"/>
  </si>
  <si>
    <t>桜田</t>
    <rPh sb="0" eb="2">
      <t>サクラダ</t>
    </rPh>
    <phoneticPr fontId="2"/>
  </si>
  <si>
    <t>ゆたか</t>
    <phoneticPr fontId="2"/>
  </si>
  <si>
    <t>19店</t>
    <rPh sb="2" eb="3">
      <t>テン</t>
    </rPh>
    <phoneticPr fontId="2"/>
  </si>
  <si>
    <t>市内桜</t>
    <rPh sb="0" eb="2">
      <t>シナイ</t>
    </rPh>
    <rPh sb="2" eb="3">
      <t>サクラ</t>
    </rPh>
    <phoneticPr fontId="2"/>
  </si>
  <si>
    <t>道徳駅前</t>
    <rPh sb="0" eb="2">
      <t>ドウトク</t>
    </rPh>
    <rPh sb="2" eb="4">
      <t>エキマエ</t>
    </rPh>
    <phoneticPr fontId="2"/>
  </si>
  <si>
    <t>桜</t>
    <rPh sb="0" eb="1">
      <t>サクラ</t>
    </rPh>
    <phoneticPr fontId="2"/>
  </si>
  <si>
    <t>明豊</t>
    <rPh sb="0" eb="1">
      <t>メイ</t>
    </rPh>
    <rPh sb="1" eb="2">
      <t>ホウ</t>
    </rPh>
    <phoneticPr fontId="2"/>
  </si>
  <si>
    <t>北頭</t>
    <rPh sb="0" eb="1">
      <t>キタ</t>
    </rPh>
    <rPh sb="1" eb="2">
      <t>アタマ</t>
    </rPh>
    <phoneticPr fontId="2"/>
  </si>
  <si>
    <t>*1　熱田区　650枚含む</t>
    <rPh sb="3" eb="6">
      <t>アツタク</t>
    </rPh>
    <rPh sb="10" eb="11">
      <t>マイ</t>
    </rPh>
    <rPh sb="11" eb="12">
      <t>フク</t>
    </rPh>
    <phoneticPr fontId="2"/>
  </si>
  <si>
    <t>*2　港区　1,250枚含む</t>
    <rPh sb="3" eb="5">
      <t>ミナトク</t>
    </rPh>
    <rPh sb="11" eb="12">
      <t>マイ</t>
    </rPh>
    <rPh sb="12" eb="13">
      <t>フク</t>
    </rPh>
    <phoneticPr fontId="2"/>
  </si>
  <si>
    <t>なるみ砦</t>
    <rPh sb="3" eb="4">
      <t>トリデ</t>
    </rPh>
    <phoneticPr fontId="2"/>
  </si>
  <si>
    <t>鳴海</t>
    <rPh sb="0" eb="2">
      <t>ナルミ</t>
    </rPh>
    <phoneticPr fontId="2"/>
  </si>
  <si>
    <t>大高</t>
    <rPh sb="0" eb="2">
      <t>オオダカ</t>
    </rPh>
    <phoneticPr fontId="2"/>
  </si>
  <si>
    <t>大高南</t>
    <rPh sb="0" eb="2">
      <t>オオダカ</t>
    </rPh>
    <rPh sb="2" eb="3">
      <t>ミナミ</t>
    </rPh>
    <phoneticPr fontId="2"/>
  </si>
  <si>
    <t>鳴海南部</t>
    <rPh sb="0" eb="2">
      <t>ナルミ</t>
    </rPh>
    <rPh sb="2" eb="4">
      <t>ナンブ</t>
    </rPh>
    <phoneticPr fontId="2"/>
  </si>
  <si>
    <t>平手</t>
    <rPh sb="0" eb="2">
      <t>ヒラテ</t>
    </rPh>
    <phoneticPr fontId="2"/>
  </si>
  <si>
    <t>滝の水</t>
    <rPh sb="0" eb="1">
      <t>タキ</t>
    </rPh>
    <rPh sb="2" eb="3">
      <t>ミズ</t>
    </rPh>
    <phoneticPr fontId="2"/>
  </si>
  <si>
    <t>みどり台</t>
    <rPh sb="3" eb="4">
      <t>ダイ</t>
    </rPh>
    <phoneticPr fontId="2"/>
  </si>
  <si>
    <t>伝治山</t>
    <rPh sb="0" eb="1">
      <t>デン</t>
    </rPh>
    <rPh sb="1" eb="2">
      <t>ジ</t>
    </rPh>
    <rPh sb="2" eb="3">
      <t>ヤマ</t>
    </rPh>
    <phoneticPr fontId="2"/>
  </si>
  <si>
    <t>鳴海上ノ山</t>
    <rPh sb="0" eb="2">
      <t>ナルミ</t>
    </rPh>
    <rPh sb="2" eb="3">
      <t>ウエ</t>
    </rPh>
    <rPh sb="4" eb="5">
      <t>ヤマ</t>
    </rPh>
    <phoneticPr fontId="2"/>
  </si>
  <si>
    <t>左京山</t>
    <rPh sb="0" eb="3">
      <t>サキョウヤマ</t>
    </rPh>
    <phoneticPr fontId="2"/>
  </si>
  <si>
    <t>有松</t>
    <rPh sb="0" eb="2">
      <t>アリマツ</t>
    </rPh>
    <phoneticPr fontId="2"/>
  </si>
  <si>
    <t>有松南</t>
    <rPh sb="0" eb="2">
      <t>アリマツ</t>
    </rPh>
    <rPh sb="2" eb="3">
      <t>ミナミ</t>
    </rPh>
    <phoneticPr fontId="2"/>
  </si>
  <si>
    <t>鳴海住宅</t>
    <rPh sb="0" eb="2">
      <t>ナルミ</t>
    </rPh>
    <rPh sb="2" eb="4">
      <t>ジュウタク</t>
    </rPh>
    <phoneticPr fontId="2"/>
  </si>
  <si>
    <t>競馬場前</t>
    <rPh sb="0" eb="3">
      <t>ケイバジョウ</t>
    </rPh>
    <rPh sb="3" eb="4">
      <t>マエ</t>
    </rPh>
    <phoneticPr fontId="2"/>
  </si>
  <si>
    <t>神ノ倉</t>
    <rPh sb="0" eb="1">
      <t>カミ</t>
    </rPh>
    <rPh sb="2" eb="3">
      <t>クラ</t>
    </rPh>
    <phoneticPr fontId="2"/>
  </si>
  <si>
    <t>神ノ倉東部</t>
    <rPh sb="0" eb="1">
      <t>カミ</t>
    </rPh>
    <rPh sb="2" eb="3">
      <t>クラ</t>
    </rPh>
    <rPh sb="3" eb="5">
      <t>トウブ</t>
    </rPh>
    <phoneticPr fontId="2"/>
  </si>
  <si>
    <t>みどり桃山</t>
    <rPh sb="3" eb="5">
      <t>モモヤマ</t>
    </rPh>
    <phoneticPr fontId="2"/>
  </si>
  <si>
    <t>みどり徳重</t>
    <rPh sb="3" eb="4">
      <t>トク</t>
    </rPh>
    <rPh sb="4" eb="5">
      <t>シゲ</t>
    </rPh>
    <phoneticPr fontId="2"/>
  </si>
  <si>
    <t>鳴海大清水</t>
    <rPh sb="0" eb="2">
      <t>ナルミ</t>
    </rPh>
    <rPh sb="2" eb="5">
      <t>オオシミズ</t>
    </rPh>
    <phoneticPr fontId="2"/>
  </si>
  <si>
    <t>桶狭間</t>
    <rPh sb="0" eb="3">
      <t>オケハザマ</t>
    </rPh>
    <phoneticPr fontId="2"/>
  </si>
  <si>
    <t>みどり篭山</t>
    <rPh sb="3" eb="4">
      <t>カゴ</t>
    </rPh>
    <rPh sb="4" eb="5">
      <t>ヤマ</t>
    </rPh>
    <phoneticPr fontId="2"/>
  </si>
  <si>
    <t>23店</t>
    <rPh sb="2" eb="3">
      <t>テン</t>
    </rPh>
    <phoneticPr fontId="2"/>
  </si>
  <si>
    <t>緑中央</t>
    <rPh sb="0" eb="1">
      <t>ミドリ</t>
    </rPh>
    <rPh sb="1" eb="3">
      <t>チュウオウ</t>
    </rPh>
    <phoneticPr fontId="2"/>
  </si>
  <si>
    <t>神の倉</t>
    <rPh sb="0" eb="1">
      <t>カミ</t>
    </rPh>
    <rPh sb="2" eb="3">
      <t>クラ</t>
    </rPh>
    <phoneticPr fontId="2"/>
  </si>
  <si>
    <t>鳴子みどりヶ丘</t>
    <rPh sb="0" eb="2">
      <t>ナルコ</t>
    </rPh>
    <rPh sb="6" eb="7">
      <t>オカ</t>
    </rPh>
    <phoneticPr fontId="2"/>
  </si>
  <si>
    <t>緑南部</t>
    <rPh sb="0" eb="1">
      <t>ミドリ</t>
    </rPh>
    <rPh sb="1" eb="3">
      <t>ナンブ</t>
    </rPh>
    <phoneticPr fontId="2"/>
  </si>
  <si>
    <t>緑大高</t>
    <rPh sb="0" eb="1">
      <t>ミドリ</t>
    </rPh>
    <rPh sb="1" eb="3">
      <t>オオダカ</t>
    </rPh>
    <phoneticPr fontId="2"/>
  </si>
  <si>
    <t>緑区全域の場合</t>
    <rPh sb="0" eb="2">
      <t>ミドリク</t>
    </rPh>
    <rPh sb="2" eb="4">
      <t>ゼンイキ</t>
    </rPh>
    <rPh sb="5" eb="7">
      <t>バアイ</t>
    </rPh>
    <phoneticPr fontId="2"/>
  </si>
  <si>
    <t>天白区黒石　1,000枚</t>
    <rPh sb="0" eb="3">
      <t>テンパクク</t>
    </rPh>
    <rPh sb="3" eb="5">
      <t>クロイシ</t>
    </rPh>
    <rPh sb="11" eb="12">
      <t>マイ</t>
    </rPh>
    <phoneticPr fontId="2"/>
  </si>
  <si>
    <t>*1　天白区　400枚含む</t>
    <rPh sb="3" eb="6">
      <t>テンパクク</t>
    </rPh>
    <rPh sb="10" eb="11">
      <t>マイ</t>
    </rPh>
    <rPh sb="11" eb="12">
      <t>フク</t>
    </rPh>
    <phoneticPr fontId="2"/>
  </si>
  <si>
    <t>沢上</t>
    <rPh sb="0" eb="1">
      <t>サワ</t>
    </rPh>
    <rPh sb="1" eb="2">
      <t>ウエ</t>
    </rPh>
    <phoneticPr fontId="2"/>
  </si>
  <si>
    <t>熱田</t>
    <rPh sb="0" eb="2">
      <t>アツタ</t>
    </rPh>
    <phoneticPr fontId="2"/>
  </si>
  <si>
    <t>神宮前</t>
    <rPh sb="0" eb="3">
      <t>ジングウマエ</t>
    </rPh>
    <phoneticPr fontId="2"/>
  </si>
  <si>
    <t>日比野</t>
    <rPh sb="0" eb="3">
      <t>ヒビノ</t>
    </rPh>
    <phoneticPr fontId="2"/>
  </si>
  <si>
    <t>六番町</t>
    <rPh sb="0" eb="2">
      <t>ロクバン</t>
    </rPh>
    <rPh sb="2" eb="3">
      <t>チョウ</t>
    </rPh>
    <phoneticPr fontId="2"/>
  </si>
  <si>
    <t>船方</t>
    <rPh sb="0" eb="1">
      <t>フネ</t>
    </rPh>
    <rPh sb="1" eb="2">
      <t>カタ</t>
    </rPh>
    <phoneticPr fontId="2"/>
  </si>
  <si>
    <t>大宝</t>
    <rPh sb="0" eb="2">
      <t>タイホウ</t>
    </rPh>
    <phoneticPr fontId="2"/>
  </si>
  <si>
    <t>西熱田</t>
    <rPh sb="0" eb="1">
      <t>ニシ</t>
    </rPh>
    <rPh sb="1" eb="3">
      <t>アツタ</t>
    </rPh>
    <phoneticPr fontId="2"/>
  </si>
  <si>
    <t>千年</t>
    <rPh sb="0" eb="2">
      <t>チトセ</t>
    </rPh>
    <phoneticPr fontId="2"/>
  </si>
  <si>
    <t>熱田別院前</t>
    <rPh sb="0" eb="2">
      <t>アツタ</t>
    </rPh>
    <rPh sb="2" eb="4">
      <t>ベツイン</t>
    </rPh>
    <rPh sb="4" eb="5">
      <t>マエ</t>
    </rPh>
    <phoneticPr fontId="2"/>
  </si>
  <si>
    <t>金山</t>
    <rPh sb="0" eb="2">
      <t>カナヤマ</t>
    </rPh>
    <phoneticPr fontId="2"/>
  </si>
  <si>
    <t>神宮</t>
    <rPh sb="0" eb="2">
      <t>ジングウ</t>
    </rPh>
    <phoneticPr fontId="2"/>
  </si>
  <si>
    <t>熱田区全域の場合</t>
    <rPh sb="0" eb="3">
      <t>アツタク</t>
    </rPh>
    <rPh sb="3" eb="5">
      <t>ゼンイキ</t>
    </rPh>
    <rPh sb="6" eb="8">
      <t>バアイ</t>
    </rPh>
    <phoneticPr fontId="2"/>
  </si>
  <si>
    <t>中区正木　250枚</t>
    <rPh sb="0" eb="2">
      <t>ナカク</t>
    </rPh>
    <rPh sb="2" eb="4">
      <t>マサキ</t>
    </rPh>
    <rPh sb="8" eb="9">
      <t>マイ</t>
    </rPh>
    <phoneticPr fontId="2"/>
  </si>
  <si>
    <t>中区金山　600枚</t>
    <rPh sb="0" eb="2">
      <t>ナカク</t>
    </rPh>
    <rPh sb="2" eb="4">
      <t>カナヤマ</t>
    </rPh>
    <rPh sb="8" eb="9">
      <t>マイ</t>
    </rPh>
    <phoneticPr fontId="2"/>
  </si>
  <si>
    <t>港区千年　1,300枚</t>
    <rPh sb="0" eb="2">
      <t>ミナトク</t>
    </rPh>
    <rPh sb="2" eb="4">
      <t>チトセ</t>
    </rPh>
    <rPh sb="10" eb="11">
      <t>マイ</t>
    </rPh>
    <phoneticPr fontId="2"/>
  </si>
  <si>
    <t>南区明治　650枚</t>
    <rPh sb="0" eb="1">
      <t>ミナミ</t>
    </rPh>
    <rPh sb="1" eb="2">
      <t>ク</t>
    </rPh>
    <rPh sb="2" eb="4">
      <t>メイジ</t>
    </rPh>
    <rPh sb="8" eb="9">
      <t>マイ</t>
    </rPh>
    <phoneticPr fontId="2"/>
  </si>
  <si>
    <t>千年</t>
    <rPh sb="0" eb="2">
      <t>チトセ</t>
    </rPh>
    <phoneticPr fontId="2"/>
  </si>
  <si>
    <t>名港</t>
    <rPh sb="0" eb="1">
      <t>メイ</t>
    </rPh>
    <rPh sb="1" eb="2">
      <t>ミナト</t>
    </rPh>
    <phoneticPr fontId="2"/>
  </si>
  <si>
    <t>東海橋</t>
    <rPh sb="0" eb="2">
      <t>トウカイ</t>
    </rPh>
    <rPh sb="2" eb="3">
      <t>バシ</t>
    </rPh>
    <phoneticPr fontId="2"/>
  </si>
  <si>
    <t>小碓</t>
    <rPh sb="0" eb="1">
      <t>チイ</t>
    </rPh>
    <rPh sb="1" eb="2">
      <t>タイ</t>
    </rPh>
    <phoneticPr fontId="2"/>
  </si>
  <si>
    <t>土古</t>
    <rPh sb="0" eb="1">
      <t>ツチ</t>
    </rPh>
    <rPh sb="1" eb="2">
      <t>フル</t>
    </rPh>
    <phoneticPr fontId="2"/>
  </si>
  <si>
    <t>稲永</t>
    <rPh sb="0" eb="2">
      <t>イナナガ</t>
    </rPh>
    <phoneticPr fontId="2"/>
  </si>
  <si>
    <t>みなと高木</t>
    <rPh sb="3" eb="5">
      <t>タカギ</t>
    </rPh>
    <phoneticPr fontId="2"/>
  </si>
  <si>
    <t>港西</t>
    <rPh sb="0" eb="1">
      <t>ミナト</t>
    </rPh>
    <rPh sb="1" eb="2">
      <t>ニシ</t>
    </rPh>
    <phoneticPr fontId="2"/>
  </si>
  <si>
    <t>大手西</t>
    <rPh sb="0" eb="2">
      <t>オオテ</t>
    </rPh>
    <rPh sb="2" eb="3">
      <t>ニシ</t>
    </rPh>
    <phoneticPr fontId="2"/>
  </si>
  <si>
    <t>大手東</t>
    <rPh sb="0" eb="2">
      <t>オオテ</t>
    </rPh>
    <rPh sb="2" eb="3">
      <t>ヒガシ</t>
    </rPh>
    <phoneticPr fontId="2"/>
  </si>
  <si>
    <t>明徳</t>
    <rPh sb="0" eb="2">
      <t>メイトク</t>
    </rPh>
    <phoneticPr fontId="2"/>
  </si>
  <si>
    <t>当知</t>
    <rPh sb="0" eb="2">
      <t>トウチ</t>
    </rPh>
    <phoneticPr fontId="2"/>
  </si>
  <si>
    <t>市内南陽</t>
    <rPh sb="0" eb="2">
      <t>シナイ</t>
    </rPh>
    <rPh sb="2" eb="4">
      <t>ナンヨウ</t>
    </rPh>
    <phoneticPr fontId="2"/>
  </si>
  <si>
    <t>南陽西部</t>
    <rPh sb="0" eb="2">
      <t>ナンヨウ</t>
    </rPh>
    <rPh sb="2" eb="4">
      <t>セイブ</t>
    </rPh>
    <phoneticPr fontId="2"/>
  </si>
  <si>
    <t>惟信</t>
    <rPh sb="0" eb="1">
      <t>イ</t>
    </rPh>
    <rPh sb="1" eb="2">
      <t>シン</t>
    </rPh>
    <phoneticPr fontId="2"/>
  </si>
  <si>
    <t>*1</t>
    <phoneticPr fontId="2"/>
  </si>
  <si>
    <t>M</t>
    <phoneticPr fontId="2"/>
  </si>
  <si>
    <t>大手</t>
    <rPh sb="0" eb="2">
      <t>オオテ</t>
    </rPh>
    <phoneticPr fontId="2"/>
  </si>
  <si>
    <t>港北</t>
    <rPh sb="0" eb="1">
      <t>ミナト</t>
    </rPh>
    <rPh sb="1" eb="2">
      <t>キタ</t>
    </rPh>
    <phoneticPr fontId="2"/>
  </si>
  <si>
    <t>名港</t>
    <rPh sb="0" eb="2">
      <t>メイコウ</t>
    </rPh>
    <phoneticPr fontId="2"/>
  </si>
  <si>
    <t>東海通</t>
    <rPh sb="0" eb="2">
      <t>トウカイ</t>
    </rPh>
    <rPh sb="2" eb="3">
      <t>トオ</t>
    </rPh>
    <phoneticPr fontId="2"/>
  </si>
  <si>
    <t>南陽</t>
    <rPh sb="0" eb="2">
      <t>ナンヨウ</t>
    </rPh>
    <phoneticPr fontId="2"/>
  </si>
  <si>
    <t>港区全域の場合</t>
    <rPh sb="0" eb="2">
      <t>ミナトク</t>
    </rPh>
    <rPh sb="2" eb="4">
      <t>ゼンイキ</t>
    </rPh>
    <rPh sb="5" eb="7">
      <t>バアイ</t>
    </rPh>
    <phoneticPr fontId="2"/>
  </si>
  <si>
    <t>南区泉楽通　1,250枚</t>
    <rPh sb="0" eb="2">
      <t>ミナミク</t>
    </rPh>
    <rPh sb="2" eb="3">
      <t>イズミ</t>
    </rPh>
    <rPh sb="3" eb="4">
      <t>ラク</t>
    </rPh>
    <rPh sb="4" eb="5">
      <t>トオ</t>
    </rPh>
    <rPh sb="11" eb="12">
      <t>マイ</t>
    </rPh>
    <phoneticPr fontId="2"/>
  </si>
  <si>
    <t>中川区中島　950枚</t>
    <rPh sb="0" eb="2">
      <t>ナカガワ</t>
    </rPh>
    <rPh sb="2" eb="3">
      <t>ク</t>
    </rPh>
    <rPh sb="3" eb="5">
      <t>ナカジマ</t>
    </rPh>
    <rPh sb="9" eb="10">
      <t>マイ</t>
    </rPh>
    <phoneticPr fontId="2"/>
  </si>
  <si>
    <t>をプラス</t>
    <phoneticPr fontId="2"/>
  </si>
  <si>
    <t>*1　熱田区　1,300枚含む</t>
    <rPh sb="3" eb="6">
      <t>アツタク</t>
    </rPh>
    <rPh sb="12" eb="13">
      <t>マイ</t>
    </rPh>
    <rPh sb="13" eb="14">
      <t>フク</t>
    </rPh>
    <phoneticPr fontId="2"/>
  </si>
  <si>
    <t>昭和橋</t>
    <rPh sb="0" eb="2">
      <t>ショウワ</t>
    </rPh>
    <rPh sb="2" eb="3">
      <t>バシ</t>
    </rPh>
    <phoneticPr fontId="2"/>
  </si>
  <si>
    <t>五女子</t>
    <rPh sb="0" eb="1">
      <t>ゴ</t>
    </rPh>
    <rPh sb="1" eb="3">
      <t>ジョシ</t>
    </rPh>
    <phoneticPr fontId="2"/>
  </si>
  <si>
    <t>八熊</t>
    <rPh sb="0" eb="2">
      <t>ヤグマ</t>
    </rPh>
    <phoneticPr fontId="2"/>
  </si>
  <si>
    <t>水主町</t>
    <rPh sb="0" eb="3">
      <t>カコマチ</t>
    </rPh>
    <phoneticPr fontId="2"/>
  </si>
  <si>
    <t>篠原</t>
    <rPh sb="0" eb="2">
      <t>シノハラ</t>
    </rPh>
    <phoneticPr fontId="2"/>
  </si>
  <si>
    <t>八幡</t>
    <rPh sb="0" eb="2">
      <t>ヤハタ</t>
    </rPh>
    <phoneticPr fontId="2"/>
  </si>
  <si>
    <t>市内長良</t>
    <rPh sb="0" eb="2">
      <t>シナイ</t>
    </rPh>
    <rPh sb="2" eb="4">
      <t>ナガラ</t>
    </rPh>
    <phoneticPr fontId="2"/>
  </si>
  <si>
    <t>松葉</t>
    <rPh sb="0" eb="2">
      <t>マツバ</t>
    </rPh>
    <phoneticPr fontId="2"/>
  </si>
  <si>
    <t>太平通</t>
    <rPh sb="0" eb="2">
      <t>タイヘイ</t>
    </rPh>
    <rPh sb="2" eb="3">
      <t>トオ</t>
    </rPh>
    <phoneticPr fontId="2"/>
  </si>
  <si>
    <t>中川常盤</t>
    <rPh sb="0" eb="2">
      <t>ナカガワ</t>
    </rPh>
    <rPh sb="2" eb="4">
      <t>トキワ</t>
    </rPh>
    <phoneticPr fontId="2"/>
  </si>
  <si>
    <t>東起</t>
    <rPh sb="0" eb="1">
      <t>ヒガシ</t>
    </rPh>
    <rPh sb="1" eb="2">
      <t>オ</t>
    </rPh>
    <phoneticPr fontId="2"/>
  </si>
  <si>
    <t>中島</t>
    <rPh sb="0" eb="2">
      <t>ナカジマ</t>
    </rPh>
    <phoneticPr fontId="2"/>
  </si>
  <si>
    <t>下之一色</t>
    <rPh sb="0" eb="1">
      <t>シタ</t>
    </rPh>
    <rPh sb="1" eb="2">
      <t>ノ</t>
    </rPh>
    <rPh sb="2" eb="4">
      <t>イッシキ</t>
    </rPh>
    <phoneticPr fontId="2"/>
  </si>
  <si>
    <t>正色</t>
    <rPh sb="0" eb="1">
      <t>タダ</t>
    </rPh>
    <rPh sb="1" eb="2">
      <t>イロ</t>
    </rPh>
    <phoneticPr fontId="2"/>
  </si>
  <si>
    <t>野田</t>
    <rPh sb="0" eb="2">
      <t>ノダ</t>
    </rPh>
    <phoneticPr fontId="2"/>
  </si>
  <si>
    <t>打出</t>
    <rPh sb="0" eb="2">
      <t>ウチデ</t>
    </rPh>
    <phoneticPr fontId="2"/>
  </si>
  <si>
    <t>荒子</t>
    <rPh sb="0" eb="2">
      <t>アラコ</t>
    </rPh>
    <phoneticPr fontId="2"/>
  </si>
  <si>
    <t>高畑</t>
    <rPh sb="0" eb="2">
      <t>タカバタ</t>
    </rPh>
    <phoneticPr fontId="2"/>
  </si>
  <si>
    <t>高杉</t>
    <rPh sb="0" eb="1">
      <t>タカ</t>
    </rPh>
    <rPh sb="1" eb="2">
      <t>スギ</t>
    </rPh>
    <phoneticPr fontId="2"/>
  </si>
  <si>
    <t>中川</t>
    <rPh sb="0" eb="2">
      <t>ナカガワ</t>
    </rPh>
    <phoneticPr fontId="2"/>
  </si>
  <si>
    <t>中郷</t>
    <rPh sb="0" eb="1">
      <t>ナカ</t>
    </rPh>
    <rPh sb="1" eb="2">
      <t>ゴウ</t>
    </rPh>
    <phoneticPr fontId="2"/>
  </si>
  <si>
    <t>市内富田</t>
    <rPh sb="0" eb="2">
      <t>シナイ</t>
    </rPh>
    <rPh sb="2" eb="4">
      <t>トミタ</t>
    </rPh>
    <phoneticPr fontId="2"/>
  </si>
  <si>
    <t>春田</t>
    <rPh sb="0" eb="1">
      <t>ハル</t>
    </rPh>
    <rPh sb="1" eb="2">
      <t>タ</t>
    </rPh>
    <phoneticPr fontId="2"/>
  </si>
  <si>
    <t>戸田</t>
    <rPh sb="0" eb="2">
      <t>トダ</t>
    </rPh>
    <phoneticPr fontId="2"/>
  </si>
  <si>
    <t>豊治</t>
    <rPh sb="0" eb="2">
      <t>トヨハル</t>
    </rPh>
    <phoneticPr fontId="2"/>
  </si>
  <si>
    <t>伏屋</t>
    <rPh sb="0" eb="1">
      <t>フ</t>
    </rPh>
    <rPh sb="1" eb="2">
      <t>ヤ</t>
    </rPh>
    <phoneticPr fontId="2"/>
  </si>
  <si>
    <t>千音寺</t>
    <rPh sb="0" eb="1">
      <t>セン</t>
    </rPh>
    <rPh sb="1" eb="2">
      <t>オト</t>
    </rPh>
    <rPh sb="2" eb="3">
      <t>テラ</t>
    </rPh>
    <phoneticPr fontId="2"/>
  </si>
  <si>
    <t>千音寺南部</t>
    <rPh sb="0" eb="1">
      <t>セン</t>
    </rPh>
    <rPh sb="1" eb="2">
      <t>オト</t>
    </rPh>
    <rPh sb="2" eb="3">
      <t>テラ</t>
    </rPh>
    <rPh sb="3" eb="5">
      <t>ナンブ</t>
    </rPh>
    <phoneticPr fontId="2"/>
  </si>
  <si>
    <t>とみた吉津</t>
    <rPh sb="3" eb="4">
      <t>ヨシ</t>
    </rPh>
    <rPh sb="4" eb="5">
      <t>ツ</t>
    </rPh>
    <phoneticPr fontId="2"/>
  </si>
  <si>
    <t>万場</t>
    <rPh sb="0" eb="2">
      <t>マンバ</t>
    </rPh>
    <phoneticPr fontId="2"/>
  </si>
  <si>
    <t>*2</t>
    <phoneticPr fontId="2"/>
  </si>
  <si>
    <t>30店</t>
    <rPh sb="2" eb="3">
      <t>テン</t>
    </rPh>
    <phoneticPr fontId="2"/>
  </si>
  <si>
    <t>下之一色</t>
    <rPh sb="0" eb="1">
      <t>シモ</t>
    </rPh>
    <rPh sb="1" eb="2">
      <t>ノ</t>
    </rPh>
    <rPh sb="2" eb="4">
      <t>イッシキ</t>
    </rPh>
    <phoneticPr fontId="2"/>
  </si>
  <si>
    <t>長良</t>
    <rPh sb="0" eb="2">
      <t>ナガラ</t>
    </rPh>
    <phoneticPr fontId="2"/>
  </si>
  <si>
    <t>昭和橋</t>
    <rPh sb="0" eb="3">
      <t>ショウワバシ</t>
    </rPh>
    <phoneticPr fontId="2"/>
  </si>
  <si>
    <t>山王</t>
    <rPh sb="0" eb="2">
      <t>サンノウ</t>
    </rPh>
    <phoneticPr fontId="2"/>
  </si>
  <si>
    <t>十番町</t>
    <rPh sb="0" eb="2">
      <t>ジュウバン</t>
    </rPh>
    <rPh sb="2" eb="3">
      <t>チョウ</t>
    </rPh>
    <phoneticPr fontId="2"/>
  </si>
  <si>
    <t>富田</t>
    <rPh sb="0" eb="2">
      <t>トミタ</t>
    </rPh>
    <phoneticPr fontId="2"/>
  </si>
  <si>
    <t>中川区全域の場合</t>
    <rPh sb="0" eb="3">
      <t>ナカガワク</t>
    </rPh>
    <rPh sb="3" eb="5">
      <t>ゼンイキ</t>
    </rPh>
    <rPh sb="6" eb="8">
      <t>バアイ</t>
    </rPh>
    <phoneticPr fontId="2"/>
  </si>
  <si>
    <t>海部郡大治町万場北</t>
    <rPh sb="0" eb="3">
      <t>アマグン</t>
    </rPh>
    <rPh sb="3" eb="5">
      <t>オオハル</t>
    </rPh>
    <rPh sb="5" eb="6">
      <t>チョウ</t>
    </rPh>
    <rPh sb="6" eb="8">
      <t>マンバ</t>
    </rPh>
    <rPh sb="8" eb="9">
      <t>キタ</t>
    </rPh>
    <phoneticPr fontId="2"/>
  </si>
  <si>
    <t>500枚をプラス</t>
    <rPh sb="3" eb="4">
      <t>マイ</t>
    </rPh>
    <phoneticPr fontId="2"/>
  </si>
  <si>
    <t>*1　港区　950枚含む</t>
    <rPh sb="3" eb="5">
      <t>ミナトク</t>
    </rPh>
    <rPh sb="9" eb="10">
      <t>マイ</t>
    </rPh>
    <rPh sb="10" eb="11">
      <t>フク</t>
    </rPh>
    <phoneticPr fontId="2"/>
  </si>
  <si>
    <t>*2　中村区　1,100枚含む</t>
    <rPh sb="3" eb="6">
      <t>ナカムラク</t>
    </rPh>
    <rPh sb="12" eb="13">
      <t>マイ</t>
    </rPh>
    <rPh sb="13" eb="14">
      <t>フク</t>
    </rPh>
    <phoneticPr fontId="2"/>
  </si>
  <si>
    <t>㈱知多ピーアールセンター</t>
    <rPh sb="1" eb="3">
      <t>チタ</t>
    </rPh>
    <phoneticPr fontId="2"/>
  </si>
  <si>
    <t>東山・上野</t>
    <rPh sb="0" eb="2">
      <t>ヒガシヤマ</t>
    </rPh>
    <rPh sb="3" eb="5">
      <t>ウエノ</t>
    </rPh>
    <phoneticPr fontId="2"/>
  </si>
  <si>
    <t>千種区全域の場合</t>
    <rPh sb="0" eb="3">
      <t>チクサク</t>
    </rPh>
    <rPh sb="3" eb="5">
      <t>ゼンイキ</t>
    </rPh>
    <rPh sb="6" eb="8">
      <t>バアイ</t>
    </rPh>
    <phoneticPr fontId="2"/>
  </si>
  <si>
    <t>昭和区全域の場合</t>
    <rPh sb="0" eb="3">
      <t>ショウワク</t>
    </rPh>
    <rPh sb="3" eb="5">
      <t>ゼンイキ</t>
    </rPh>
    <rPh sb="6" eb="8">
      <t>バアイ</t>
    </rPh>
    <phoneticPr fontId="2"/>
  </si>
  <si>
    <t>瑞穂区雁道　200枚</t>
    <rPh sb="0" eb="2">
      <t>ミズホ</t>
    </rPh>
    <rPh sb="2" eb="3">
      <t>ク</t>
    </rPh>
    <rPh sb="3" eb="4">
      <t>ガン</t>
    </rPh>
    <rPh sb="4" eb="5">
      <t>ミチ</t>
    </rPh>
    <rPh sb="9" eb="10">
      <t>マイ</t>
    </rPh>
    <phoneticPr fontId="2"/>
  </si>
  <si>
    <t>をプラス</t>
    <phoneticPr fontId="2"/>
  </si>
  <si>
    <t>*1　千種区　300枚含む</t>
    <rPh sb="3" eb="6">
      <t>チクサク</t>
    </rPh>
    <rPh sb="10" eb="11">
      <t>マイ</t>
    </rPh>
    <rPh sb="11" eb="12">
      <t>フク</t>
    </rPh>
    <phoneticPr fontId="2"/>
  </si>
  <si>
    <t>*2　瑞穂区　500枚含む</t>
    <rPh sb="3" eb="6">
      <t>ミズホク</t>
    </rPh>
    <rPh sb="10" eb="11">
      <t>マイ</t>
    </rPh>
    <rPh sb="11" eb="12">
      <t>フク</t>
    </rPh>
    <phoneticPr fontId="2"/>
  </si>
  <si>
    <t>*3　瑞穂区　1,000枚含む</t>
    <rPh sb="3" eb="6">
      <t>ミズホク</t>
    </rPh>
    <rPh sb="12" eb="13">
      <t>マイ</t>
    </rPh>
    <rPh sb="13" eb="14">
      <t>フク</t>
    </rPh>
    <phoneticPr fontId="2"/>
  </si>
  <si>
    <t>*4　瑞穂区　100枚含む</t>
    <rPh sb="3" eb="5">
      <t>ミズホ</t>
    </rPh>
    <rPh sb="5" eb="6">
      <t>ク</t>
    </rPh>
    <rPh sb="10" eb="11">
      <t>マイ</t>
    </rPh>
    <rPh sb="11" eb="12">
      <t>フク</t>
    </rPh>
    <phoneticPr fontId="2"/>
  </si>
  <si>
    <t>江南市</t>
    <rPh sb="0" eb="3">
      <t>コウナンシ</t>
    </rPh>
    <phoneticPr fontId="2"/>
  </si>
  <si>
    <t>丹羽郡</t>
    <rPh sb="0" eb="3">
      <t>ニワグン</t>
    </rPh>
    <phoneticPr fontId="2"/>
  </si>
  <si>
    <t>犬山市</t>
    <rPh sb="0" eb="2">
      <t>イヌヤマ</t>
    </rPh>
    <rPh sb="2" eb="3">
      <t>シ</t>
    </rPh>
    <phoneticPr fontId="2"/>
  </si>
  <si>
    <t>小牧市</t>
    <rPh sb="0" eb="3">
      <t>コマキシ</t>
    </rPh>
    <phoneticPr fontId="2"/>
  </si>
  <si>
    <t>春日井市</t>
    <rPh sb="0" eb="4">
      <t>カスガイシ</t>
    </rPh>
    <phoneticPr fontId="2"/>
  </si>
  <si>
    <t>瀬戸市</t>
    <rPh sb="0" eb="3">
      <t>セトシ</t>
    </rPh>
    <phoneticPr fontId="2"/>
  </si>
  <si>
    <t>尾張旭市</t>
    <rPh sb="0" eb="4">
      <t>オワリアサヒシ</t>
    </rPh>
    <phoneticPr fontId="2"/>
  </si>
  <si>
    <t>長久手市</t>
    <rPh sb="0" eb="1">
      <t>ナガ</t>
    </rPh>
    <rPh sb="1" eb="2">
      <t>ク</t>
    </rPh>
    <rPh sb="2" eb="3">
      <t>テ</t>
    </rPh>
    <rPh sb="3" eb="4">
      <t>シ</t>
    </rPh>
    <phoneticPr fontId="2"/>
  </si>
  <si>
    <t>愛知郡</t>
    <rPh sb="0" eb="3">
      <t>アイチグン</t>
    </rPh>
    <phoneticPr fontId="2"/>
  </si>
  <si>
    <t>大府市</t>
    <rPh sb="0" eb="3">
      <t>オオブシ</t>
    </rPh>
    <phoneticPr fontId="2"/>
  </si>
  <si>
    <t>東海市</t>
    <rPh sb="0" eb="3">
      <t>トウカイシ</t>
    </rPh>
    <phoneticPr fontId="2"/>
  </si>
  <si>
    <t>知多市</t>
    <rPh sb="0" eb="3">
      <t>チタシ</t>
    </rPh>
    <phoneticPr fontId="2"/>
  </si>
  <si>
    <t>半田市</t>
    <rPh sb="0" eb="3">
      <t>ハンダシ</t>
    </rPh>
    <phoneticPr fontId="2"/>
  </si>
  <si>
    <t>知多郡</t>
    <rPh sb="0" eb="3">
      <t>チタグン</t>
    </rPh>
    <phoneticPr fontId="2"/>
  </si>
  <si>
    <t>一宮東部</t>
    <rPh sb="0" eb="2">
      <t>イチミヤ</t>
    </rPh>
    <rPh sb="2" eb="4">
      <t>トウブ</t>
    </rPh>
    <phoneticPr fontId="2"/>
  </si>
  <si>
    <t>一宮南部</t>
    <rPh sb="0" eb="2">
      <t>イチミヤ</t>
    </rPh>
    <rPh sb="2" eb="4">
      <t>ナンブ</t>
    </rPh>
    <phoneticPr fontId="2"/>
  </si>
  <si>
    <t>一宮北部</t>
    <rPh sb="0" eb="2">
      <t>イチミヤ</t>
    </rPh>
    <rPh sb="2" eb="4">
      <t>ホクブ</t>
    </rPh>
    <phoneticPr fontId="2"/>
  </si>
  <si>
    <t>一宮浅井</t>
    <rPh sb="0" eb="2">
      <t>イチミヤ</t>
    </rPh>
    <rPh sb="2" eb="4">
      <t>アサイ</t>
    </rPh>
    <phoneticPr fontId="2"/>
  </si>
  <si>
    <t>浅井北部</t>
    <rPh sb="0" eb="2">
      <t>アサイ</t>
    </rPh>
    <rPh sb="2" eb="4">
      <t>ホクブ</t>
    </rPh>
    <phoneticPr fontId="2"/>
  </si>
  <si>
    <t>一宮浅渕</t>
    <rPh sb="0" eb="2">
      <t>イチミヤ</t>
    </rPh>
    <rPh sb="2" eb="3">
      <t>セン</t>
    </rPh>
    <rPh sb="3" eb="4">
      <t>フチ</t>
    </rPh>
    <phoneticPr fontId="2"/>
  </si>
  <si>
    <t>千秋</t>
    <rPh sb="0" eb="2">
      <t>チアキ</t>
    </rPh>
    <phoneticPr fontId="2"/>
  </si>
  <si>
    <t>一宮瀬時</t>
    <rPh sb="0" eb="2">
      <t>イチミヤ</t>
    </rPh>
    <rPh sb="2" eb="3">
      <t>セ</t>
    </rPh>
    <rPh sb="3" eb="4">
      <t>ジ</t>
    </rPh>
    <phoneticPr fontId="2"/>
  </si>
  <si>
    <t>一宮春明</t>
    <rPh sb="0" eb="2">
      <t>イチミヤ</t>
    </rPh>
    <rPh sb="2" eb="4">
      <t>ハルアキ</t>
    </rPh>
    <phoneticPr fontId="2"/>
  </si>
  <si>
    <t>一宮西部</t>
    <rPh sb="0" eb="2">
      <t>イチミヤ</t>
    </rPh>
    <rPh sb="2" eb="4">
      <t>セイブ</t>
    </rPh>
    <phoneticPr fontId="2"/>
  </si>
  <si>
    <t>一宮大和</t>
    <rPh sb="0" eb="2">
      <t>イチミヤ</t>
    </rPh>
    <rPh sb="2" eb="4">
      <t>ヤマト</t>
    </rPh>
    <phoneticPr fontId="2"/>
  </si>
  <si>
    <t>一宮奥町</t>
    <rPh sb="0" eb="2">
      <t>イチミヤ</t>
    </rPh>
    <rPh sb="2" eb="3">
      <t>オク</t>
    </rPh>
    <rPh sb="3" eb="4">
      <t>マチ</t>
    </rPh>
    <phoneticPr fontId="2"/>
  </si>
  <si>
    <t>奥町東部</t>
    <rPh sb="0" eb="2">
      <t>オクマチ</t>
    </rPh>
    <rPh sb="2" eb="4">
      <t>トウブ</t>
    </rPh>
    <phoneticPr fontId="2"/>
  </si>
  <si>
    <t>一宮萩原</t>
    <rPh sb="0" eb="2">
      <t>イチミヤ</t>
    </rPh>
    <rPh sb="2" eb="4">
      <t>ハギワラ</t>
    </rPh>
    <phoneticPr fontId="2"/>
  </si>
  <si>
    <t>今伊勢西</t>
    <rPh sb="0" eb="1">
      <t>イマ</t>
    </rPh>
    <rPh sb="1" eb="3">
      <t>イセ</t>
    </rPh>
    <rPh sb="3" eb="4">
      <t>ニシ</t>
    </rPh>
    <phoneticPr fontId="2"/>
  </si>
  <si>
    <t>苅安賀</t>
    <rPh sb="0" eb="1">
      <t>カリ</t>
    </rPh>
    <rPh sb="1" eb="2">
      <t>アン</t>
    </rPh>
    <rPh sb="2" eb="3">
      <t>ガ</t>
    </rPh>
    <phoneticPr fontId="2"/>
  </si>
  <si>
    <t>奥町西部</t>
    <rPh sb="0" eb="2">
      <t>オクマチ</t>
    </rPh>
    <rPh sb="2" eb="4">
      <t>セイブ</t>
    </rPh>
    <phoneticPr fontId="2"/>
  </si>
  <si>
    <t>一宮戸塚</t>
    <rPh sb="0" eb="2">
      <t>イチミヤ</t>
    </rPh>
    <rPh sb="2" eb="4">
      <t>トヅカ</t>
    </rPh>
    <phoneticPr fontId="2"/>
  </si>
  <si>
    <t>一宮西御堂</t>
    <rPh sb="0" eb="2">
      <t>イチミヤ</t>
    </rPh>
    <rPh sb="2" eb="3">
      <t>ニシ</t>
    </rPh>
    <rPh sb="3" eb="5">
      <t>ミドウ</t>
    </rPh>
    <phoneticPr fontId="2"/>
  </si>
  <si>
    <t>今伊勢南部</t>
    <rPh sb="0" eb="3">
      <t>イマイセ</t>
    </rPh>
    <rPh sb="3" eb="5">
      <t>ナンブ</t>
    </rPh>
    <phoneticPr fontId="2"/>
  </si>
  <si>
    <t>一宮大毛</t>
    <rPh sb="0" eb="2">
      <t>イチミヤ</t>
    </rPh>
    <rPh sb="2" eb="3">
      <t>オオ</t>
    </rPh>
    <rPh sb="3" eb="4">
      <t>ゲ</t>
    </rPh>
    <phoneticPr fontId="2"/>
  </si>
  <si>
    <t>今伊勢北部</t>
    <rPh sb="0" eb="3">
      <t>イマイセ</t>
    </rPh>
    <rPh sb="3" eb="5">
      <t>ホクブ</t>
    </rPh>
    <phoneticPr fontId="2"/>
  </si>
  <si>
    <t>一宮北方</t>
    <rPh sb="0" eb="2">
      <t>イチミヤ</t>
    </rPh>
    <rPh sb="2" eb="4">
      <t>キタカタ</t>
    </rPh>
    <phoneticPr fontId="2"/>
  </si>
  <si>
    <t>一宮馬寄</t>
    <rPh sb="0" eb="2">
      <t>イチミヤ</t>
    </rPh>
    <rPh sb="2" eb="3">
      <t>ウマ</t>
    </rPh>
    <rPh sb="3" eb="4">
      <t>ヨ</t>
    </rPh>
    <phoneticPr fontId="2"/>
  </si>
  <si>
    <t>起東部</t>
    <rPh sb="0" eb="1">
      <t>オ</t>
    </rPh>
    <rPh sb="1" eb="3">
      <t>トウブ</t>
    </rPh>
    <phoneticPr fontId="2"/>
  </si>
  <si>
    <t>起西部</t>
    <rPh sb="0" eb="1">
      <t>オ</t>
    </rPh>
    <rPh sb="1" eb="3">
      <t>セイブ</t>
    </rPh>
    <phoneticPr fontId="2"/>
  </si>
  <si>
    <t>起南部</t>
    <rPh sb="0" eb="1">
      <t>オ</t>
    </rPh>
    <rPh sb="1" eb="3">
      <t>ナンブ</t>
    </rPh>
    <phoneticPr fontId="2"/>
  </si>
  <si>
    <t>東五城</t>
    <rPh sb="0" eb="1">
      <t>ヒガシ</t>
    </rPh>
    <rPh sb="1" eb="2">
      <t>ゴ</t>
    </rPh>
    <rPh sb="2" eb="3">
      <t>シロ</t>
    </rPh>
    <phoneticPr fontId="2"/>
  </si>
  <si>
    <t>尾西明地</t>
    <rPh sb="0" eb="2">
      <t>ビサイ</t>
    </rPh>
    <rPh sb="2" eb="3">
      <t>メイ</t>
    </rPh>
    <rPh sb="3" eb="4">
      <t>チ</t>
    </rPh>
    <phoneticPr fontId="2"/>
  </si>
  <si>
    <t>尾西みなみ</t>
    <rPh sb="0" eb="2">
      <t>ビサイ</t>
    </rPh>
    <phoneticPr fontId="2"/>
  </si>
  <si>
    <t>木曽川（大塚）</t>
    <rPh sb="0" eb="3">
      <t>キソガワ</t>
    </rPh>
    <rPh sb="4" eb="6">
      <t>オオツカ</t>
    </rPh>
    <phoneticPr fontId="2"/>
  </si>
  <si>
    <t>玉の井</t>
    <rPh sb="0" eb="1">
      <t>タマ</t>
    </rPh>
    <rPh sb="2" eb="3">
      <t>イ</t>
    </rPh>
    <phoneticPr fontId="2"/>
  </si>
  <si>
    <t>33店</t>
    <rPh sb="2" eb="3">
      <t>テン</t>
    </rPh>
    <phoneticPr fontId="2"/>
  </si>
  <si>
    <t>M</t>
    <phoneticPr fontId="2"/>
  </si>
  <si>
    <t>*1</t>
    <phoneticPr fontId="2"/>
  </si>
  <si>
    <t>尾張萩原</t>
    <rPh sb="0" eb="2">
      <t>オワリ</t>
    </rPh>
    <rPh sb="2" eb="4">
      <t>ハギワラ</t>
    </rPh>
    <phoneticPr fontId="2"/>
  </si>
  <si>
    <t>浅井</t>
    <rPh sb="0" eb="2">
      <t>アサイ</t>
    </rPh>
    <phoneticPr fontId="2"/>
  </si>
  <si>
    <t>今伊勢</t>
    <rPh sb="0" eb="3">
      <t>イマイセ</t>
    </rPh>
    <phoneticPr fontId="2"/>
  </si>
  <si>
    <t>今伊勢東部</t>
    <rPh sb="0" eb="3">
      <t>イマイセ</t>
    </rPh>
    <rPh sb="3" eb="5">
      <t>トウブ</t>
    </rPh>
    <phoneticPr fontId="2"/>
  </si>
  <si>
    <t>一宮尾西</t>
    <rPh sb="0" eb="2">
      <t>イチミヤ</t>
    </rPh>
    <rPh sb="2" eb="4">
      <t>ビサイ</t>
    </rPh>
    <phoneticPr fontId="2"/>
  </si>
  <si>
    <t>木曽川</t>
    <rPh sb="0" eb="3">
      <t>キソガワ</t>
    </rPh>
    <phoneticPr fontId="2"/>
  </si>
  <si>
    <t>一宮中央</t>
    <rPh sb="0" eb="2">
      <t>イチミヤ</t>
    </rPh>
    <rPh sb="2" eb="4">
      <t>チュウオウ</t>
    </rPh>
    <phoneticPr fontId="2"/>
  </si>
  <si>
    <t>萩原稲沢</t>
    <rPh sb="0" eb="2">
      <t>ハギワラ</t>
    </rPh>
    <rPh sb="2" eb="4">
      <t>イナザワ</t>
    </rPh>
    <phoneticPr fontId="2"/>
  </si>
  <si>
    <t>奥町今伊勢</t>
    <rPh sb="0" eb="2">
      <t>オクマチ</t>
    </rPh>
    <rPh sb="2" eb="5">
      <t>イマイセ</t>
    </rPh>
    <phoneticPr fontId="2"/>
  </si>
  <si>
    <t>下津浅野</t>
    <rPh sb="0" eb="1">
      <t>シモ</t>
    </rPh>
    <rPh sb="1" eb="2">
      <t>ツ</t>
    </rPh>
    <rPh sb="2" eb="4">
      <t>アサノ</t>
    </rPh>
    <phoneticPr fontId="2"/>
  </si>
  <si>
    <t>起</t>
    <rPh sb="0" eb="1">
      <t>オ</t>
    </rPh>
    <phoneticPr fontId="2"/>
  </si>
  <si>
    <t>尾西南部</t>
    <rPh sb="0" eb="2">
      <t>ビサイ</t>
    </rPh>
    <rPh sb="2" eb="4">
      <t>ナンブ</t>
    </rPh>
    <phoneticPr fontId="2"/>
  </si>
  <si>
    <t>10店</t>
    <rPh sb="2" eb="3">
      <t>テン</t>
    </rPh>
    <phoneticPr fontId="2"/>
  </si>
  <si>
    <t>9店</t>
    <rPh sb="1" eb="2">
      <t>テン</t>
    </rPh>
    <phoneticPr fontId="2"/>
  </si>
  <si>
    <t>尾西中央</t>
    <rPh sb="0" eb="2">
      <t>ビサイ</t>
    </rPh>
    <rPh sb="2" eb="4">
      <t>チュウオウ</t>
    </rPh>
    <phoneticPr fontId="2"/>
  </si>
  <si>
    <t>一宮市全域の場合</t>
    <rPh sb="0" eb="2">
      <t>イチミヤ</t>
    </rPh>
    <rPh sb="2" eb="3">
      <t>シ</t>
    </rPh>
    <rPh sb="3" eb="5">
      <t>ゼンイキ</t>
    </rPh>
    <rPh sb="6" eb="8">
      <t>バアイ</t>
    </rPh>
    <phoneticPr fontId="2"/>
  </si>
  <si>
    <t>江南市加納馬場　850枚</t>
    <rPh sb="0" eb="3">
      <t>コウナンシ</t>
    </rPh>
    <rPh sb="3" eb="5">
      <t>カノウ</t>
    </rPh>
    <rPh sb="5" eb="7">
      <t>ババ</t>
    </rPh>
    <rPh sb="11" eb="12">
      <t>マイ</t>
    </rPh>
    <phoneticPr fontId="2"/>
  </si>
  <si>
    <t>稲沢市下津　　450枚</t>
    <rPh sb="0" eb="3">
      <t>イナザワシ</t>
    </rPh>
    <rPh sb="3" eb="4">
      <t>シモ</t>
    </rPh>
    <rPh sb="4" eb="5">
      <t>ツ</t>
    </rPh>
    <rPh sb="10" eb="11">
      <t>マイ</t>
    </rPh>
    <phoneticPr fontId="2"/>
  </si>
  <si>
    <t>稲沢市下津北部　350枚</t>
    <rPh sb="0" eb="3">
      <t>イナザワシ</t>
    </rPh>
    <rPh sb="3" eb="5">
      <t>シモツ</t>
    </rPh>
    <rPh sb="5" eb="7">
      <t>ホクブ</t>
    </rPh>
    <rPh sb="11" eb="12">
      <t>マイ</t>
    </rPh>
    <phoneticPr fontId="2"/>
  </si>
  <si>
    <t>をプラス</t>
    <phoneticPr fontId="2"/>
  </si>
  <si>
    <t>*1　稲沢市　200枚含む</t>
    <rPh sb="3" eb="6">
      <t>イナザワシ</t>
    </rPh>
    <rPh sb="10" eb="11">
      <t>マイ</t>
    </rPh>
    <rPh sb="11" eb="12">
      <t>フク</t>
    </rPh>
    <phoneticPr fontId="2"/>
  </si>
  <si>
    <t>稲沢東部</t>
    <rPh sb="0" eb="2">
      <t>イナザワ</t>
    </rPh>
    <rPh sb="2" eb="4">
      <t>トウブ</t>
    </rPh>
    <phoneticPr fontId="2"/>
  </si>
  <si>
    <t>稲沢井之口</t>
    <rPh sb="0" eb="2">
      <t>イナザワ</t>
    </rPh>
    <rPh sb="2" eb="5">
      <t>イノクチ</t>
    </rPh>
    <phoneticPr fontId="2"/>
  </si>
  <si>
    <t>稲沢大里</t>
    <rPh sb="0" eb="2">
      <t>イナザワ</t>
    </rPh>
    <rPh sb="2" eb="4">
      <t>オオサト</t>
    </rPh>
    <phoneticPr fontId="2"/>
  </si>
  <si>
    <t>稲沢六角堂</t>
    <rPh sb="0" eb="2">
      <t>イナザワ</t>
    </rPh>
    <rPh sb="2" eb="5">
      <t>ロッカクドウ</t>
    </rPh>
    <phoneticPr fontId="2"/>
  </si>
  <si>
    <t>稲沢下津</t>
    <rPh sb="0" eb="2">
      <t>イナザワ</t>
    </rPh>
    <rPh sb="2" eb="4">
      <t>シモツ</t>
    </rPh>
    <phoneticPr fontId="2"/>
  </si>
  <si>
    <t>下津北部</t>
    <rPh sb="0" eb="2">
      <t>シモツ</t>
    </rPh>
    <rPh sb="2" eb="4">
      <t>ホクブ</t>
    </rPh>
    <phoneticPr fontId="2"/>
  </si>
  <si>
    <t>片原一色</t>
    <rPh sb="0" eb="1">
      <t>カタ</t>
    </rPh>
    <rPh sb="1" eb="2">
      <t>ハラ</t>
    </rPh>
    <rPh sb="2" eb="4">
      <t>イッシキ</t>
    </rPh>
    <phoneticPr fontId="2"/>
  </si>
  <si>
    <t>稲沢西部</t>
    <rPh sb="0" eb="2">
      <t>イナザワ</t>
    </rPh>
    <rPh sb="2" eb="4">
      <t>セイブ</t>
    </rPh>
    <phoneticPr fontId="2"/>
  </si>
  <si>
    <t>稲沢松清</t>
    <rPh sb="0" eb="2">
      <t>イナザワ</t>
    </rPh>
    <rPh sb="2" eb="3">
      <t>マツ</t>
    </rPh>
    <rPh sb="3" eb="4">
      <t>キヨ</t>
    </rPh>
    <phoneticPr fontId="2"/>
  </si>
  <si>
    <t>稲沢高御堂</t>
    <rPh sb="0" eb="2">
      <t>イナザワ</t>
    </rPh>
    <rPh sb="2" eb="3">
      <t>タカ</t>
    </rPh>
    <rPh sb="3" eb="4">
      <t>ミ</t>
    </rPh>
    <rPh sb="4" eb="5">
      <t>ドウ</t>
    </rPh>
    <phoneticPr fontId="2"/>
  </si>
  <si>
    <t>稲沢南部</t>
    <rPh sb="0" eb="2">
      <t>イナザワ</t>
    </rPh>
    <rPh sb="2" eb="4">
      <t>ナンブ</t>
    </rPh>
    <phoneticPr fontId="2"/>
  </si>
  <si>
    <t>稲沢千代田</t>
    <rPh sb="0" eb="2">
      <t>イナザワ</t>
    </rPh>
    <rPh sb="2" eb="5">
      <t>チヨダ</t>
    </rPh>
    <phoneticPr fontId="2"/>
  </si>
  <si>
    <t>祖父江</t>
    <rPh sb="0" eb="3">
      <t>ソブエ</t>
    </rPh>
    <phoneticPr fontId="2"/>
  </si>
  <si>
    <t>祖父江南部</t>
    <rPh sb="0" eb="3">
      <t>ソブエ</t>
    </rPh>
    <rPh sb="3" eb="5">
      <t>ナンブ</t>
    </rPh>
    <phoneticPr fontId="2"/>
  </si>
  <si>
    <t>平和西部</t>
    <rPh sb="0" eb="2">
      <t>ヘイワ</t>
    </rPh>
    <rPh sb="2" eb="4">
      <t>セイブ</t>
    </rPh>
    <phoneticPr fontId="2"/>
  </si>
  <si>
    <t>平和東部</t>
    <rPh sb="0" eb="2">
      <t>ヘイワ</t>
    </rPh>
    <rPh sb="2" eb="4">
      <t>トウブ</t>
    </rPh>
    <phoneticPr fontId="2"/>
  </si>
  <si>
    <t>清須市の</t>
    <rPh sb="0" eb="3">
      <t>キヨスシ</t>
    </rPh>
    <phoneticPr fontId="2"/>
  </si>
  <si>
    <t>一部を含む</t>
    <rPh sb="0" eb="2">
      <t>イチブ</t>
    </rPh>
    <rPh sb="3" eb="4">
      <t>フク</t>
    </rPh>
    <phoneticPr fontId="2"/>
  </si>
  <si>
    <t>*1</t>
    <phoneticPr fontId="2"/>
  </si>
  <si>
    <t>*2</t>
    <phoneticPr fontId="2"/>
  </si>
  <si>
    <t>*3</t>
    <phoneticPr fontId="2"/>
  </si>
  <si>
    <t>*4</t>
    <phoneticPr fontId="2"/>
  </si>
  <si>
    <t>M</t>
    <phoneticPr fontId="2"/>
  </si>
  <si>
    <t>稲沢</t>
    <rPh sb="0" eb="2">
      <t>イナザワ</t>
    </rPh>
    <phoneticPr fontId="2"/>
  </si>
  <si>
    <t>平和</t>
    <rPh sb="0" eb="2">
      <t>ヘイワ</t>
    </rPh>
    <phoneticPr fontId="2"/>
  </si>
  <si>
    <t>Y</t>
    <phoneticPr fontId="2"/>
  </si>
  <si>
    <t>国府宮</t>
    <rPh sb="0" eb="2">
      <t>コウ</t>
    </rPh>
    <rPh sb="2" eb="3">
      <t>ミヤ</t>
    </rPh>
    <phoneticPr fontId="2"/>
  </si>
  <si>
    <t>大里</t>
    <rPh sb="0" eb="2">
      <t>オオサト</t>
    </rPh>
    <phoneticPr fontId="2"/>
  </si>
  <si>
    <t>稲沢駅前</t>
    <rPh sb="0" eb="2">
      <t>イナザワ</t>
    </rPh>
    <rPh sb="2" eb="4">
      <t>エキマエ</t>
    </rPh>
    <phoneticPr fontId="2"/>
  </si>
  <si>
    <t>稲沢市全域の場合</t>
    <rPh sb="0" eb="2">
      <t>イナザワ</t>
    </rPh>
    <rPh sb="2" eb="3">
      <t>シ</t>
    </rPh>
    <rPh sb="3" eb="5">
      <t>ゼンイキ</t>
    </rPh>
    <rPh sb="6" eb="8">
      <t>バアイ</t>
    </rPh>
    <phoneticPr fontId="2"/>
  </si>
  <si>
    <t>一宮市尾西明地200枚</t>
    <rPh sb="0" eb="2">
      <t>イチミヤ</t>
    </rPh>
    <rPh sb="2" eb="3">
      <t>シ</t>
    </rPh>
    <rPh sb="3" eb="5">
      <t>ビサイ</t>
    </rPh>
    <rPh sb="5" eb="6">
      <t>メイ</t>
    </rPh>
    <rPh sb="6" eb="7">
      <t>チ</t>
    </rPh>
    <rPh sb="10" eb="11">
      <t>マイ</t>
    </rPh>
    <phoneticPr fontId="2"/>
  </si>
  <si>
    <t>をプラス</t>
    <phoneticPr fontId="2"/>
  </si>
  <si>
    <t>*1　清須市　700枚含む</t>
    <rPh sb="3" eb="6">
      <t>キヨスシ</t>
    </rPh>
    <rPh sb="10" eb="11">
      <t>マイ</t>
    </rPh>
    <rPh sb="11" eb="12">
      <t>フク</t>
    </rPh>
    <phoneticPr fontId="2"/>
  </si>
  <si>
    <t>*2　一宮市　450枚</t>
    <rPh sb="3" eb="5">
      <t>イチミヤ</t>
    </rPh>
    <rPh sb="5" eb="6">
      <t>シ</t>
    </rPh>
    <rPh sb="10" eb="11">
      <t>マイ</t>
    </rPh>
    <phoneticPr fontId="2"/>
  </si>
  <si>
    <t>清須市　300枚含む</t>
    <rPh sb="0" eb="3">
      <t>キヨスシ</t>
    </rPh>
    <rPh sb="7" eb="8">
      <t>マイ</t>
    </rPh>
    <rPh sb="8" eb="9">
      <t>フク</t>
    </rPh>
    <phoneticPr fontId="2"/>
  </si>
  <si>
    <t>*3　一宮市　350枚含む</t>
    <rPh sb="3" eb="5">
      <t>イチミヤ</t>
    </rPh>
    <rPh sb="5" eb="6">
      <t>シ</t>
    </rPh>
    <rPh sb="10" eb="11">
      <t>マイ</t>
    </rPh>
    <rPh sb="11" eb="12">
      <t>フク</t>
    </rPh>
    <phoneticPr fontId="2"/>
  </si>
  <si>
    <t>*4　愛西市　550枚含む</t>
    <rPh sb="3" eb="6">
      <t>アイサイシ</t>
    </rPh>
    <rPh sb="10" eb="11">
      <t>マイ</t>
    </rPh>
    <rPh sb="11" eb="12">
      <t>フク</t>
    </rPh>
    <phoneticPr fontId="2"/>
  </si>
  <si>
    <t>尾張津島</t>
    <rPh sb="0" eb="2">
      <t>オワリ</t>
    </rPh>
    <rPh sb="2" eb="4">
      <t>ツシマ</t>
    </rPh>
    <phoneticPr fontId="2"/>
  </si>
  <si>
    <t>津島西部</t>
    <rPh sb="0" eb="2">
      <t>ツシマ</t>
    </rPh>
    <rPh sb="2" eb="4">
      <t>セイブ</t>
    </rPh>
    <phoneticPr fontId="2"/>
  </si>
  <si>
    <t>津島北部</t>
    <rPh sb="0" eb="2">
      <t>ツシマ</t>
    </rPh>
    <rPh sb="2" eb="4">
      <t>ホクブ</t>
    </rPh>
    <phoneticPr fontId="2"/>
  </si>
  <si>
    <t>神守</t>
    <rPh sb="0" eb="1">
      <t>カミ</t>
    </rPh>
    <rPh sb="1" eb="2">
      <t>モリ</t>
    </rPh>
    <phoneticPr fontId="2"/>
  </si>
  <si>
    <t>青塚</t>
    <rPh sb="0" eb="2">
      <t>アオツカ</t>
    </rPh>
    <phoneticPr fontId="2"/>
  </si>
  <si>
    <t>愛西市の</t>
    <rPh sb="0" eb="3">
      <t>アイサイシ</t>
    </rPh>
    <phoneticPr fontId="2"/>
  </si>
  <si>
    <t>*1</t>
    <phoneticPr fontId="2"/>
  </si>
  <si>
    <t>*2</t>
    <phoneticPr fontId="2"/>
  </si>
  <si>
    <t>津島</t>
    <rPh sb="0" eb="2">
      <t>ツシマ</t>
    </rPh>
    <phoneticPr fontId="2"/>
  </si>
  <si>
    <t>*4　津島</t>
    <rPh sb="3" eb="5">
      <t>ツシマ</t>
    </rPh>
    <phoneticPr fontId="2"/>
  </si>
  <si>
    <t>津島南部</t>
    <rPh sb="0" eb="2">
      <t>ツシマ</t>
    </rPh>
    <rPh sb="2" eb="4">
      <t>ナンブ</t>
    </rPh>
    <phoneticPr fontId="2"/>
  </si>
  <si>
    <t>津島市全域の場合</t>
    <rPh sb="0" eb="3">
      <t>ツシマシ</t>
    </rPh>
    <rPh sb="3" eb="5">
      <t>ゼンイキ</t>
    </rPh>
    <rPh sb="6" eb="8">
      <t>バアイ</t>
    </rPh>
    <phoneticPr fontId="2"/>
  </si>
  <si>
    <t>愛西市永和1,950枚</t>
    <rPh sb="0" eb="3">
      <t>アイサイシ</t>
    </rPh>
    <rPh sb="3" eb="5">
      <t>エイワ</t>
    </rPh>
    <rPh sb="10" eb="11">
      <t>マイ</t>
    </rPh>
    <phoneticPr fontId="2"/>
  </si>
  <si>
    <t>*1　愛西市　600枚含む</t>
    <rPh sb="3" eb="6">
      <t>アイサイシ</t>
    </rPh>
    <rPh sb="10" eb="11">
      <t>マイ</t>
    </rPh>
    <rPh sb="11" eb="12">
      <t>フク</t>
    </rPh>
    <phoneticPr fontId="2"/>
  </si>
  <si>
    <t>*2　愛西市　2,200枚含む</t>
    <rPh sb="3" eb="6">
      <t>アイサイシ</t>
    </rPh>
    <rPh sb="12" eb="13">
      <t>マイ</t>
    </rPh>
    <rPh sb="13" eb="14">
      <t>フク</t>
    </rPh>
    <phoneticPr fontId="2"/>
  </si>
  <si>
    <t>*3　あま市　600枚含む</t>
    <rPh sb="5" eb="6">
      <t>シ</t>
    </rPh>
    <rPh sb="10" eb="11">
      <t>マイ</t>
    </rPh>
    <rPh sb="11" eb="12">
      <t>フク</t>
    </rPh>
    <phoneticPr fontId="2"/>
  </si>
  <si>
    <t>*4　愛西市を含む</t>
    <rPh sb="3" eb="6">
      <t>アイサイシ</t>
    </rPh>
    <rPh sb="7" eb="8">
      <t>フク</t>
    </rPh>
    <phoneticPr fontId="2"/>
  </si>
  <si>
    <t>地区</t>
    <rPh sb="0" eb="2">
      <t>チク</t>
    </rPh>
    <phoneticPr fontId="2"/>
  </si>
  <si>
    <t>合計</t>
    <rPh sb="0" eb="2">
      <t>ゴウケイ</t>
    </rPh>
    <phoneticPr fontId="2"/>
  </si>
  <si>
    <t>勝幡</t>
    <rPh sb="0" eb="1">
      <t>カチ</t>
    </rPh>
    <rPh sb="1" eb="2">
      <t>ハタ</t>
    </rPh>
    <phoneticPr fontId="2"/>
  </si>
  <si>
    <t>藤浪</t>
    <rPh sb="0" eb="2">
      <t>フジナミ</t>
    </rPh>
    <phoneticPr fontId="2"/>
  </si>
  <si>
    <t>佐屋</t>
    <rPh sb="0" eb="1">
      <t>サ</t>
    </rPh>
    <rPh sb="1" eb="2">
      <t>ヤ</t>
    </rPh>
    <phoneticPr fontId="2"/>
  </si>
  <si>
    <t>永和</t>
    <rPh sb="0" eb="2">
      <t>エイワ</t>
    </rPh>
    <phoneticPr fontId="2"/>
  </si>
  <si>
    <t>南佐屋</t>
    <rPh sb="0" eb="1">
      <t>ミナミ</t>
    </rPh>
    <rPh sb="1" eb="3">
      <t>サヤ</t>
    </rPh>
    <phoneticPr fontId="2"/>
  </si>
  <si>
    <t>M</t>
    <phoneticPr fontId="2"/>
  </si>
  <si>
    <t>AM</t>
    <phoneticPr fontId="2"/>
  </si>
  <si>
    <t>*1</t>
    <phoneticPr fontId="2"/>
  </si>
  <si>
    <t>5店</t>
    <rPh sb="1" eb="2">
      <t>テン</t>
    </rPh>
    <phoneticPr fontId="2"/>
  </si>
  <si>
    <t>富吉</t>
    <rPh sb="0" eb="1">
      <t>トミ</t>
    </rPh>
    <rPh sb="1" eb="2">
      <t>ヨシ</t>
    </rPh>
    <phoneticPr fontId="2"/>
  </si>
  <si>
    <t>1店</t>
    <rPh sb="1" eb="2">
      <t>テン</t>
    </rPh>
    <phoneticPr fontId="2"/>
  </si>
  <si>
    <t>弥富市</t>
    <rPh sb="0" eb="3">
      <t>ヤトミシ</t>
    </rPh>
    <phoneticPr fontId="2"/>
  </si>
  <si>
    <t>　弥富北部（旧佐屋町）</t>
    <rPh sb="1" eb="3">
      <t>ヤトミ</t>
    </rPh>
    <rPh sb="3" eb="5">
      <t>ホクブ</t>
    </rPh>
    <rPh sb="6" eb="7">
      <t>キュウ</t>
    </rPh>
    <rPh sb="7" eb="9">
      <t>サヤ</t>
    </rPh>
    <rPh sb="9" eb="10">
      <t>チョウ</t>
    </rPh>
    <phoneticPr fontId="2"/>
  </si>
  <si>
    <t>　※弥富市参照</t>
    <rPh sb="2" eb="5">
      <t>ヤトミシ</t>
    </rPh>
    <rPh sb="5" eb="7">
      <t>サンショウ</t>
    </rPh>
    <phoneticPr fontId="2"/>
  </si>
  <si>
    <t>　津島（旧立田村・八開村）</t>
    <rPh sb="1" eb="3">
      <t>ツシマ</t>
    </rPh>
    <rPh sb="4" eb="5">
      <t>キュウ</t>
    </rPh>
    <rPh sb="5" eb="6">
      <t>タ</t>
    </rPh>
    <rPh sb="6" eb="7">
      <t>タ</t>
    </rPh>
    <rPh sb="7" eb="8">
      <t>ムラ</t>
    </rPh>
    <rPh sb="9" eb="10">
      <t>ハッ</t>
    </rPh>
    <rPh sb="10" eb="11">
      <t>ヒラ</t>
    </rPh>
    <rPh sb="11" eb="12">
      <t>ムラ</t>
    </rPh>
    <phoneticPr fontId="2"/>
  </si>
  <si>
    <t>愛西市全域の場合</t>
    <rPh sb="0" eb="3">
      <t>アイサイシ</t>
    </rPh>
    <rPh sb="3" eb="5">
      <t>ゼンイキ</t>
    </rPh>
    <rPh sb="6" eb="8">
      <t>バアイ</t>
    </rPh>
    <phoneticPr fontId="2"/>
  </si>
  <si>
    <t>津島市津島北部2,200枚</t>
    <rPh sb="0" eb="3">
      <t>ツシマシ</t>
    </rPh>
    <rPh sb="3" eb="5">
      <t>ツシマ</t>
    </rPh>
    <rPh sb="5" eb="7">
      <t>ホクブ</t>
    </rPh>
    <rPh sb="12" eb="13">
      <t>マイ</t>
    </rPh>
    <phoneticPr fontId="2"/>
  </si>
  <si>
    <t>津島市津島西部600枚</t>
    <rPh sb="0" eb="3">
      <t>ツシマシ</t>
    </rPh>
    <rPh sb="3" eb="5">
      <t>ツシマ</t>
    </rPh>
    <rPh sb="5" eb="7">
      <t>セイブ</t>
    </rPh>
    <rPh sb="10" eb="11">
      <t>マイ</t>
    </rPh>
    <phoneticPr fontId="2"/>
  </si>
  <si>
    <t>をプラス</t>
    <phoneticPr fontId="2"/>
  </si>
  <si>
    <t>*1　津島市1,950枚</t>
    <rPh sb="3" eb="6">
      <t>ツシマシ</t>
    </rPh>
    <rPh sb="11" eb="12">
      <t>マイ</t>
    </rPh>
    <phoneticPr fontId="2"/>
  </si>
  <si>
    <t>　　弥富市800枚含む</t>
    <rPh sb="2" eb="5">
      <t>ヤトミシ</t>
    </rPh>
    <rPh sb="8" eb="9">
      <t>マイ</t>
    </rPh>
    <rPh sb="9" eb="10">
      <t>フク</t>
    </rPh>
    <phoneticPr fontId="2"/>
  </si>
  <si>
    <t>尾張弥富</t>
    <rPh sb="0" eb="2">
      <t>オワリ</t>
    </rPh>
    <rPh sb="2" eb="4">
      <t>ヤトミ</t>
    </rPh>
    <phoneticPr fontId="2"/>
  </si>
  <si>
    <t>弥富南部</t>
    <rPh sb="0" eb="2">
      <t>ヤトミ</t>
    </rPh>
    <rPh sb="2" eb="4">
      <t>ナンブ</t>
    </rPh>
    <phoneticPr fontId="2"/>
  </si>
  <si>
    <t>木曽岬</t>
    <rPh sb="0" eb="2">
      <t>キソ</t>
    </rPh>
    <rPh sb="2" eb="3">
      <t>ミサキ</t>
    </rPh>
    <phoneticPr fontId="2"/>
  </si>
  <si>
    <t>3店</t>
    <rPh sb="1" eb="2">
      <t>テン</t>
    </rPh>
    <phoneticPr fontId="2"/>
  </si>
  <si>
    <t>三重・桑名郡</t>
    <rPh sb="0" eb="2">
      <t>ミエ</t>
    </rPh>
    <rPh sb="3" eb="6">
      <t>クワナグン</t>
    </rPh>
    <phoneticPr fontId="2"/>
  </si>
  <si>
    <t>2店</t>
    <rPh sb="1" eb="2">
      <t>テン</t>
    </rPh>
    <phoneticPr fontId="2"/>
  </si>
  <si>
    <t>あま市</t>
    <rPh sb="2" eb="3">
      <t>シ</t>
    </rPh>
    <phoneticPr fontId="2"/>
  </si>
  <si>
    <t>弥富市全域の場合</t>
    <rPh sb="0" eb="3">
      <t>ヤトミシ</t>
    </rPh>
    <rPh sb="3" eb="5">
      <t>ゼンイキ</t>
    </rPh>
    <rPh sb="6" eb="8">
      <t>バアイ</t>
    </rPh>
    <phoneticPr fontId="2"/>
  </si>
  <si>
    <t>*1　愛西市を含む</t>
    <rPh sb="3" eb="6">
      <t>アイサイシ</t>
    </rPh>
    <rPh sb="7" eb="8">
      <t>フク</t>
    </rPh>
    <phoneticPr fontId="2"/>
  </si>
  <si>
    <t>地区</t>
    <rPh sb="0" eb="2">
      <t>チク</t>
    </rPh>
    <phoneticPr fontId="2"/>
  </si>
  <si>
    <t>甚目寺</t>
    <rPh sb="0" eb="3">
      <t>ジモクジ</t>
    </rPh>
    <phoneticPr fontId="2"/>
  </si>
  <si>
    <t>甚目寺南部</t>
    <rPh sb="0" eb="3">
      <t>ジモクジ</t>
    </rPh>
    <rPh sb="3" eb="5">
      <t>ナンブ</t>
    </rPh>
    <phoneticPr fontId="2"/>
  </si>
  <si>
    <t>甚目寺東部</t>
    <rPh sb="0" eb="3">
      <t>ジモクジ</t>
    </rPh>
    <rPh sb="3" eb="5">
      <t>トウブ</t>
    </rPh>
    <phoneticPr fontId="2"/>
  </si>
  <si>
    <t>甚目寺西部</t>
    <rPh sb="0" eb="3">
      <t>ジモクジ</t>
    </rPh>
    <rPh sb="3" eb="5">
      <t>セイブ</t>
    </rPh>
    <phoneticPr fontId="2"/>
  </si>
  <si>
    <t>M</t>
    <phoneticPr fontId="2"/>
  </si>
  <si>
    <t>七宝</t>
    <rPh sb="0" eb="2">
      <t>シッポウ</t>
    </rPh>
    <phoneticPr fontId="2"/>
  </si>
  <si>
    <t>木田</t>
    <rPh sb="0" eb="2">
      <t>キダ</t>
    </rPh>
    <phoneticPr fontId="2"/>
  </si>
  <si>
    <t>美和正則</t>
    <rPh sb="0" eb="2">
      <t>ミワ</t>
    </rPh>
    <rPh sb="2" eb="4">
      <t>マサノリ</t>
    </rPh>
    <phoneticPr fontId="2"/>
  </si>
  <si>
    <t>旧甚目寺町</t>
    <rPh sb="0" eb="1">
      <t>キュウ</t>
    </rPh>
    <rPh sb="1" eb="4">
      <t>ジモクジ</t>
    </rPh>
    <rPh sb="4" eb="5">
      <t>チョウ</t>
    </rPh>
    <phoneticPr fontId="2"/>
  </si>
  <si>
    <t>旧七宝町</t>
    <rPh sb="0" eb="1">
      <t>キュウ</t>
    </rPh>
    <rPh sb="1" eb="3">
      <t>シッポウ</t>
    </rPh>
    <rPh sb="3" eb="4">
      <t>チョウ</t>
    </rPh>
    <phoneticPr fontId="2"/>
  </si>
  <si>
    <t>旧美和町</t>
    <rPh sb="0" eb="1">
      <t>キュウ</t>
    </rPh>
    <rPh sb="1" eb="3">
      <t>ミワ</t>
    </rPh>
    <rPh sb="3" eb="4">
      <t>チョウ</t>
    </rPh>
    <phoneticPr fontId="2"/>
  </si>
  <si>
    <t>7店</t>
    <rPh sb="1" eb="2">
      <t>テン</t>
    </rPh>
    <phoneticPr fontId="2"/>
  </si>
  <si>
    <t>美和</t>
    <rPh sb="0" eb="2">
      <t>ミワ</t>
    </rPh>
    <phoneticPr fontId="2"/>
  </si>
  <si>
    <t>海部</t>
    <rPh sb="0" eb="2">
      <t>アマ</t>
    </rPh>
    <phoneticPr fontId="2"/>
  </si>
  <si>
    <t>あま市全域の場合</t>
    <rPh sb="2" eb="3">
      <t>シ</t>
    </rPh>
    <rPh sb="3" eb="5">
      <t>ゼンイキ</t>
    </rPh>
    <rPh sb="6" eb="8">
      <t>バアイ</t>
    </rPh>
    <phoneticPr fontId="2"/>
  </si>
  <si>
    <t>津島市青塚　600枚</t>
    <rPh sb="0" eb="3">
      <t>ツシマシ</t>
    </rPh>
    <rPh sb="3" eb="5">
      <t>アオツカ</t>
    </rPh>
    <rPh sb="9" eb="10">
      <t>マイ</t>
    </rPh>
    <phoneticPr fontId="2"/>
  </si>
  <si>
    <t>をプラス</t>
    <phoneticPr fontId="2"/>
  </si>
  <si>
    <t>愛西市永和　800枚</t>
    <rPh sb="0" eb="3">
      <t>アイサイシ</t>
    </rPh>
    <rPh sb="3" eb="5">
      <t>エイワ</t>
    </rPh>
    <rPh sb="9" eb="10">
      <t>マイ</t>
    </rPh>
    <phoneticPr fontId="2"/>
  </si>
  <si>
    <t>蟹江</t>
    <rPh sb="0" eb="2">
      <t>カニエ</t>
    </rPh>
    <phoneticPr fontId="2"/>
  </si>
  <si>
    <t>蟹江須成</t>
    <rPh sb="0" eb="2">
      <t>カニエ</t>
    </rPh>
    <rPh sb="2" eb="3">
      <t>ス</t>
    </rPh>
    <rPh sb="3" eb="4">
      <t>ナリ</t>
    </rPh>
    <phoneticPr fontId="2"/>
  </si>
  <si>
    <t>舟入</t>
    <rPh sb="0" eb="2">
      <t>フナイリ</t>
    </rPh>
    <phoneticPr fontId="2"/>
  </si>
  <si>
    <t>蟹江南部</t>
    <rPh sb="0" eb="2">
      <t>カニエ</t>
    </rPh>
    <rPh sb="2" eb="4">
      <t>ナンブ</t>
    </rPh>
    <phoneticPr fontId="2"/>
  </si>
  <si>
    <t>飛島</t>
    <rPh sb="0" eb="2">
      <t>トビシマ</t>
    </rPh>
    <phoneticPr fontId="2"/>
  </si>
  <si>
    <t>大治東部</t>
    <rPh sb="0" eb="2">
      <t>オオハル</t>
    </rPh>
    <rPh sb="2" eb="4">
      <t>トウブ</t>
    </rPh>
    <phoneticPr fontId="2"/>
  </si>
  <si>
    <t>大治南部</t>
    <rPh sb="0" eb="2">
      <t>オオハル</t>
    </rPh>
    <rPh sb="2" eb="4">
      <t>ナンブ</t>
    </rPh>
    <phoneticPr fontId="2"/>
  </si>
  <si>
    <t>大治西部</t>
    <rPh sb="0" eb="2">
      <t>オオハル</t>
    </rPh>
    <rPh sb="2" eb="4">
      <t>セイブ</t>
    </rPh>
    <phoneticPr fontId="2"/>
  </si>
  <si>
    <t>万場北</t>
    <rPh sb="0" eb="1">
      <t>マン</t>
    </rPh>
    <rPh sb="1" eb="2">
      <t>バ</t>
    </rPh>
    <rPh sb="2" eb="3">
      <t>キタ</t>
    </rPh>
    <phoneticPr fontId="2"/>
  </si>
  <si>
    <t>蟹江町</t>
    <rPh sb="0" eb="2">
      <t>カニエ</t>
    </rPh>
    <rPh sb="2" eb="3">
      <t>チョウ</t>
    </rPh>
    <phoneticPr fontId="2"/>
  </si>
  <si>
    <t>飛島村</t>
    <rPh sb="0" eb="2">
      <t>トビシマ</t>
    </rPh>
    <rPh sb="2" eb="3">
      <t>ムラ</t>
    </rPh>
    <phoneticPr fontId="2"/>
  </si>
  <si>
    <t>大治町</t>
    <rPh sb="0" eb="2">
      <t>オオハル</t>
    </rPh>
    <rPh sb="2" eb="3">
      <t>チョウ</t>
    </rPh>
    <phoneticPr fontId="2"/>
  </si>
  <si>
    <t>AM</t>
    <phoneticPr fontId="2"/>
  </si>
  <si>
    <t>大治</t>
    <rPh sb="0" eb="2">
      <t>オオハル</t>
    </rPh>
    <phoneticPr fontId="2"/>
  </si>
  <si>
    <t>海部郡</t>
    <rPh sb="0" eb="3">
      <t>アマグン</t>
    </rPh>
    <phoneticPr fontId="2"/>
  </si>
  <si>
    <t>*1　名古屋市中川区</t>
    <rPh sb="3" eb="7">
      <t>ナゴヤシ</t>
    </rPh>
    <rPh sb="7" eb="10">
      <t>ナカガワク</t>
    </rPh>
    <phoneticPr fontId="2"/>
  </si>
  <si>
    <t>500枚含む</t>
    <rPh sb="3" eb="4">
      <t>マイ</t>
    </rPh>
    <rPh sb="4" eb="5">
      <t>フク</t>
    </rPh>
    <phoneticPr fontId="2"/>
  </si>
  <si>
    <t>清須市</t>
    <rPh sb="0" eb="3">
      <t>キヨスシ</t>
    </rPh>
    <phoneticPr fontId="2"/>
  </si>
  <si>
    <t>清洲北部</t>
    <rPh sb="0" eb="2">
      <t>キヨス</t>
    </rPh>
    <rPh sb="2" eb="4">
      <t>ホクブ</t>
    </rPh>
    <phoneticPr fontId="2"/>
  </si>
  <si>
    <t>清洲東部</t>
    <rPh sb="0" eb="2">
      <t>キヨス</t>
    </rPh>
    <rPh sb="2" eb="4">
      <t>トウブ</t>
    </rPh>
    <phoneticPr fontId="2"/>
  </si>
  <si>
    <t>新清洲</t>
    <rPh sb="0" eb="1">
      <t>シン</t>
    </rPh>
    <rPh sb="1" eb="3">
      <t>キヨス</t>
    </rPh>
    <phoneticPr fontId="2"/>
  </si>
  <si>
    <t>枇杷島</t>
    <rPh sb="0" eb="3">
      <t>ビワジマ</t>
    </rPh>
    <phoneticPr fontId="2"/>
  </si>
  <si>
    <t>西枇杷島</t>
    <rPh sb="0" eb="1">
      <t>ニシ</t>
    </rPh>
    <rPh sb="1" eb="4">
      <t>ビワジマ</t>
    </rPh>
    <phoneticPr fontId="2"/>
  </si>
  <si>
    <t>尾張新川南部</t>
    <rPh sb="0" eb="2">
      <t>オワリ</t>
    </rPh>
    <rPh sb="2" eb="4">
      <t>シンカワ</t>
    </rPh>
    <rPh sb="4" eb="6">
      <t>ナンブ</t>
    </rPh>
    <phoneticPr fontId="2"/>
  </si>
  <si>
    <t>尾張新川北部</t>
    <rPh sb="0" eb="2">
      <t>オワリ</t>
    </rPh>
    <rPh sb="2" eb="4">
      <t>シンカワ</t>
    </rPh>
    <rPh sb="4" eb="6">
      <t>ホクブ</t>
    </rPh>
    <phoneticPr fontId="2"/>
  </si>
  <si>
    <t>清須</t>
    <rPh sb="0" eb="2">
      <t>キヨス</t>
    </rPh>
    <phoneticPr fontId="2"/>
  </si>
  <si>
    <t>清洲</t>
    <rPh sb="0" eb="2">
      <t>キヨス</t>
    </rPh>
    <phoneticPr fontId="2"/>
  </si>
  <si>
    <t>清須</t>
    <rPh sb="0" eb="2">
      <t>キヨス</t>
    </rPh>
    <phoneticPr fontId="2"/>
  </si>
  <si>
    <t>北名古屋市</t>
    <rPh sb="0" eb="5">
      <t>キタナゴヤシ</t>
    </rPh>
    <phoneticPr fontId="2"/>
  </si>
  <si>
    <t>北名古屋</t>
    <rPh sb="0" eb="1">
      <t>キタ</t>
    </rPh>
    <rPh sb="1" eb="4">
      <t>ナゴヤ</t>
    </rPh>
    <phoneticPr fontId="2"/>
  </si>
  <si>
    <t>西春</t>
    <rPh sb="0" eb="2">
      <t>ニシハル</t>
    </rPh>
    <phoneticPr fontId="2"/>
  </si>
  <si>
    <t>西春西部</t>
    <rPh sb="0" eb="2">
      <t>ニシハル</t>
    </rPh>
    <rPh sb="2" eb="4">
      <t>セイブ</t>
    </rPh>
    <phoneticPr fontId="2"/>
  </si>
  <si>
    <t>師勝</t>
    <rPh sb="0" eb="2">
      <t>シカツ</t>
    </rPh>
    <phoneticPr fontId="2"/>
  </si>
  <si>
    <t>清須市全域の場合</t>
    <rPh sb="0" eb="2">
      <t>キヨス</t>
    </rPh>
    <rPh sb="2" eb="3">
      <t>シ</t>
    </rPh>
    <rPh sb="3" eb="5">
      <t>ゼンイキ</t>
    </rPh>
    <rPh sb="6" eb="8">
      <t>バアイ</t>
    </rPh>
    <phoneticPr fontId="2"/>
  </si>
  <si>
    <t>西区小田井　1,350枚</t>
    <rPh sb="0" eb="2">
      <t>ニシク</t>
    </rPh>
    <rPh sb="2" eb="5">
      <t>オタイ</t>
    </rPh>
    <rPh sb="11" eb="12">
      <t>マイ</t>
    </rPh>
    <phoneticPr fontId="2"/>
  </si>
  <si>
    <t>西区中小田井　150枚</t>
    <rPh sb="0" eb="2">
      <t>ニシク</t>
    </rPh>
    <rPh sb="2" eb="3">
      <t>ナカ</t>
    </rPh>
    <rPh sb="3" eb="6">
      <t>オタイ</t>
    </rPh>
    <rPh sb="10" eb="11">
      <t>マイ</t>
    </rPh>
    <phoneticPr fontId="2"/>
  </si>
  <si>
    <t>稲沢市稲沢六角堂　700枚</t>
    <rPh sb="0" eb="2">
      <t>イナザワ</t>
    </rPh>
    <rPh sb="2" eb="3">
      <t>シ</t>
    </rPh>
    <rPh sb="3" eb="5">
      <t>イナザワ</t>
    </rPh>
    <rPh sb="5" eb="8">
      <t>ロッカクドウ</t>
    </rPh>
    <rPh sb="12" eb="13">
      <t>マイ</t>
    </rPh>
    <phoneticPr fontId="2"/>
  </si>
  <si>
    <t>稲沢市稲沢下津　300枚</t>
    <rPh sb="0" eb="2">
      <t>イナザワ</t>
    </rPh>
    <rPh sb="2" eb="3">
      <t>シ</t>
    </rPh>
    <rPh sb="3" eb="5">
      <t>イナザワ</t>
    </rPh>
    <rPh sb="5" eb="7">
      <t>シモツ</t>
    </rPh>
    <rPh sb="11" eb="12">
      <t>マイ</t>
    </rPh>
    <phoneticPr fontId="2"/>
  </si>
  <si>
    <t>北名古屋市北名古屋　250枚</t>
    <rPh sb="0" eb="1">
      <t>キタ</t>
    </rPh>
    <rPh sb="1" eb="5">
      <t>ナゴヤシ</t>
    </rPh>
    <rPh sb="5" eb="9">
      <t>キタナゴヤ</t>
    </rPh>
    <rPh sb="13" eb="14">
      <t>マイ</t>
    </rPh>
    <phoneticPr fontId="2"/>
  </si>
  <si>
    <t>をプラス</t>
    <phoneticPr fontId="2"/>
  </si>
  <si>
    <t>*1　清須市　250枚含む</t>
    <rPh sb="3" eb="6">
      <t>キヨスシ</t>
    </rPh>
    <rPh sb="10" eb="11">
      <t>マイ</t>
    </rPh>
    <rPh sb="11" eb="12">
      <t>フク</t>
    </rPh>
    <phoneticPr fontId="2"/>
  </si>
  <si>
    <t>西春日井郡</t>
    <rPh sb="0" eb="5">
      <t>ニシカスガイグン</t>
    </rPh>
    <phoneticPr fontId="2"/>
  </si>
  <si>
    <t>豊山町</t>
    <rPh sb="0" eb="2">
      <t>トヨヤマ</t>
    </rPh>
    <rPh sb="2" eb="3">
      <t>チョウ</t>
    </rPh>
    <phoneticPr fontId="2"/>
  </si>
  <si>
    <t>豊山北</t>
    <rPh sb="0" eb="2">
      <t>トヨヤマ</t>
    </rPh>
    <rPh sb="2" eb="3">
      <t>キタ</t>
    </rPh>
    <phoneticPr fontId="2"/>
  </si>
  <si>
    <t>豊山</t>
    <rPh sb="0" eb="2">
      <t>トヨヤマ</t>
    </rPh>
    <phoneticPr fontId="2"/>
  </si>
  <si>
    <t>豊山町全域の場合</t>
    <rPh sb="0" eb="2">
      <t>トヨヤマ</t>
    </rPh>
    <rPh sb="2" eb="3">
      <t>チョウ</t>
    </rPh>
    <rPh sb="3" eb="5">
      <t>ゼンイキ</t>
    </rPh>
    <rPh sb="6" eb="8">
      <t>バアイ</t>
    </rPh>
    <phoneticPr fontId="2"/>
  </si>
  <si>
    <t>岩倉</t>
    <rPh sb="0" eb="2">
      <t>イワクラ</t>
    </rPh>
    <phoneticPr fontId="2"/>
  </si>
  <si>
    <t>岩倉団地</t>
    <rPh sb="0" eb="2">
      <t>イワクラ</t>
    </rPh>
    <rPh sb="2" eb="4">
      <t>ダンチ</t>
    </rPh>
    <phoneticPr fontId="2"/>
  </si>
  <si>
    <t>岩倉曾野</t>
    <rPh sb="0" eb="2">
      <t>イワクラ</t>
    </rPh>
    <rPh sb="2" eb="3">
      <t>ソ</t>
    </rPh>
    <rPh sb="3" eb="4">
      <t>ノ</t>
    </rPh>
    <phoneticPr fontId="2"/>
  </si>
  <si>
    <t>岩倉南部</t>
    <rPh sb="0" eb="2">
      <t>イワクラ</t>
    </rPh>
    <rPh sb="2" eb="4">
      <t>ナンブ</t>
    </rPh>
    <phoneticPr fontId="2"/>
  </si>
  <si>
    <t>岩倉</t>
    <rPh sb="0" eb="2">
      <t>イワクラ</t>
    </rPh>
    <phoneticPr fontId="2"/>
  </si>
  <si>
    <t>岩倉市全域の場合</t>
    <rPh sb="0" eb="2">
      <t>イワクラ</t>
    </rPh>
    <rPh sb="2" eb="3">
      <t>シ</t>
    </rPh>
    <rPh sb="3" eb="5">
      <t>ゼンイキ</t>
    </rPh>
    <rPh sb="6" eb="8">
      <t>バアイ</t>
    </rPh>
    <phoneticPr fontId="2"/>
  </si>
  <si>
    <t>江南市加納馬場　150枚</t>
    <rPh sb="0" eb="3">
      <t>コウナンシ</t>
    </rPh>
    <rPh sb="3" eb="5">
      <t>カノウ</t>
    </rPh>
    <rPh sb="5" eb="7">
      <t>ババ</t>
    </rPh>
    <rPh sb="11" eb="12">
      <t>マイ</t>
    </rPh>
    <phoneticPr fontId="2"/>
  </si>
  <si>
    <t>地区</t>
    <rPh sb="0" eb="2">
      <t>チク</t>
    </rPh>
    <phoneticPr fontId="2"/>
  </si>
  <si>
    <t>日進市</t>
    <rPh sb="0" eb="3">
      <t>ニッシンシ</t>
    </rPh>
    <phoneticPr fontId="2"/>
  </si>
  <si>
    <t>豊明市</t>
    <rPh sb="0" eb="3">
      <t>トヨアケシ</t>
    </rPh>
    <phoneticPr fontId="2"/>
  </si>
  <si>
    <t>常滑市</t>
    <rPh sb="0" eb="3">
      <t>トコナメシ</t>
    </rPh>
    <phoneticPr fontId="2"/>
  </si>
  <si>
    <t>古知野</t>
    <rPh sb="0" eb="1">
      <t>フル</t>
    </rPh>
    <rPh sb="1" eb="2">
      <t>シ</t>
    </rPh>
    <rPh sb="2" eb="3">
      <t>ノ</t>
    </rPh>
    <phoneticPr fontId="2"/>
  </si>
  <si>
    <t>古知野北部</t>
    <rPh sb="0" eb="1">
      <t>コ</t>
    </rPh>
    <rPh sb="1" eb="2">
      <t>チ</t>
    </rPh>
    <rPh sb="2" eb="3">
      <t>ノ</t>
    </rPh>
    <rPh sb="3" eb="5">
      <t>ホクブ</t>
    </rPh>
    <phoneticPr fontId="2"/>
  </si>
  <si>
    <t>古知野東部</t>
    <rPh sb="0" eb="1">
      <t>コ</t>
    </rPh>
    <rPh sb="1" eb="2">
      <t>チ</t>
    </rPh>
    <rPh sb="2" eb="3">
      <t>ノ</t>
    </rPh>
    <rPh sb="3" eb="5">
      <t>トウブ</t>
    </rPh>
    <phoneticPr fontId="2"/>
  </si>
  <si>
    <t>古知野西部</t>
    <rPh sb="0" eb="1">
      <t>コ</t>
    </rPh>
    <rPh sb="1" eb="2">
      <t>チ</t>
    </rPh>
    <rPh sb="2" eb="3">
      <t>ノ</t>
    </rPh>
    <rPh sb="3" eb="5">
      <t>セイブ</t>
    </rPh>
    <phoneticPr fontId="2"/>
  </si>
  <si>
    <t>宮田</t>
    <rPh sb="0" eb="2">
      <t>ミヤタ</t>
    </rPh>
    <phoneticPr fontId="2"/>
  </si>
  <si>
    <t>江南まんだら寺前</t>
    <rPh sb="0" eb="2">
      <t>コウナン</t>
    </rPh>
    <rPh sb="6" eb="7">
      <t>テラ</t>
    </rPh>
    <rPh sb="7" eb="8">
      <t>マエ</t>
    </rPh>
    <phoneticPr fontId="2"/>
  </si>
  <si>
    <t>江南北部</t>
    <rPh sb="0" eb="2">
      <t>コウナン</t>
    </rPh>
    <rPh sb="2" eb="4">
      <t>ホクブ</t>
    </rPh>
    <phoneticPr fontId="2"/>
  </si>
  <si>
    <t>江南草井</t>
    <rPh sb="0" eb="2">
      <t>コウナン</t>
    </rPh>
    <rPh sb="2" eb="4">
      <t>クサイ</t>
    </rPh>
    <phoneticPr fontId="2"/>
  </si>
  <si>
    <t>布袋</t>
    <rPh sb="0" eb="2">
      <t>ホテイ</t>
    </rPh>
    <phoneticPr fontId="2"/>
  </si>
  <si>
    <t>布袋北部</t>
    <rPh sb="0" eb="2">
      <t>ホテイ</t>
    </rPh>
    <rPh sb="2" eb="4">
      <t>ホクブ</t>
    </rPh>
    <phoneticPr fontId="2"/>
  </si>
  <si>
    <t>加納馬場</t>
    <rPh sb="0" eb="2">
      <t>カノウ</t>
    </rPh>
    <rPh sb="2" eb="4">
      <t>ババ</t>
    </rPh>
    <phoneticPr fontId="2"/>
  </si>
  <si>
    <t>M</t>
    <phoneticPr fontId="2"/>
  </si>
  <si>
    <t>M</t>
    <phoneticPr fontId="2"/>
  </si>
  <si>
    <t>*1</t>
    <phoneticPr fontId="2"/>
  </si>
  <si>
    <t>江南中央</t>
    <rPh sb="0" eb="2">
      <t>コウナン</t>
    </rPh>
    <rPh sb="2" eb="4">
      <t>チュウオウ</t>
    </rPh>
    <phoneticPr fontId="2"/>
  </si>
  <si>
    <t>江南東部</t>
    <rPh sb="0" eb="2">
      <t>コウナン</t>
    </rPh>
    <rPh sb="2" eb="4">
      <t>トウブ</t>
    </rPh>
    <phoneticPr fontId="2"/>
  </si>
  <si>
    <t>江南団地</t>
    <rPh sb="0" eb="2">
      <t>コウナン</t>
    </rPh>
    <rPh sb="2" eb="4">
      <t>ダンチ</t>
    </rPh>
    <phoneticPr fontId="2"/>
  </si>
  <si>
    <t>江南市全域の場合</t>
    <rPh sb="0" eb="2">
      <t>コウナン</t>
    </rPh>
    <rPh sb="2" eb="3">
      <t>シ</t>
    </rPh>
    <rPh sb="3" eb="5">
      <t>ゼンイキ</t>
    </rPh>
    <rPh sb="6" eb="8">
      <t>バアイ</t>
    </rPh>
    <phoneticPr fontId="2"/>
  </si>
  <si>
    <t>丹羽郡柏森　900枚</t>
    <rPh sb="0" eb="3">
      <t>ニワグン</t>
    </rPh>
    <rPh sb="3" eb="4">
      <t>カシワ</t>
    </rPh>
    <rPh sb="4" eb="5">
      <t>モリ</t>
    </rPh>
    <rPh sb="9" eb="10">
      <t>マイ</t>
    </rPh>
    <phoneticPr fontId="2"/>
  </si>
  <si>
    <t>丹羽郡扶桑山名　150枚</t>
    <rPh sb="0" eb="3">
      <t>ニワグン</t>
    </rPh>
    <rPh sb="3" eb="4">
      <t>フ</t>
    </rPh>
    <rPh sb="4" eb="5">
      <t>クワ</t>
    </rPh>
    <rPh sb="5" eb="7">
      <t>ヤマナ</t>
    </rPh>
    <rPh sb="11" eb="12">
      <t>マイ</t>
    </rPh>
    <phoneticPr fontId="2"/>
  </si>
  <si>
    <t>をプラス</t>
    <phoneticPr fontId="2"/>
  </si>
  <si>
    <t>*1　一宮市　850枚</t>
    <rPh sb="3" eb="6">
      <t>イチノミヤシ</t>
    </rPh>
    <rPh sb="10" eb="11">
      <t>マイ</t>
    </rPh>
    <phoneticPr fontId="2"/>
  </si>
  <si>
    <t>岩倉市　150枚含む</t>
    <rPh sb="0" eb="3">
      <t>イワクラシ</t>
    </rPh>
    <rPh sb="7" eb="8">
      <t>マイ</t>
    </rPh>
    <rPh sb="8" eb="9">
      <t>フク</t>
    </rPh>
    <phoneticPr fontId="2"/>
  </si>
  <si>
    <t>扶桑町</t>
    <rPh sb="0" eb="3">
      <t>フソウチョウ</t>
    </rPh>
    <phoneticPr fontId="2"/>
  </si>
  <si>
    <t>大口町</t>
    <rPh sb="0" eb="2">
      <t>オオグチ</t>
    </rPh>
    <rPh sb="2" eb="3">
      <t>チョウ</t>
    </rPh>
    <phoneticPr fontId="2"/>
  </si>
  <si>
    <t>柏森</t>
    <rPh sb="0" eb="1">
      <t>カシワ</t>
    </rPh>
    <rPh sb="1" eb="2">
      <t>モリ</t>
    </rPh>
    <phoneticPr fontId="2"/>
  </si>
  <si>
    <t>扶桑</t>
    <rPh sb="0" eb="2">
      <t>フソウ</t>
    </rPh>
    <phoneticPr fontId="2"/>
  </si>
  <si>
    <t>扶桑東</t>
    <rPh sb="0" eb="2">
      <t>フソウ</t>
    </rPh>
    <rPh sb="2" eb="3">
      <t>ヒガシ</t>
    </rPh>
    <phoneticPr fontId="2"/>
  </si>
  <si>
    <t>扶桑山名</t>
    <rPh sb="0" eb="2">
      <t>フソウ</t>
    </rPh>
    <rPh sb="2" eb="4">
      <t>ヤマナ</t>
    </rPh>
    <phoneticPr fontId="2"/>
  </si>
  <si>
    <t>大口北部</t>
    <rPh sb="0" eb="2">
      <t>オオグチ</t>
    </rPh>
    <rPh sb="2" eb="4">
      <t>ホクブ</t>
    </rPh>
    <phoneticPr fontId="2"/>
  </si>
  <si>
    <t>大口南部</t>
    <rPh sb="0" eb="2">
      <t>オオグチ</t>
    </rPh>
    <rPh sb="2" eb="4">
      <t>ナンブ</t>
    </rPh>
    <phoneticPr fontId="2"/>
  </si>
  <si>
    <t>*1</t>
    <phoneticPr fontId="2"/>
  </si>
  <si>
    <t>*2</t>
    <phoneticPr fontId="2"/>
  </si>
  <si>
    <t>*1　江南市　900枚</t>
    <rPh sb="3" eb="6">
      <t>コウナンシ</t>
    </rPh>
    <rPh sb="10" eb="11">
      <t>マイ</t>
    </rPh>
    <phoneticPr fontId="2"/>
  </si>
  <si>
    <t>大口町　1,000枚含む</t>
    <rPh sb="0" eb="2">
      <t>オオグチ</t>
    </rPh>
    <rPh sb="2" eb="3">
      <t>チョウ</t>
    </rPh>
    <rPh sb="9" eb="10">
      <t>マイ</t>
    </rPh>
    <rPh sb="10" eb="11">
      <t>フク</t>
    </rPh>
    <phoneticPr fontId="2"/>
  </si>
  <si>
    <t>*2　江南市　150枚含む</t>
    <rPh sb="3" eb="6">
      <t>コウナンシ</t>
    </rPh>
    <rPh sb="10" eb="11">
      <t>マイ</t>
    </rPh>
    <rPh sb="11" eb="12">
      <t>フク</t>
    </rPh>
    <phoneticPr fontId="2"/>
  </si>
  <si>
    <t>大口町全域の場合</t>
    <rPh sb="0" eb="2">
      <t>オオグチ</t>
    </rPh>
    <rPh sb="2" eb="3">
      <t>チョウ</t>
    </rPh>
    <rPh sb="3" eb="5">
      <t>ゼンイキ</t>
    </rPh>
    <rPh sb="6" eb="8">
      <t>バアイ</t>
    </rPh>
    <phoneticPr fontId="2"/>
  </si>
  <si>
    <t>柏森　1,000枚</t>
    <rPh sb="0" eb="2">
      <t>カシワモリ</t>
    </rPh>
    <rPh sb="8" eb="9">
      <t>マイ</t>
    </rPh>
    <phoneticPr fontId="2"/>
  </si>
  <si>
    <t>小牧市村中　150枚をプラス</t>
    <rPh sb="0" eb="2">
      <t>コマキ</t>
    </rPh>
    <rPh sb="2" eb="3">
      <t>シ</t>
    </rPh>
    <rPh sb="3" eb="4">
      <t>ムラ</t>
    </rPh>
    <rPh sb="4" eb="5">
      <t>ナカ</t>
    </rPh>
    <rPh sb="9" eb="10">
      <t>マイ</t>
    </rPh>
    <phoneticPr fontId="2"/>
  </si>
  <si>
    <t>地区</t>
    <rPh sb="0" eb="2">
      <t>チク</t>
    </rPh>
    <phoneticPr fontId="2"/>
  </si>
  <si>
    <t>犬山</t>
    <rPh sb="0" eb="2">
      <t>イヌヤマ</t>
    </rPh>
    <phoneticPr fontId="2"/>
  </si>
  <si>
    <t>犬山駅東</t>
    <rPh sb="0" eb="2">
      <t>イヌヤマ</t>
    </rPh>
    <rPh sb="2" eb="3">
      <t>エキ</t>
    </rPh>
    <rPh sb="3" eb="4">
      <t>ヒガシ</t>
    </rPh>
    <phoneticPr fontId="2"/>
  </si>
  <si>
    <t>犬山城東</t>
    <rPh sb="0" eb="2">
      <t>イヌヤマ</t>
    </rPh>
    <rPh sb="2" eb="3">
      <t>シロ</t>
    </rPh>
    <rPh sb="3" eb="4">
      <t>ヒガシ</t>
    </rPh>
    <phoneticPr fontId="2"/>
  </si>
  <si>
    <t>前原</t>
    <rPh sb="0" eb="2">
      <t>マエハラ</t>
    </rPh>
    <phoneticPr fontId="2"/>
  </si>
  <si>
    <t>羽黒</t>
    <rPh sb="0" eb="1">
      <t>ハ</t>
    </rPh>
    <rPh sb="1" eb="2">
      <t>グロ</t>
    </rPh>
    <phoneticPr fontId="2"/>
  </si>
  <si>
    <t>羽黒東部</t>
    <rPh sb="0" eb="2">
      <t>ハグロ</t>
    </rPh>
    <rPh sb="2" eb="4">
      <t>トウブ</t>
    </rPh>
    <phoneticPr fontId="2"/>
  </si>
  <si>
    <t>楽田</t>
    <rPh sb="0" eb="1">
      <t>ガク</t>
    </rPh>
    <rPh sb="1" eb="2">
      <t>デン</t>
    </rPh>
    <phoneticPr fontId="2"/>
  </si>
  <si>
    <t>楽田東部</t>
    <rPh sb="0" eb="2">
      <t>ガクデン</t>
    </rPh>
    <rPh sb="2" eb="4">
      <t>トウブ</t>
    </rPh>
    <phoneticPr fontId="2"/>
  </si>
  <si>
    <t>犬山東部</t>
    <rPh sb="0" eb="2">
      <t>イヌヤマ</t>
    </rPh>
    <rPh sb="2" eb="4">
      <t>トウブ</t>
    </rPh>
    <phoneticPr fontId="2"/>
  </si>
  <si>
    <t>犬山中央</t>
    <rPh sb="0" eb="2">
      <t>イヌヤマ</t>
    </rPh>
    <rPh sb="2" eb="4">
      <t>チュウオウ</t>
    </rPh>
    <phoneticPr fontId="2"/>
  </si>
  <si>
    <t>犬山南部</t>
    <rPh sb="0" eb="2">
      <t>イヌヤマ</t>
    </rPh>
    <rPh sb="2" eb="4">
      <t>ナンブ</t>
    </rPh>
    <phoneticPr fontId="2"/>
  </si>
  <si>
    <t>8店</t>
    <rPh sb="1" eb="2">
      <t>テン</t>
    </rPh>
    <phoneticPr fontId="2"/>
  </si>
  <si>
    <t>小牧中央</t>
    <rPh sb="0" eb="2">
      <t>コマキ</t>
    </rPh>
    <rPh sb="2" eb="4">
      <t>チュウオウ</t>
    </rPh>
    <phoneticPr fontId="2"/>
  </si>
  <si>
    <t>小牧南部</t>
    <rPh sb="0" eb="2">
      <t>コマキ</t>
    </rPh>
    <rPh sb="2" eb="4">
      <t>ナンブ</t>
    </rPh>
    <phoneticPr fontId="2"/>
  </si>
  <si>
    <t>小牧北外山</t>
    <rPh sb="0" eb="2">
      <t>コマキ</t>
    </rPh>
    <rPh sb="2" eb="3">
      <t>キタ</t>
    </rPh>
    <rPh sb="3" eb="5">
      <t>トヤマ</t>
    </rPh>
    <phoneticPr fontId="2"/>
  </si>
  <si>
    <t>小牧陶</t>
    <rPh sb="0" eb="2">
      <t>コマキ</t>
    </rPh>
    <rPh sb="2" eb="3">
      <t>スエ</t>
    </rPh>
    <phoneticPr fontId="2"/>
  </si>
  <si>
    <t>小牧北部</t>
    <rPh sb="0" eb="2">
      <t>コマキ</t>
    </rPh>
    <rPh sb="2" eb="4">
      <t>ホクブ</t>
    </rPh>
    <phoneticPr fontId="2"/>
  </si>
  <si>
    <t>小牧北里</t>
    <rPh sb="0" eb="2">
      <t>コマキ</t>
    </rPh>
    <rPh sb="2" eb="4">
      <t>キタザト</t>
    </rPh>
    <phoneticPr fontId="2"/>
  </si>
  <si>
    <t>小牧小木</t>
    <rPh sb="0" eb="2">
      <t>コマキ</t>
    </rPh>
    <rPh sb="2" eb="4">
      <t>オギ</t>
    </rPh>
    <phoneticPr fontId="2"/>
  </si>
  <si>
    <t>小牧三ツ渕</t>
    <rPh sb="0" eb="2">
      <t>コマキ</t>
    </rPh>
    <rPh sb="2" eb="3">
      <t>ミ</t>
    </rPh>
    <rPh sb="4" eb="5">
      <t>ブチ</t>
    </rPh>
    <phoneticPr fontId="2"/>
  </si>
  <si>
    <t>小牧間々</t>
    <rPh sb="0" eb="2">
      <t>コマキ</t>
    </rPh>
    <rPh sb="2" eb="4">
      <t>ママ</t>
    </rPh>
    <phoneticPr fontId="2"/>
  </si>
  <si>
    <t>小牧村中</t>
    <rPh sb="0" eb="2">
      <t>コマキ</t>
    </rPh>
    <rPh sb="2" eb="4">
      <t>ムラナカ</t>
    </rPh>
    <phoneticPr fontId="2"/>
  </si>
  <si>
    <t>味岡</t>
    <rPh sb="0" eb="2">
      <t>アジオカ</t>
    </rPh>
    <phoneticPr fontId="2"/>
  </si>
  <si>
    <t>小牧原</t>
    <rPh sb="0" eb="2">
      <t>コマキ</t>
    </rPh>
    <rPh sb="2" eb="3">
      <t>ハラ</t>
    </rPh>
    <phoneticPr fontId="2"/>
  </si>
  <si>
    <t>小牧東部</t>
    <rPh sb="0" eb="2">
      <t>コマキ</t>
    </rPh>
    <rPh sb="2" eb="4">
      <t>トウブ</t>
    </rPh>
    <phoneticPr fontId="2"/>
  </si>
  <si>
    <t>小牧本庄</t>
    <rPh sb="0" eb="2">
      <t>コマキ</t>
    </rPh>
    <rPh sb="2" eb="4">
      <t>ホンジョウ</t>
    </rPh>
    <phoneticPr fontId="2"/>
  </si>
  <si>
    <t>小牧池の内</t>
    <rPh sb="0" eb="2">
      <t>コマキ</t>
    </rPh>
    <rPh sb="2" eb="3">
      <t>イケ</t>
    </rPh>
    <rPh sb="4" eb="5">
      <t>ウチ</t>
    </rPh>
    <phoneticPr fontId="2"/>
  </si>
  <si>
    <t>桃花台東部</t>
    <rPh sb="0" eb="3">
      <t>トウカダイ</t>
    </rPh>
    <rPh sb="3" eb="5">
      <t>トウブ</t>
    </rPh>
    <phoneticPr fontId="2"/>
  </si>
  <si>
    <t>桃花台西部</t>
    <rPh sb="0" eb="3">
      <t>トウカダイ</t>
    </rPh>
    <rPh sb="3" eb="5">
      <t>セイブ</t>
    </rPh>
    <phoneticPr fontId="2"/>
  </si>
  <si>
    <t>桃花台北部</t>
    <rPh sb="0" eb="3">
      <t>トウカダイ</t>
    </rPh>
    <rPh sb="3" eb="5">
      <t>ホクブ</t>
    </rPh>
    <phoneticPr fontId="2"/>
  </si>
  <si>
    <t>18店</t>
    <rPh sb="2" eb="3">
      <t>テン</t>
    </rPh>
    <phoneticPr fontId="2"/>
  </si>
  <si>
    <t>大口町一部含む</t>
    <rPh sb="0" eb="2">
      <t>オオグチ</t>
    </rPh>
    <rPh sb="2" eb="3">
      <t>チョウ</t>
    </rPh>
    <rPh sb="3" eb="5">
      <t>イチブ</t>
    </rPh>
    <rPh sb="5" eb="6">
      <t>フク</t>
    </rPh>
    <phoneticPr fontId="2"/>
  </si>
  <si>
    <t>春日井市一部含む</t>
    <rPh sb="0" eb="4">
      <t>カスガイシ</t>
    </rPh>
    <rPh sb="4" eb="6">
      <t>イチブ</t>
    </rPh>
    <rPh sb="6" eb="7">
      <t>フク</t>
    </rPh>
    <phoneticPr fontId="2"/>
  </si>
  <si>
    <t>桃花台</t>
    <rPh sb="0" eb="3">
      <t>トウカダイ</t>
    </rPh>
    <phoneticPr fontId="2"/>
  </si>
  <si>
    <t>小牧西部</t>
    <rPh sb="0" eb="2">
      <t>コマキ</t>
    </rPh>
    <rPh sb="2" eb="4">
      <t>セイブ</t>
    </rPh>
    <phoneticPr fontId="2"/>
  </si>
  <si>
    <t>春日井西部</t>
    <rPh sb="0" eb="3">
      <t>カスガイ</t>
    </rPh>
    <rPh sb="3" eb="5">
      <t>セイブ</t>
    </rPh>
    <phoneticPr fontId="2"/>
  </si>
  <si>
    <t>春日井宮町</t>
    <rPh sb="0" eb="3">
      <t>カスガイ</t>
    </rPh>
    <rPh sb="3" eb="4">
      <t>ミヤ</t>
    </rPh>
    <rPh sb="4" eb="5">
      <t>マチ</t>
    </rPh>
    <phoneticPr fontId="2"/>
  </si>
  <si>
    <t>春日井中新町</t>
    <rPh sb="0" eb="3">
      <t>カスガイ</t>
    </rPh>
    <rPh sb="3" eb="4">
      <t>ナカ</t>
    </rPh>
    <rPh sb="4" eb="6">
      <t>シンマチ</t>
    </rPh>
    <phoneticPr fontId="2"/>
  </si>
  <si>
    <t>勝川南部</t>
    <rPh sb="0" eb="1">
      <t>カチ</t>
    </rPh>
    <rPh sb="1" eb="2">
      <t>ガワ</t>
    </rPh>
    <rPh sb="2" eb="4">
      <t>ナンブ</t>
    </rPh>
    <phoneticPr fontId="2"/>
  </si>
  <si>
    <t>勝川口</t>
    <rPh sb="0" eb="2">
      <t>カチガワ</t>
    </rPh>
    <rPh sb="2" eb="3">
      <t>グチ</t>
    </rPh>
    <phoneticPr fontId="2"/>
  </si>
  <si>
    <t>春日井八田</t>
    <rPh sb="0" eb="3">
      <t>カスガイ</t>
    </rPh>
    <rPh sb="3" eb="5">
      <t>ハッタ</t>
    </rPh>
    <phoneticPr fontId="2"/>
  </si>
  <si>
    <t>春日井松河戸</t>
    <rPh sb="0" eb="3">
      <t>カスガイ</t>
    </rPh>
    <rPh sb="3" eb="4">
      <t>マツ</t>
    </rPh>
    <rPh sb="4" eb="5">
      <t>カワ</t>
    </rPh>
    <rPh sb="5" eb="6">
      <t>ド</t>
    </rPh>
    <phoneticPr fontId="2"/>
  </si>
  <si>
    <t>春日井上条</t>
    <rPh sb="0" eb="3">
      <t>カスガイ</t>
    </rPh>
    <rPh sb="3" eb="5">
      <t>カミジョウ</t>
    </rPh>
    <phoneticPr fontId="2"/>
  </si>
  <si>
    <t>春日井</t>
    <rPh sb="0" eb="3">
      <t>カスガイ</t>
    </rPh>
    <phoneticPr fontId="2"/>
  </si>
  <si>
    <t>鳥居松</t>
    <rPh sb="0" eb="2">
      <t>トリイ</t>
    </rPh>
    <rPh sb="2" eb="3">
      <t>マツ</t>
    </rPh>
    <phoneticPr fontId="2"/>
  </si>
  <si>
    <t>春日井大泉寺</t>
    <rPh sb="0" eb="3">
      <t>カスガイ</t>
    </rPh>
    <rPh sb="3" eb="4">
      <t>ダイ</t>
    </rPh>
    <rPh sb="4" eb="5">
      <t>セン</t>
    </rPh>
    <rPh sb="5" eb="6">
      <t>ジ</t>
    </rPh>
    <phoneticPr fontId="2"/>
  </si>
  <si>
    <t>神領</t>
    <rPh sb="0" eb="1">
      <t>カミ</t>
    </rPh>
    <rPh sb="1" eb="2">
      <t>リョウ</t>
    </rPh>
    <phoneticPr fontId="2"/>
  </si>
  <si>
    <t>高蔵寺</t>
    <rPh sb="0" eb="3">
      <t>コウゾウジ</t>
    </rPh>
    <phoneticPr fontId="2"/>
  </si>
  <si>
    <t>春日井出川</t>
    <rPh sb="0" eb="3">
      <t>カスガイ</t>
    </rPh>
    <rPh sb="3" eb="5">
      <t>デガワ</t>
    </rPh>
    <phoneticPr fontId="2"/>
  </si>
  <si>
    <t>尾張坂下</t>
    <rPh sb="0" eb="2">
      <t>オワリ</t>
    </rPh>
    <rPh sb="2" eb="4">
      <t>サカシタ</t>
    </rPh>
    <phoneticPr fontId="2"/>
  </si>
  <si>
    <t>藤山台</t>
    <rPh sb="0" eb="1">
      <t>フジ</t>
    </rPh>
    <rPh sb="1" eb="2">
      <t>ヤマ</t>
    </rPh>
    <rPh sb="2" eb="3">
      <t>ダイ</t>
    </rPh>
    <phoneticPr fontId="2"/>
  </si>
  <si>
    <t>高森台</t>
    <rPh sb="0" eb="1">
      <t>タカ</t>
    </rPh>
    <rPh sb="1" eb="2">
      <t>モリ</t>
    </rPh>
    <rPh sb="2" eb="3">
      <t>ダイ</t>
    </rPh>
    <phoneticPr fontId="2"/>
  </si>
  <si>
    <t>中央台</t>
    <rPh sb="0" eb="2">
      <t>チュウオウ</t>
    </rPh>
    <rPh sb="2" eb="3">
      <t>ダイ</t>
    </rPh>
    <phoneticPr fontId="2"/>
  </si>
  <si>
    <t>岩成台</t>
    <rPh sb="0" eb="1">
      <t>イワ</t>
    </rPh>
    <rPh sb="1" eb="2">
      <t>ナ</t>
    </rPh>
    <rPh sb="2" eb="3">
      <t>ダイ</t>
    </rPh>
    <phoneticPr fontId="2"/>
  </si>
  <si>
    <t>石尾台</t>
    <rPh sb="0" eb="2">
      <t>イシオ</t>
    </rPh>
    <rPh sb="2" eb="3">
      <t>ダイ</t>
    </rPh>
    <phoneticPr fontId="2"/>
  </si>
  <si>
    <t>押沢台</t>
    <rPh sb="0" eb="1">
      <t>オシ</t>
    </rPh>
    <rPh sb="1" eb="2">
      <t>ザワ</t>
    </rPh>
    <rPh sb="2" eb="3">
      <t>ダイ</t>
    </rPh>
    <phoneticPr fontId="2"/>
  </si>
  <si>
    <t>春日井桃山</t>
    <rPh sb="0" eb="3">
      <t>カスガイ</t>
    </rPh>
    <rPh sb="3" eb="5">
      <t>モモヤマ</t>
    </rPh>
    <phoneticPr fontId="2"/>
  </si>
  <si>
    <t>鷹来</t>
    <rPh sb="0" eb="1">
      <t>タカ</t>
    </rPh>
    <rPh sb="1" eb="2">
      <t>ク</t>
    </rPh>
    <phoneticPr fontId="2"/>
  </si>
  <si>
    <t>勝川東部</t>
    <rPh sb="0" eb="2">
      <t>カチガワ</t>
    </rPh>
    <rPh sb="2" eb="4">
      <t>トウブ</t>
    </rPh>
    <phoneticPr fontId="2"/>
  </si>
  <si>
    <t>ニュータウン</t>
    <phoneticPr fontId="2"/>
  </si>
  <si>
    <t>M</t>
    <phoneticPr fontId="2"/>
  </si>
  <si>
    <t>ニュータウン</t>
    <phoneticPr fontId="2"/>
  </si>
  <si>
    <t>春日井西部</t>
    <rPh sb="0" eb="3">
      <t>カスガイ</t>
    </rPh>
    <rPh sb="3" eb="5">
      <t>セイブ</t>
    </rPh>
    <phoneticPr fontId="2"/>
  </si>
  <si>
    <t>勝川</t>
    <rPh sb="0" eb="2">
      <t>カチガワ</t>
    </rPh>
    <phoneticPr fontId="2"/>
  </si>
  <si>
    <t>春日井中央</t>
    <rPh sb="0" eb="3">
      <t>カスガイ</t>
    </rPh>
    <rPh sb="3" eb="5">
      <t>チュウオウ</t>
    </rPh>
    <phoneticPr fontId="2"/>
  </si>
  <si>
    <t>藤山台</t>
    <rPh sb="0" eb="2">
      <t>フジヤマ</t>
    </rPh>
    <rPh sb="2" eb="3">
      <t>ダイ</t>
    </rPh>
    <phoneticPr fontId="2"/>
  </si>
  <si>
    <t>25店</t>
    <rPh sb="2" eb="3">
      <t>テン</t>
    </rPh>
    <phoneticPr fontId="2"/>
  </si>
  <si>
    <t>篠木</t>
    <rPh sb="0" eb="1">
      <t>シノ</t>
    </rPh>
    <rPh sb="1" eb="2">
      <t>キ</t>
    </rPh>
    <phoneticPr fontId="2"/>
  </si>
  <si>
    <t>桃花台（坂下）</t>
    <rPh sb="0" eb="3">
      <t>トウカダイ</t>
    </rPh>
    <rPh sb="4" eb="6">
      <t>サカシタ</t>
    </rPh>
    <phoneticPr fontId="2"/>
  </si>
  <si>
    <t>瀬戸品野</t>
    <rPh sb="0" eb="2">
      <t>セト</t>
    </rPh>
    <rPh sb="2" eb="4">
      <t>シナノ</t>
    </rPh>
    <phoneticPr fontId="2"/>
  </si>
  <si>
    <t>瀬戸東部</t>
    <rPh sb="0" eb="2">
      <t>セト</t>
    </rPh>
    <rPh sb="2" eb="4">
      <t>トウブ</t>
    </rPh>
    <phoneticPr fontId="2"/>
  </si>
  <si>
    <t>瀬戸赤津</t>
    <rPh sb="0" eb="2">
      <t>セト</t>
    </rPh>
    <rPh sb="2" eb="4">
      <t>アカツ</t>
    </rPh>
    <phoneticPr fontId="2"/>
  </si>
  <si>
    <t>瀬戸（加藤）</t>
    <rPh sb="0" eb="2">
      <t>セト</t>
    </rPh>
    <rPh sb="3" eb="5">
      <t>カトウ</t>
    </rPh>
    <phoneticPr fontId="2"/>
  </si>
  <si>
    <t>瀬戸陶原</t>
    <rPh sb="0" eb="2">
      <t>セト</t>
    </rPh>
    <rPh sb="2" eb="3">
      <t>スエ</t>
    </rPh>
    <rPh sb="3" eb="4">
      <t>ハラ</t>
    </rPh>
    <phoneticPr fontId="2"/>
  </si>
  <si>
    <t>水野西</t>
    <rPh sb="0" eb="2">
      <t>ミズノ</t>
    </rPh>
    <rPh sb="2" eb="3">
      <t>ニシ</t>
    </rPh>
    <phoneticPr fontId="2"/>
  </si>
  <si>
    <t>中水野</t>
    <rPh sb="0" eb="1">
      <t>ナカ</t>
    </rPh>
    <rPh sb="1" eb="3">
      <t>ミズノ</t>
    </rPh>
    <phoneticPr fontId="2"/>
  </si>
  <si>
    <t>瀬戸西部</t>
    <rPh sb="0" eb="2">
      <t>セト</t>
    </rPh>
    <rPh sb="2" eb="4">
      <t>セイブ</t>
    </rPh>
    <phoneticPr fontId="2"/>
  </si>
  <si>
    <t>瀬戸南山</t>
    <rPh sb="0" eb="2">
      <t>セト</t>
    </rPh>
    <rPh sb="2" eb="4">
      <t>ナンザン</t>
    </rPh>
    <phoneticPr fontId="2"/>
  </si>
  <si>
    <t>瀬戸共栄</t>
    <rPh sb="0" eb="2">
      <t>セト</t>
    </rPh>
    <rPh sb="2" eb="4">
      <t>キョウエイ</t>
    </rPh>
    <phoneticPr fontId="2"/>
  </si>
  <si>
    <t>原山台</t>
    <rPh sb="0" eb="1">
      <t>ハラ</t>
    </rPh>
    <rPh sb="1" eb="2">
      <t>ヤマ</t>
    </rPh>
    <rPh sb="2" eb="3">
      <t>ダイ</t>
    </rPh>
    <phoneticPr fontId="2"/>
  </si>
  <si>
    <t>八幡台</t>
    <rPh sb="0" eb="2">
      <t>ヤハタ</t>
    </rPh>
    <rPh sb="2" eb="3">
      <t>ダイ</t>
    </rPh>
    <phoneticPr fontId="2"/>
  </si>
  <si>
    <t>萩山台</t>
    <rPh sb="0" eb="2">
      <t>ハギヤマ</t>
    </rPh>
    <rPh sb="2" eb="3">
      <t>ダイ</t>
    </rPh>
    <phoneticPr fontId="2"/>
  </si>
  <si>
    <t>瀬戸南部</t>
    <rPh sb="0" eb="2">
      <t>セト</t>
    </rPh>
    <rPh sb="2" eb="4">
      <t>ナンブ</t>
    </rPh>
    <phoneticPr fontId="2"/>
  </si>
  <si>
    <t>瀬戸長根</t>
    <rPh sb="0" eb="2">
      <t>セト</t>
    </rPh>
    <rPh sb="2" eb="4">
      <t>ナガネ</t>
    </rPh>
    <phoneticPr fontId="2"/>
  </si>
  <si>
    <t>瀬戸幡山</t>
    <rPh sb="0" eb="2">
      <t>セト</t>
    </rPh>
    <rPh sb="2" eb="3">
      <t>ハタ</t>
    </rPh>
    <rPh sb="3" eb="4">
      <t>ヤマ</t>
    </rPh>
    <phoneticPr fontId="2"/>
  </si>
  <si>
    <t>瀬戸山口</t>
    <rPh sb="0" eb="2">
      <t>セト</t>
    </rPh>
    <rPh sb="2" eb="4">
      <t>ヤマグチ</t>
    </rPh>
    <phoneticPr fontId="2"/>
  </si>
  <si>
    <t>菱野団地</t>
    <rPh sb="0" eb="2">
      <t>ヒシノ</t>
    </rPh>
    <rPh sb="2" eb="4">
      <t>ダンチ</t>
    </rPh>
    <phoneticPr fontId="2"/>
  </si>
  <si>
    <t>M</t>
    <phoneticPr fontId="2"/>
  </si>
  <si>
    <t>瀬戸</t>
    <rPh sb="0" eb="2">
      <t>セト</t>
    </rPh>
    <phoneticPr fontId="2"/>
  </si>
  <si>
    <t>水野</t>
    <rPh sb="0" eb="2">
      <t>ミズノ</t>
    </rPh>
    <phoneticPr fontId="2"/>
  </si>
  <si>
    <t>品野</t>
    <rPh sb="0" eb="2">
      <t>シナノ</t>
    </rPh>
    <phoneticPr fontId="2"/>
  </si>
  <si>
    <t>ＡＹ</t>
    <phoneticPr fontId="2"/>
  </si>
  <si>
    <t>瀬戸南</t>
    <rPh sb="0" eb="2">
      <t>セト</t>
    </rPh>
    <rPh sb="2" eb="3">
      <t>ミナミ</t>
    </rPh>
    <phoneticPr fontId="2"/>
  </si>
  <si>
    <t>M</t>
    <phoneticPr fontId="2"/>
  </si>
  <si>
    <t>三郷</t>
    <rPh sb="0" eb="2">
      <t>サンゴウ</t>
    </rPh>
    <phoneticPr fontId="2"/>
  </si>
  <si>
    <t>平池</t>
    <rPh sb="0" eb="2">
      <t>ヒライケ</t>
    </rPh>
    <phoneticPr fontId="2"/>
  </si>
  <si>
    <t>尾張旭北部</t>
    <rPh sb="0" eb="2">
      <t>オワリ</t>
    </rPh>
    <rPh sb="2" eb="3">
      <t>アサヒ</t>
    </rPh>
    <rPh sb="3" eb="5">
      <t>ホクブ</t>
    </rPh>
    <phoneticPr fontId="2"/>
  </si>
  <si>
    <t>旭新居</t>
    <rPh sb="0" eb="1">
      <t>アサヒ</t>
    </rPh>
    <rPh sb="1" eb="3">
      <t>アライ</t>
    </rPh>
    <phoneticPr fontId="2"/>
  </si>
  <si>
    <t>本地ヶ原</t>
    <rPh sb="0" eb="1">
      <t>ホン</t>
    </rPh>
    <rPh sb="1" eb="2">
      <t>チ</t>
    </rPh>
    <rPh sb="3" eb="4">
      <t>ハラ</t>
    </rPh>
    <phoneticPr fontId="2"/>
  </si>
  <si>
    <t>瑞鳳</t>
    <rPh sb="0" eb="2">
      <t>ズイホウ</t>
    </rPh>
    <phoneticPr fontId="2"/>
  </si>
  <si>
    <t>*1</t>
    <phoneticPr fontId="2"/>
  </si>
  <si>
    <t>*2</t>
    <phoneticPr fontId="2"/>
  </si>
  <si>
    <t>尾張旭</t>
    <rPh sb="0" eb="2">
      <t>オワリ</t>
    </rPh>
    <rPh sb="2" eb="3">
      <t>アサヒ</t>
    </rPh>
    <phoneticPr fontId="2"/>
  </si>
  <si>
    <t>尾張旭</t>
    <rPh sb="0" eb="3">
      <t>オワリアサヒ</t>
    </rPh>
    <phoneticPr fontId="2"/>
  </si>
  <si>
    <t>尾張旭市全域の場合</t>
    <rPh sb="0" eb="4">
      <t>オワリアサヒシ</t>
    </rPh>
    <rPh sb="4" eb="6">
      <t>ゼンイキ</t>
    </rPh>
    <rPh sb="7" eb="9">
      <t>バアイ</t>
    </rPh>
    <phoneticPr fontId="2"/>
  </si>
  <si>
    <t>名東区森孝　350枚</t>
    <rPh sb="0" eb="3">
      <t>メイトウク</t>
    </rPh>
    <rPh sb="3" eb="5">
      <t>モリタカ</t>
    </rPh>
    <rPh sb="9" eb="10">
      <t>マイ</t>
    </rPh>
    <phoneticPr fontId="2"/>
  </si>
  <si>
    <t>守山区大森　2,400枚</t>
    <rPh sb="0" eb="3">
      <t>モリヤマク</t>
    </rPh>
    <rPh sb="3" eb="5">
      <t>オオモリ</t>
    </rPh>
    <rPh sb="11" eb="12">
      <t>マイ</t>
    </rPh>
    <phoneticPr fontId="2"/>
  </si>
  <si>
    <t>守山区守山本地　200枚</t>
    <rPh sb="0" eb="3">
      <t>モリヤマク</t>
    </rPh>
    <rPh sb="3" eb="5">
      <t>モリヤマ</t>
    </rPh>
    <rPh sb="5" eb="6">
      <t>ホン</t>
    </rPh>
    <rPh sb="6" eb="7">
      <t>チ</t>
    </rPh>
    <rPh sb="11" eb="12">
      <t>マイ</t>
    </rPh>
    <phoneticPr fontId="2"/>
  </si>
  <si>
    <t>をプラス</t>
    <phoneticPr fontId="2"/>
  </si>
  <si>
    <t>*1　守山区　1,000枚含む</t>
    <rPh sb="3" eb="6">
      <t>モリヤマク</t>
    </rPh>
    <rPh sb="12" eb="13">
      <t>マイ</t>
    </rPh>
    <rPh sb="13" eb="14">
      <t>フク</t>
    </rPh>
    <phoneticPr fontId="2"/>
  </si>
  <si>
    <t>*2　守山区　100枚含む</t>
    <rPh sb="3" eb="6">
      <t>モリヤマク</t>
    </rPh>
    <rPh sb="10" eb="11">
      <t>マイ</t>
    </rPh>
    <rPh sb="11" eb="12">
      <t>フク</t>
    </rPh>
    <phoneticPr fontId="2"/>
  </si>
  <si>
    <t>岩崎</t>
    <rPh sb="0" eb="2">
      <t>イワサキ</t>
    </rPh>
    <phoneticPr fontId="2"/>
  </si>
  <si>
    <t>岩崎香久山</t>
    <rPh sb="0" eb="2">
      <t>イワサキ</t>
    </rPh>
    <rPh sb="2" eb="3">
      <t>カオリ</t>
    </rPh>
    <rPh sb="3" eb="4">
      <t>ヒサ</t>
    </rPh>
    <rPh sb="4" eb="5">
      <t>ヤマ</t>
    </rPh>
    <phoneticPr fontId="2"/>
  </si>
  <si>
    <t>岩崎台</t>
    <rPh sb="0" eb="2">
      <t>イワサキ</t>
    </rPh>
    <rPh sb="2" eb="3">
      <t>ダイ</t>
    </rPh>
    <phoneticPr fontId="2"/>
  </si>
  <si>
    <t>五色園</t>
    <rPh sb="0" eb="2">
      <t>ゴシキ</t>
    </rPh>
    <rPh sb="2" eb="3">
      <t>エン</t>
    </rPh>
    <phoneticPr fontId="2"/>
  </si>
  <si>
    <t>日進中部</t>
    <rPh sb="0" eb="2">
      <t>ニッシン</t>
    </rPh>
    <rPh sb="2" eb="4">
      <t>チュウブ</t>
    </rPh>
    <phoneticPr fontId="2"/>
  </si>
  <si>
    <t>赤池</t>
    <rPh sb="0" eb="2">
      <t>アカイケ</t>
    </rPh>
    <phoneticPr fontId="2"/>
  </si>
  <si>
    <t>日進浅田</t>
    <rPh sb="0" eb="2">
      <t>ニッシン</t>
    </rPh>
    <rPh sb="2" eb="4">
      <t>アサダ</t>
    </rPh>
    <phoneticPr fontId="2"/>
  </si>
  <si>
    <t>日進東</t>
    <rPh sb="0" eb="2">
      <t>ニッシン</t>
    </rPh>
    <rPh sb="2" eb="3">
      <t>ヒガシ</t>
    </rPh>
    <phoneticPr fontId="2"/>
  </si>
  <si>
    <t>日進米野木</t>
    <rPh sb="0" eb="2">
      <t>ニッシン</t>
    </rPh>
    <rPh sb="2" eb="4">
      <t>コメノ</t>
    </rPh>
    <rPh sb="4" eb="5">
      <t>キ</t>
    </rPh>
    <phoneticPr fontId="2"/>
  </si>
  <si>
    <t>日進折戸</t>
    <rPh sb="0" eb="2">
      <t>ニッシン</t>
    </rPh>
    <rPh sb="2" eb="4">
      <t>オリド</t>
    </rPh>
    <phoneticPr fontId="2"/>
  </si>
  <si>
    <t>日進</t>
    <rPh sb="0" eb="2">
      <t>ニッシン</t>
    </rPh>
    <phoneticPr fontId="2"/>
  </si>
  <si>
    <t>日進北部</t>
    <rPh sb="0" eb="2">
      <t>ニッシン</t>
    </rPh>
    <rPh sb="2" eb="4">
      <t>ホクブ</t>
    </rPh>
    <phoneticPr fontId="2"/>
  </si>
  <si>
    <t>日進市全域の場合</t>
    <rPh sb="0" eb="3">
      <t>ニッシンシ</t>
    </rPh>
    <rPh sb="3" eb="5">
      <t>ゼンイキ</t>
    </rPh>
    <rPh sb="6" eb="8">
      <t>バアイ</t>
    </rPh>
    <phoneticPr fontId="2"/>
  </si>
  <si>
    <t>名東区梅森　600枚をプラス</t>
    <rPh sb="0" eb="3">
      <t>メイトウク</t>
    </rPh>
    <rPh sb="3" eb="5">
      <t>ウメモリ</t>
    </rPh>
    <rPh sb="9" eb="10">
      <t>マイ</t>
    </rPh>
    <phoneticPr fontId="2"/>
  </si>
  <si>
    <t>天白区梅が丘　700枚</t>
    <rPh sb="0" eb="3">
      <t>テンパクク</t>
    </rPh>
    <rPh sb="3" eb="4">
      <t>ウメ</t>
    </rPh>
    <rPh sb="5" eb="6">
      <t>オカ</t>
    </rPh>
    <rPh sb="10" eb="11">
      <t>マイ</t>
    </rPh>
    <phoneticPr fontId="2"/>
  </si>
  <si>
    <t>をプラス</t>
    <phoneticPr fontId="2"/>
  </si>
  <si>
    <t>豊明団地</t>
    <rPh sb="0" eb="2">
      <t>トヨアケ</t>
    </rPh>
    <rPh sb="2" eb="4">
      <t>ダンチ</t>
    </rPh>
    <phoneticPr fontId="2"/>
  </si>
  <si>
    <t>豊明東部</t>
    <rPh sb="0" eb="2">
      <t>トヨアケ</t>
    </rPh>
    <rPh sb="2" eb="4">
      <t>トウブ</t>
    </rPh>
    <phoneticPr fontId="2"/>
  </si>
  <si>
    <t>前後</t>
    <rPh sb="0" eb="2">
      <t>ゼンゴ</t>
    </rPh>
    <phoneticPr fontId="2"/>
  </si>
  <si>
    <t>豊明桜ヶ丘</t>
    <rPh sb="0" eb="2">
      <t>トヨアケ</t>
    </rPh>
    <rPh sb="2" eb="3">
      <t>サクラ</t>
    </rPh>
    <rPh sb="4" eb="5">
      <t>オカ</t>
    </rPh>
    <phoneticPr fontId="2"/>
  </si>
  <si>
    <t>沓掛</t>
    <rPh sb="0" eb="2">
      <t>クツカケ</t>
    </rPh>
    <phoneticPr fontId="2"/>
  </si>
  <si>
    <t>豊明南館</t>
    <rPh sb="0" eb="2">
      <t>トヨアケ</t>
    </rPh>
    <rPh sb="2" eb="3">
      <t>ミナミ</t>
    </rPh>
    <rPh sb="3" eb="4">
      <t>ヤカタ</t>
    </rPh>
    <phoneticPr fontId="2"/>
  </si>
  <si>
    <t>豊明</t>
    <rPh sb="0" eb="2">
      <t>トヨアケ</t>
    </rPh>
    <phoneticPr fontId="2"/>
  </si>
  <si>
    <t>長久手</t>
    <rPh sb="0" eb="3">
      <t>ナガクテ</t>
    </rPh>
    <phoneticPr fontId="2"/>
  </si>
  <si>
    <t>長久手東部</t>
    <rPh sb="0" eb="3">
      <t>ナガクテ</t>
    </rPh>
    <rPh sb="3" eb="5">
      <t>トウブ</t>
    </rPh>
    <phoneticPr fontId="2"/>
  </si>
  <si>
    <t>長久手西部</t>
    <rPh sb="0" eb="3">
      <t>ナガクテ</t>
    </rPh>
    <rPh sb="3" eb="5">
      <t>セイブ</t>
    </rPh>
    <phoneticPr fontId="2"/>
  </si>
  <si>
    <t>長久手中央</t>
    <rPh sb="0" eb="3">
      <t>ナガクテ</t>
    </rPh>
    <rPh sb="3" eb="5">
      <t>チュウオウ</t>
    </rPh>
    <phoneticPr fontId="2"/>
  </si>
  <si>
    <t>長久手南部</t>
    <rPh sb="0" eb="3">
      <t>ナガクテ</t>
    </rPh>
    <rPh sb="3" eb="5">
      <t>ナンブ</t>
    </rPh>
    <phoneticPr fontId="2"/>
  </si>
  <si>
    <t>長久手市全域の場合</t>
    <rPh sb="0" eb="3">
      <t>ナガクテ</t>
    </rPh>
    <rPh sb="3" eb="4">
      <t>シ</t>
    </rPh>
    <rPh sb="4" eb="6">
      <t>ゼンイキ</t>
    </rPh>
    <rPh sb="7" eb="9">
      <t>バアイ</t>
    </rPh>
    <phoneticPr fontId="2"/>
  </si>
  <si>
    <t>名東区極楽　300枚</t>
    <rPh sb="0" eb="3">
      <t>メイトウク</t>
    </rPh>
    <rPh sb="3" eb="5">
      <t>ゴクラク</t>
    </rPh>
    <rPh sb="9" eb="10">
      <t>マイ</t>
    </rPh>
    <phoneticPr fontId="2"/>
  </si>
  <si>
    <t>和合</t>
    <rPh sb="0" eb="2">
      <t>ワゴウ</t>
    </rPh>
    <phoneticPr fontId="2"/>
  </si>
  <si>
    <t>東郷白鳥</t>
    <rPh sb="0" eb="2">
      <t>トウゴウ</t>
    </rPh>
    <rPh sb="2" eb="4">
      <t>シラトリ</t>
    </rPh>
    <phoneticPr fontId="2"/>
  </si>
  <si>
    <t>諸輪</t>
    <rPh sb="0" eb="1">
      <t>モロ</t>
    </rPh>
    <rPh sb="1" eb="2">
      <t>ワ</t>
    </rPh>
    <phoneticPr fontId="2"/>
  </si>
  <si>
    <t>春木台</t>
    <rPh sb="0" eb="2">
      <t>ハルキ</t>
    </rPh>
    <rPh sb="2" eb="3">
      <t>ダイ</t>
    </rPh>
    <phoneticPr fontId="2"/>
  </si>
  <si>
    <t>音貝</t>
    <rPh sb="0" eb="1">
      <t>オト</t>
    </rPh>
    <rPh sb="1" eb="2">
      <t>ガイ</t>
    </rPh>
    <phoneticPr fontId="2"/>
  </si>
  <si>
    <t>東郷町</t>
    <rPh sb="0" eb="2">
      <t>トウゴウ</t>
    </rPh>
    <rPh sb="2" eb="3">
      <t>チョウ</t>
    </rPh>
    <phoneticPr fontId="2"/>
  </si>
  <si>
    <t>東郷</t>
    <rPh sb="0" eb="2">
      <t>トウゴウ</t>
    </rPh>
    <phoneticPr fontId="2"/>
  </si>
  <si>
    <t>共和</t>
    <rPh sb="0" eb="2">
      <t>キョウワ</t>
    </rPh>
    <phoneticPr fontId="2"/>
  </si>
  <si>
    <t>共和西</t>
    <rPh sb="0" eb="2">
      <t>キョウワ</t>
    </rPh>
    <rPh sb="2" eb="3">
      <t>ニシ</t>
    </rPh>
    <phoneticPr fontId="2"/>
  </si>
  <si>
    <t>大府東部</t>
    <rPh sb="0" eb="2">
      <t>オオブ</t>
    </rPh>
    <rPh sb="2" eb="4">
      <t>トウブ</t>
    </rPh>
    <phoneticPr fontId="2"/>
  </si>
  <si>
    <t>大府</t>
    <rPh sb="0" eb="2">
      <t>オオブ</t>
    </rPh>
    <phoneticPr fontId="2"/>
  </si>
  <si>
    <t>大府吉田</t>
    <rPh sb="0" eb="2">
      <t>オオブ</t>
    </rPh>
    <rPh sb="2" eb="4">
      <t>ヨシダ</t>
    </rPh>
    <phoneticPr fontId="2"/>
  </si>
  <si>
    <t>大府森岡</t>
    <rPh sb="0" eb="2">
      <t>オオブ</t>
    </rPh>
    <rPh sb="2" eb="4">
      <t>モリオカ</t>
    </rPh>
    <phoneticPr fontId="2"/>
  </si>
  <si>
    <t>大府駅西</t>
    <rPh sb="0" eb="2">
      <t>オオブ</t>
    </rPh>
    <rPh sb="2" eb="3">
      <t>エキ</t>
    </rPh>
    <rPh sb="3" eb="4">
      <t>ニシ</t>
    </rPh>
    <phoneticPr fontId="2"/>
  </si>
  <si>
    <t>共和</t>
    <rPh sb="0" eb="1">
      <t>キョウ</t>
    </rPh>
    <rPh sb="1" eb="2">
      <t>ワ</t>
    </rPh>
    <phoneticPr fontId="2"/>
  </si>
  <si>
    <t>名和緑陽</t>
    <rPh sb="0" eb="2">
      <t>ナワ</t>
    </rPh>
    <rPh sb="2" eb="3">
      <t>リョク</t>
    </rPh>
    <rPh sb="3" eb="4">
      <t>ヨウ</t>
    </rPh>
    <phoneticPr fontId="2"/>
  </si>
  <si>
    <t>名和水谷</t>
    <rPh sb="0" eb="2">
      <t>ナワ</t>
    </rPh>
    <rPh sb="2" eb="4">
      <t>ミズタニ</t>
    </rPh>
    <phoneticPr fontId="2"/>
  </si>
  <si>
    <t>荒尾</t>
    <rPh sb="0" eb="2">
      <t>アラオ</t>
    </rPh>
    <phoneticPr fontId="2"/>
  </si>
  <si>
    <t>名和上野</t>
    <rPh sb="0" eb="2">
      <t>ナワ</t>
    </rPh>
    <rPh sb="2" eb="4">
      <t>ウエノ</t>
    </rPh>
    <phoneticPr fontId="2"/>
  </si>
  <si>
    <t>東海大池</t>
    <rPh sb="0" eb="2">
      <t>トウカイ</t>
    </rPh>
    <rPh sb="2" eb="4">
      <t>オオイケ</t>
    </rPh>
    <phoneticPr fontId="2"/>
  </si>
  <si>
    <t>東海大田</t>
    <rPh sb="0" eb="2">
      <t>トウカイ</t>
    </rPh>
    <rPh sb="2" eb="4">
      <t>オオタ</t>
    </rPh>
    <phoneticPr fontId="2"/>
  </si>
  <si>
    <t>富木島</t>
    <rPh sb="0" eb="1">
      <t>フ</t>
    </rPh>
    <rPh sb="1" eb="2">
      <t>キ</t>
    </rPh>
    <rPh sb="2" eb="3">
      <t>シマ</t>
    </rPh>
    <phoneticPr fontId="2"/>
  </si>
  <si>
    <t>上野台</t>
    <rPh sb="0" eb="3">
      <t>ウエノダイ</t>
    </rPh>
    <phoneticPr fontId="2"/>
  </si>
  <si>
    <t>高横須賀</t>
    <rPh sb="0" eb="4">
      <t>タカヨコスカ</t>
    </rPh>
    <phoneticPr fontId="2"/>
  </si>
  <si>
    <t>尾張横須賀</t>
    <rPh sb="0" eb="2">
      <t>オワリ</t>
    </rPh>
    <rPh sb="2" eb="5">
      <t>ヨコスカ</t>
    </rPh>
    <phoneticPr fontId="2"/>
  </si>
  <si>
    <t>加木屋</t>
    <rPh sb="0" eb="1">
      <t>カ</t>
    </rPh>
    <rPh sb="1" eb="2">
      <t>キ</t>
    </rPh>
    <rPh sb="2" eb="3">
      <t>ヤ</t>
    </rPh>
    <phoneticPr fontId="2"/>
  </si>
  <si>
    <t>東海市中央</t>
    <rPh sb="0" eb="3">
      <t>トウカイシ</t>
    </rPh>
    <rPh sb="3" eb="5">
      <t>チュウオウ</t>
    </rPh>
    <phoneticPr fontId="2"/>
  </si>
  <si>
    <t>南加木屋</t>
    <rPh sb="0" eb="1">
      <t>ミナミ</t>
    </rPh>
    <rPh sb="1" eb="2">
      <t>カ</t>
    </rPh>
    <rPh sb="2" eb="3">
      <t>キ</t>
    </rPh>
    <rPh sb="3" eb="4">
      <t>ヤ</t>
    </rPh>
    <phoneticPr fontId="2"/>
  </si>
  <si>
    <t>東海大高</t>
    <rPh sb="0" eb="2">
      <t>トウカイ</t>
    </rPh>
    <rPh sb="2" eb="4">
      <t>オオダカ</t>
    </rPh>
    <phoneticPr fontId="2"/>
  </si>
  <si>
    <t>名和</t>
    <rPh sb="0" eb="2">
      <t>ナワ</t>
    </rPh>
    <phoneticPr fontId="2"/>
  </si>
  <si>
    <t>東海北部</t>
    <rPh sb="0" eb="2">
      <t>トウカイ</t>
    </rPh>
    <rPh sb="2" eb="4">
      <t>ホクブ</t>
    </rPh>
    <phoneticPr fontId="2"/>
  </si>
  <si>
    <t>東海東浦</t>
    <rPh sb="0" eb="2">
      <t>トウカイ</t>
    </rPh>
    <rPh sb="2" eb="4">
      <t>ヒガシウラ</t>
    </rPh>
    <phoneticPr fontId="2"/>
  </si>
  <si>
    <t>阿久比</t>
    <rPh sb="0" eb="3">
      <t>アグイ</t>
    </rPh>
    <phoneticPr fontId="2"/>
  </si>
  <si>
    <t>東海市全域の場合</t>
    <rPh sb="0" eb="3">
      <t>トウカイシ</t>
    </rPh>
    <rPh sb="3" eb="5">
      <t>ゼンイキ</t>
    </rPh>
    <rPh sb="6" eb="8">
      <t>バアイ</t>
    </rPh>
    <phoneticPr fontId="2"/>
  </si>
  <si>
    <t>知多市八幡新田　1,050枚</t>
    <rPh sb="0" eb="3">
      <t>チタシ</t>
    </rPh>
    <rPh sb="3" eb="5">
      <t>ヤハタ</t>
    </rPh>
    <rPh sb="5" eb="7">
      <t>シンデン</t>
    </rPh>
    <rPh sb="13" eb="14">
      <t>マイ</t>
    </rPh>
    <phoneticPr fontId="2"/>
  </si>
  <si>
    <t>寺本</t>
    <rPh sb="0" eb="2">
      <t>テラモト</t>
    </rPh>
    <phoneticPr fontId="2"/>
  </si>
  <si>
    <t>寺本東部</t>
    <rPh sb="0" eb="2">
      <t>テラモト</t>
    </rPh>
    <rPh sb="2" eb="4">
      <t>トウブ</t>
    </rPh>
    <phoneticPr fontId="2"/>
  </si>
  <si>
    <t>朝倉団地</t>
    <rPh sb="0" eb="2">
      <t>アサクラ</t>
    </rPh>
    <rPh sb="2" eb="4">
      <t>ダンチ</t>
    </rPh>
    <phoneticPr fontId="2"/>
  </si>
  <si>
    <t>知多新知台</t>
    <rPh sb="0" eb="2">
      <t>チタ</t>
    </rPh>
    <rPh sb="2" eb="3">
      <t>シン</t>
    </rPh>
    <rPh sb="3" eb="4">
      <t>チ</t>
    </rPh>
    <rPh sb="4" eb="5">
      <t>ダイ</t>
    </rPh>
    <phoneticPr fontId="2"/>
  </si>
  <si>
    <t>八幡新田</t>
    <rPh sb="0" eb="2">
      <t>ヤハタ</t>
    </rPh>
    <rPh sb="2" eb="4">
      <t>シンデン</t>
    </rPh>
    <phoneticPr fontId="2"/>
  </si>
  <si>
    <t>巽ヶ丘</t>
    <rPh sb="0" eb="1">
      <t>タツミ</t>
    </rPh>
    <rPh sb="2" eb="3">
      <t>オカ</t>
    </rPh>
    <phoneticPr fontId="2"/>
  </si>
  <si>
    <t>知多岡田</t>
    <rPh sb="0" eb="2">
      <t>チタ</t>
    </rPh>
    <rPh sb="2" eb="4">
      <t>オカダ</t>
    </rPh>
    <phoneticPr fontId="2"/>
  </si>
  <si>
    <t>知多日長</t>
    <rPh sb="0" eb="2">
      <t>チタ</t>
    </rPh>
    <rPh sb="2" eb="4">
      <t>ヒナガ</t>
    </rPh>
    <phoneticPr fontId="2"/>
  </si>
  <si>
    <t>新舞子</t>
    <rPh sb="0" eb="3">
      <t>シンマイコ</t>
    </rPh>
    <phoneticPr fontId="2"/>
  </si>
  <si>
    <t>知多粕谷</t>
    <rPh sb="0" eb="2">
      <t>チタ</t>
    </rPh>
    <rPh sb="2" eb="4">
      <t>カスヤ</t>
    </rPh>
    <phoneticPr fontId="2"/>
  </si>
  <si>
    <t>朝倉</t>
    <rPh sb="0" eb="2">
      <t>アサクラ</t>
    </rPh>
    <phoneticPr fontId="2"/>
  </si>
  <si>
    <t>知多市南部</t>
    <rPh sb="0" eb="3">
      <t>チタシ</t>
    </rPh>
    <rPh sb="3" eb="5">
      <t>ナンブ</t>
    </rPh>
    <phoneticPr fontId="2"/>
  </si>
  <si>
    <t>知多南</t>
    <rPh sb="0" eb="2">
      <t>チタ</t>
    </rPh>
    <rPh sb="2" eb="3">
      <t>ミナミ</t>
    </rPh>
    <phoneticPr fontId="2"/>
  </si>
  <si>
    <t>亀崎</t>
    <rPh sb="0" eb="2">
      <t>カメザキ</t>
    </rPh>
    <phoneticPr fontId="2"/>
  </si>
  <si>
    <t>亀崎南部</t>
    <rPh sb="0" eb="2">
      <t>カメザキ</t>
    </rPh>
    <rPh sb="2" eb="4">
      <t>ナンブ</t>
    </rPh>
    <phoneticPr fontId="2"/>
  </si>
  <si>
    <t>乙川</t>
    <rPh sb="0" eb="1">
      <t>オツ</t>
    </rPh>
    <rPh sb="1" eb="2">
      <t>カワ</t>
    </rPh>
    <phoneticPr fontId="2"/>
  </si>
  <si>
    <t>半田北部</t>
    <rPh sb="0" eb="2">
      <t>ハンダ</t>
    </rPh>
    <rPh sb="2" eb="4">
      <t>ホクブ</t>
    </rPh>
    <phoneticPr fontId="2"/>
  </si>
  <si>
    <t>半田住吉</t>
    <rPh sb="0" eb="2">
      <t>ハンダ</t>
    </rPh>
    <rPh sb="2" eb="4">
      <t>スミヨシ</t>
    </rPh>
    <phoneticPr fontId="2"/>
  </si>
  <si>
    <t>半田岩滑</t>
    <rPh sb="0" eb="2">
      <t>ハンダ</t>
    </rPh>
    <rPh sb="2" eb="4">
      <t>ヤナベ</t>
    </rPh>
    <phoneticPr fontId="2"/>
  </si>
  <si>
    <t>半田清城</t>
    <rPh sb="0" eb="2">
      <t>ハンダ</t>
    </rPh>
    <rPh sb="2" eb="3">
      <t>セイ</t>
    </rPh>
    <rPh sb="3" eb="4">
      <t>シロ</t>
    </rPh>
    <phoneticPr fontId="2"/>
  </si>
  <si>
    <t>知多半田</t>
    <rPh sb="0" eb="2">
      <t>チタ</t>
    </rPh>
    <rPh sb="2" eb="4">
      <t>ハンダ</t>
    </rPh>
    <phoneticPr fontId="2"/>
  </si>
  <si>
    <t>半田衣浦</t>
    <rPh sb="0" eb="2">
      <t>ハンダ</t>
    </rPh>
    <rPh sb="2" eb="3">
      <t>キヌ</t>
    </rPh>
    <rPh sb="3" eb="4">
      <t>ウラ</t>
    </rPh>
    <phoneticPr fontId="2"/>
  </si>
  <si>
    <t>半田中町</t>
    <rPh sb="0" eb="2">
      <t>ハンダ</t>
    </rPh>
    <rPh sb="2" eb="4">
      <t>ナカマチ</t>
    </rPh>
    <phoneticPr fontId="2"/>
  </si>
  <si>
    <t>半田板山</t>
    <rPh sb="0" eb="2">
      <t>ハンダ</t>
    </rPh>
    <rPh sb="2" eb="4">
      <t>イタヤマ</t>
    </rPh>
    <phoneticPr fontId="2"/>
  </si>
  <si>
    <t>成岩</t>
    <rPh sb="0" eb="2">
      <t>ナラワ</t>
    </rPh>
    <phoneticPr fontId="2"/>
  </si>
  <si>
    <t>半田青山</t>
    <rPh sb="0" eb="2">
      <t>ハンダ</t>
    </rPh>
    <rPh sb="2" eb="4">
      <t>アオヤマ</t>
    </rPh>
    <phoneticPr fontId="2"/>
  </si>
  <si>
    <t>13店</t>
    <rPh sb="2" eb="3">
      <t>テン</t>
    </rPh>
    <phoneticPr fontId="2"/>
  </si>
  <si>
    <t>*1　東海市　1,050枚含む</t>
    <rPh sb="3" eb="6">
      <t>トウカイシ</t>
    </rPh>
    <rPh sb="12" eb="13">
      <t>マイ</t>
    </rPh>
    <rPh sb="13" eb="14">
      <t>フク</t>
    </rPh>
    <phoneticPr fontId="2"/>
  </si>
  <si>
    <t>半田中央</t>
    <rPh sb="0" eb="2">
      <t>ハンダ</t>
    </rPh>
    <rPh sb="2" eb="4">
      <t>チュウオウ</t>
    </rPh>
    <phoneticPr fontId="2"/>
  </si>
  <si>
    <t>半田東部</t>
    <rPh sb="0" eb="2">
      <t>ハンダ</t>
    </rPh>
    <rPh sb="2" eb="4">
      <t>トウブ</t>
    </rPh>
    <phoneticPr fontId="2"/>
  </si>
  <si>
    <t>半田南部</t>
    <rPh sb="0" eb="2">
      <t>ハンダ</t>
    </rPh>
    <rPh sb="2" eb="4">
      <t>ナンブ</t>
    </rPh>
    <phoneticPr fontId="2"/>
  </si>
  <si>
    <t>半田</t>
    <rPh sb="0" eb="2">
      <t>ハンダ</t>
    </rPh>
    <phoneticPr fontId="2"/>
  </si>
  <si>
    <t>尾張大野</t>
    <rPh sb="0" eb="2">
      <t>オワリ</t>
    </rPh>
    <rPh sb="2" eb="4">
      <t>オオノ</t>
    </rPh>
    <phoneticPr fontId="2"/>
  </si>
  <si>
    <t>鬼崎</t>
    <rPh sb="0" eb="1">
      <t>オニ</t>
    </rPh>
    <rPh sb="1" eb="2">
      <t>ザキ</t>
    </rPh>
    <phoneticPr fontId="2"/>
  </si>
  <si>
    <t>多屋</t>
    <rPh sb="0" eb="2">
      <t>タヤ</t>
    </rPh>
    <phoneticPr fontId="2"/>
  </si>
  <si>
    <t>常滑</t>
    <rPh sb="0" eb="2">
      <t>トコナメ</t>
    </rPh>
    <phoneticPr fontId="2"/>
  </si>
  <si>
    <t>常滑南部</t>
    <rPh sb="0" eb="2">
      <t>トコナメ</t>
    </rPh>
    <rPh sb="2" eb="4">
      <t>ナンブ</t>
    </rPh>
    <phoneticPr fontId="2"/>
  </si>
  <si>
    <t>MY</t>
    <phoneticPr fontId="2"/>
  </si>
  <si>
    <t>AMY</t>
    <phoneticPr fontId="2"/>
  </si>
  <si>
    <t>東浦森岡</t>
    <rPh sb="0" eb="2">
      <t>ヒガシウラ</t>
    </rPh>
    <rPh sb="2" eb="4">
      <t>モリオカ</t>
    </rPh>
    <phoneticPr fontId="2"/>
  </si>
  <si>
    <t>緒川</t>
    <rPh sb="0" eb="2">
      <t>オガワ</t>
    </rPh>
    <phoneticPr fontId="2"/>
  </si>
  <si>
    <t>石浜</t>
    <rPh sb="0" eb="2">
      <t>イシハマ</t>
    </rPh>
    <phoneticPr fontId="2"/>
  </si>
  <si>
    <t>生路</t>
    <rPh sb="0" eb="2">
      <t>イクジ</t>
    </rPh>
    <phoneticPr fontId="2"/>
  </si>
  <si>
    <t>藤江</t>
    <rPh sb="0" eb="2">
      <t>フジエ</t>
    </rPh>
    <phoneticPr fontId="2"/>
  </si>
  <si>
    <t>緒川新田</t>
    <rPh sb="0" eb="2">
      <t>オガワ</t>
    </rPh>
    <rPh sb="2" eb="4">
      <t>シンデン</t>
    </rPh>
    <phoneticPr fontId="2"/>
  </si>
  <si>
    <t>東ヶ丘</t>
    <rPh sb="0" eb="3">
      <t>ヒガシガオカ</t>
    </rPh>
    <phoneticPr fontId="2"/>
  </si>
  <si>
    <t>坂部</t>
    <rPh sb="0" eb="2">
      <t>サカベ</t>
    </rPh>
    <phoneticPr fontId="2"/>
  </si>
  <si>
    <t>武豊</t>
    <rPh sb="0" eb="2">
      <t>タケトヨ</t>
    </rPh>
    <phoneticPr fontId="2"/>
  </si>
  <si>
    <t>富貴</t>
    <rPh sb="0" eb="2">
      <t>フキ</t>
    </rPh>
    <phoneticPr fontId="2"/>
  </si>
  <si>
    <t>河和</t>
    <rPh sb="0" eb="2">
      <t>コウワ</t>
    </rPh>
    <phoneticPr fontId="2"/>
  </si>
  <si>
    <t>野間</t>
    <rPh sb="0" eb="2">
      <t>ノマ</t>
    </rPh>
    <phoneticPr fontId="2"/>
  </si>
  <si>
    <t>内海</t>
    <rPh sb="0" eb="2">
      <t>ウツミ</t>
    </rPh>
    <phoneticPr fontId="2"/>
  </si>
  <si>
    <t>豊浜</t>
    <rPh sb="0" eb="2">
      <t>トヨハマ</t>
    </rPh>
    <phoneticPr fontId="2"/>
  </si>
  <si>
    <t>師崎</t>
    <rPh sb="0" eb="2">
      <t>モロザキ</t>
    </rPh>
    <phoneticPr fontId="2"/>
  </si>
  <si>
    <t>東浦町</t>
    <rPh sb="0" eb="2">
      <t>ヒガシウラ</t>
    </rPh>
    <rPh sb="2" eb="3">
      <t>チョウ</t>
    </rPh>
    <phoneticPr fontId="2"/>
  </si>
  <si>
    <t>阿久比町</t>
    <rPh sb="0" eb="3">
      <t>アグイ</t>
    </rPh>
    <rPh sb="3" eb="4">
      <t>チョウ</t>
    </rPh>
    <phoneticPr fontId="2"/>
  </si>
  <si>
    <t>武豊町</t>
    <rPh sb="0" eb="2">
      <t>タケトヨ</t>
    </rPh>
    <rPh sb="2" eb="3">
      <t>チョウ</t>
    </rPh>
    <phoneticPr fontId="2"/>
  </si>
  <si>
    <t>美浜町</t>
    <rPh sb="0" eb="2">
      <t>ミハマ</t>
    </rPh>
    <rPh sb="2" eb="3">
      <t>チョウ</t>
    </rPh>
    <phoneticPr fontId="2"/>
  </si>
  <si>
    <t>南知多町</t>
    <rPh sb="0" eb="3">
      <t>ミナミチタ</t>
    </rPh>
    <rPh sb="3" eb="4">
      <t>チョウ</t>
    </rPh>
    <phoneticPr fontId="2"/>
  </si>
  <si>
    <t>AM</t>
    <phoneticPr fontId="2"/>
  </si>
  <si>
    <t>東浦</t>
    <rPh sb="0" eb="2">
      <t>ヒガシウラ</t>
    </rPh>
    <phoneticPr fontId="2"/>
  </si>
  <si>
    <t>美浜</t>
    <rPh sb="0" eb="2">
      <t>ミハマ</t>
    </rPh>
    <phoneticPr fontId="2"/>
  </si>
  <si>
    <t>東浦石浜</t>
    <rPh sb="0" eb="2">
      <t>ヒガシウラ</t>
    </rPh>
    <rPh sb="2" eb="4">
      <t>イシハマ</t>
    </rPh>
    <phoneticPr fontId="2"/>
  </si>
  <si>
    <t>日間賀</t>
    <rPh sb="0" eb="1">
      <t>ヒ</t>
    </rPh>
    <rPh sb="1" eb="2">
      <t>マ</t>
    </rPh>
    <rPh sb="2" eb="3">
      <t>ガ</t>
    </rPh>
    <phoneticPr fontId="2"/>
  </si>
  <si>
    <t>*1　阿久比町　500枚含む</t>
    <rPh sb="3" eb="6">
      <t>アグイ</t>
    </rPh>
    <rPh sb="6" eb="7">
      <t>チョウ</t>
    </rPh>
    <rPh sb="11" eb="12">
      <t>マイ</t>
    </rPh>
    <rPh sb="12" eb="13">
      <t>フク</t>
    </rPh>
    <phoneticPr fontId="2"/>
  </si>
  <si>
    <t>阿久比町全域の場合</t>
    <rPh sb="0" eb="3">
      <t>アグイ</t>
    </rPh>
    <rPh sb="3" eb="4">
      <t>チョウ</t>
    </rPh>
    <rPh sb="4" eb="6">
      <t>ゼンイキ</t>
    </rPh>
    <rPh sb="7" eb="9">
      <t>バアイ</t>
    </rPh>
    <phoneticPr fontId="2"/>
  </si>
  <si>
    <t>東ヶ丘　500枚をプラス</t>
    <rPh sb="0" eb="3">
      <t>ヒガシガオカ</t>
    </rPh>
    <rPh sb="7" eb="8">
      <t>マイ</t>
    </rPh>
    <phoneticPr fontId="2"/>
  </si>
  <si>
    <t>刈谷市</t>
    <rPh sb="0" eb="3">
      <t>カリヤシ</t>
    </rPh>
    <phoneticPr fontId="2"/>
  </si>
  <si>
    <t>高浜市</t>
    <rPh sb="0" eb="3">
      <t>タカハマシ</t>
    </rPh>
    <phoneticPr fontId="2"/>
  </si>
  <si>
    <t>碧南市</t>
    <rPh sb="0" eb="3">
      <t>ヘキナンシ</t>
    </rPh>
    <phoneticPr fontId="2"/>
  </si>
  <si>
    <t>安城市</t>
    <rPh sb="0" eb="3">
      <t>アンジョウシ</t>
    </rPh>
    <phoneticPr fontId="2"/>
  </si>
  <si>
    <t>知立市</t>
    <rPh sb="0" eb="3">
      <t>チリュウシ</t>
    </rPh>
    <phoneticPr fontId="2"/>
  </si>
  <si>
    <t>豊田市</t>
    <rPh sb="0" eb="3">
      <t>トヨタシ</t>
    </rPh>
    <phoneticPr fontId="2"/>
  </si>
  <si>
    <t>みよし市</t>
    <rPh sb="3" eb="4">
      <t>シ</t>
    </rPh>
    <phoneticPr fontId="2"/>
  </si>
  <si>
    <t>岡崎市</t>
    <rPh sb="0" eb="3">
      <t>オカザキシ</t>
    </rPh>
    <phoneticPr fontId="2"/>
  </si>
  <si>
    <t>額田郡</t>
    <rPh sb="0" eb="3">
      <t>ヌカタグン</t>
    </rPh>
    <phoneticPr fontId="2"/>
  </si>
  <si>
    <t>西尾市</t>
    <rPh sb="0" eb="3">
      <t>ニシオシ</t>
    </rPh>
    <phoneticPr fontId="2"/>
  </si>
  <si>
    <t>蒲郡市</t>
    <rPh sb="0" eb="2">
      <t>ガマゴオリ</t>
    </rPh>
    <rPh sb="2" eb="3">
      <t>シ</t>
    </rPh>
    <phoneticPr fontId="2"/>
  </si>
  <si>
    <t>豊川市</t>
    <rPh sb="0" eb="3">
      <t>トヨカワシ</t>
    </rPh>
    <phoneticPr fontId="2"/>
  </si>
  <si>
    <t>新城市</t>
    <rPh sb="0" eb="3">
      <t>シンシロシ</t>
    </rPh>
    <phoneticPr fontId="2"/>
  </si>
  <si>
    <t>豊橋市</t>
    <rPh sb="0" eb="3">
      <t>トヨハシシ</t>
    </rPh>
    <phoneticPr fontId="2"/>
  </si>
  <si>
    <t>刈谷南部</t>
    <rPh sb="0" eb="2">
      <t>カリヤ</t>
    </rPh>
    <rPh sb="2" eb="4">
      <t>ナンブ</t>
    </rPh>
    <phoneticPr fontId="2"/>
  </si>
  <si>
    <t>刈谷北部</t>
    <rPh sb="0" eb="2">
      <t>カリヤ</t>
    </rPh>
    <rPh sb="2" eb="4">
      <t>ホクブ</t>
    </rPh>
    <phoneticPr fontId="2"/>
  </si>
  <si>
    <t>刈谷恩田</t>
    <rPh sb="0" eb="2">
      <t>カリヤ</t>
    </rPh>
    <rPh sb="2" eb="4">
      <t>オンダ</t>
    </rPh>
    <phoneticPr fontId="2"/>
  </si>
  <si>
    <t>小垣江</t>
    <rPh sb="0" eb="3">
      <t>オガキエ</t>
    </rPh>
    <phoneticPr fontId="2"/>
  </si>
  <si>
    <t>依佐美</t>
    <rPh sb="0" eb="1">
      <t>ヨ</t>
    </rPh>
    <rPh sb="1" eb="2">
      <t>サ</t>
    </rPh>
    <rPh sb="2" eb="3">
      <t>ミ</t>
    </rPh>
    <phoneticPr fontId="2"/>
  </si>
  <si>
    <t>富士松</t>
    <rPh sb="0" eb="3">
      <t>フジマツ</t>
    </rPh>
    <phoneticPr fontId="2"/>
  </si>
  <si>
    <t>刈谷愛教大前</t>
    <rPh sb="0" eb="2">
      <t>カリヤ</t>
    </rPh>
    <rPh sb="2" eb="5">
      <t>アイキョウダイ</t>
    </rPh>
    <rPh sb="5" eb="6">
      <t>マエ</t>
    </rPh>
    <phoneticPr fontId="2"/>
  </si>
  <si>
    <t>刈谷半城土</t>
    <rPh sb="0" eb="2">
      <t>カリヤ</t>
    </rPh>
    <rPh sb="2" eb="3">
      <t>ハン</t>
    </rPh>
    <rPh sb="3" eb="4">
      <t>シロ</t>
    </rPh>
    <rPh sb="4" eb="5">
      <t>ツチ</t>
    </rPh>
    <phoneticPr fontId="2"/>
  </si>
  <si>
    <t>M</t>
    <phoneticPr fontId="2"/>
  </si>
  <si>
    <t>刈谷</t>
    <rPh sb="0" eb="2">
      <t>カリヤ</t>
    </rPh>
    <phoneticPr fontId="2"/>
  </si>
  <si>
    <t>東刈谷</t>
    <rPh sb="0" eb="1">
      <t>ヒガシ</t>
    </rPh>
    <rPh sb="1" eb="3">
      <t>カリヤ</t>
    </rPh>
    <phoneticPr fontId="2"/>
  </si>
  <si>
    <t>東刈谷</t>
    <rPh sb="0" eb="3">
      <t>ヒガシカリヤ</t>
    </rPh>
    <phoneticPr fontId="2"/>
  </si>
  <si>
    <t>愛教大前</t>
    <rPh sb="0" eb="3">
      <t>アイキョウダイ</t>
    </rPh>
    <rPh sb="3" eb="4">
      <t>マエ</t>
    </rPh>
    <phoneticPr fontId="2"/>
  </si>
  <si>
    <t>刈谷中央</t>
    <rPh sb="0" eb="2">
      <t>カリヤ</t>
    </rPh>
    <rPh sb="2" eb="4">
      <t>チュウオウ</t>
    </rPh>
    <phoneticPr fontId="2"/>
  </si>
  <si>
    <t>刈谷市全域の場合</t>
    <rPh sb="0" eb="3">
      <t>カリヤシ</t>
    </rPh>
    <rPh sb="3" eb="5">
      <t>ゼンイキ</t>
    </rPh>
    <rPh sb="6" eb="8">
      <t>バアイ</t>
    </rPh>
    <phoneticPr fontId="2"/>
  </si>
  <si>
    <t>安城市高棚　700枚</t>
    <rPh sb="0" eb="2">
      <t>アンジョウ</t>
    </rPh>
    <rPh sb="2" eb="3">
      <t>シ</t>
    </rPh>
    <rPh sb="3" eb="4">
      <t>タカ</t>
    </rPh>
    <rPh sb="4" eb="5">
      <t>タナ</t>
    </rPh>
    <rPh sb="9" eb="10">
      <t>マイ</t>
    </rPh>
    <phoneticPr fontId="2"/>
  </si>
  <si>
    <t>をプラス</t>
    <phoneticPr fontId="2"/>
  </si>
  <si>
    <t>吉浜</t>
    <rPh sb="0" eb="2">
      <t>ヨシハマ</t>
    </rPh>
    <phoneticPr fontId="2"/>
  </si>
  <si>
    <t>吉浜南部</t>
    <rPh sb="0" eb="2">
      <t>ヨシハマ</t>
    </rPh>
    <rPh sb="2" eb="4">
      <t>ナンブ</t>
    </rPh>
    <phoneticPr fontId="2"/>
  </si>
  <si>
    <t>高浜東部</t>
    <rPh sb="0" eb="2">
      <t>タカハマ</t>
    </rPh>
    <rPh sb="2" eb="4">
      <t>トウブ</t>
    </rPh>
    <phoneticPr fontId="2"/>
  </si>
  <si>
    <t>高浜</t>
    <rPh sb="0" eb="2">
      <t>タカハマ</t>
    </rPh>
    <phoneticPr fontId="2"/>
  </si>
  <si>
    <t>1店</t>
    <rPh sb="1" eb="2">
      <t>テン</t>
    </rPh>
    <phoneticPr fontId="2"/>
  </si>
  <si>
    <t>2店</t>
    <rPh sb="1" eb="2">
      <t>テン</t>
    </rPh>
    <phoneticPr fontId="2"/>
  </si>
  <si>
    <t>高棚</t>
    <rPh sb="0" eb="1">
      <t>タカ</t>
    </rPh>
    <rPh sb="1" eb="2">
      <t>タナ</t>
    </rPh>
    <phoneticPr fontId="2"/>
  </si>
  <si>
    <t>碧南西端</t>
    <rPh sb="0" eb="2">
      <t>ヘキナン</t>
    </rPh>
    <rPh sb="2" eb="4">
      <t>ニシバタ</t>
    </rPh>
    <phoneticPr fontId="2"/>
  </si>
  <si>
    <t>三河新川（岡本）</t>
    <rPh sb="0" eb="2">
      <t>ミカワ</t>
    </rPh>
    <rPh sb="2" eb="4">
      <t>シンカワ</t>
    </rPh>
    <rPh sb="5" eb="7">
      <t>オカモト</t>
    </rPh>
    <phoneticPr fontId="2"/>
  </si>
  <si>
    <t>三河新川（辻栄）</t>
    <rPh sb="0" eb="2">
      <t>ミカワ</t>
    </rPh>
    <rPh sb="2" eb="4">
      <t>シンカワ</t>
    </rPh>
    <rPh sb="5" eb="6">
      <t>ツジ</t>
    </rPh>
    <rPh sb="6" eb="7">
      <t>エイ</t>
    </rPh>
    <phoneticPr fontId="2"/>
  </si>
  <si>
    <t>鷲塚</t>
    <rPh sb="0" eb="1">
      <t>ワシ</t>
    </rPh>
    <rPh sb="1" eb="2">
      <t>ツカ</t>
    </rPh>
    <phoneticPr fontId="2"/>
  </si>
  <si>
    <t>碧南中央</t>
    <rPh sb="0" eb="2">
      <t>ヘキナン</t>
    </rPh>
    <rPh sb="2" eb="4">
      <t>チュウオウ</t>
    </rPh>
    <phoneticPr fontId="2"/>
  </si>
  <si>
    <t>棚尾</t>
    <rPh sb="0" eb="1">
      <t>タナ</t>
    </rPh>
    <rPh sb="1" eb="2">
      <t>オ</t>
    </rPh>
    <phoneticPr fontId="2"/>
  </si>
  <si>
    <t>大浜</t>
    <rPh sb="0" eb="2">
      <t>オオハマ</t>
    </rPh>
    <phoneticPr fontId="2"/>
  </si>
  <si>
    <t>大浜南</t>
    <rPh sb="0" eb="2">
      <t>オオハマ</t>
    </rPh>
    <rPh sb="2" eb="3">
      <t>ミナミ</t>
    </rPh>
    <phoneticPr fontId="2"/>
  </si>
  <si>
    <t>碧南</t>
    <rPh sb="0" eb="2">
      <t>ヘキナン</t>
    </rPh>
    <phoneticPr fontId="2"/>
  </si>
  <si>
    <t>三河新川</t>
    <rPh sb="0" eb="2">
      <t>ミカワ</t>
    </rPh>
    <rPh sb="2" eb="4">
      <t>シンカワ</t>
    </rPh>
    <phoneticPr fontId="2"/>
  </si>
  <si>
    <t>碧南北部</t>
    <rPh sb="0" eb="2">
      <t>ヘキナン</t>
    </rPh>
    <rPh sb="2" eb="4">
      <t>ホクブ</t>
    </rPh>
    <phoneticPr fontId="2"/>
  </si>
  <si>
    <t>安城（伊藤）</t>
    <rPh sb="0" eb="2">
      <t>アンジョウ</t>
    </rPh>
    <rPh sb="3" eb="5">
      <t>イトウ</t>
    </rPh>
    <phoneticPr fontId="2"/>
  </si>
  <si>
    <t>安城東部</t>
    <rPh sb="0" eb="2">
      <t>アンジョウ</t>
    </rPh>
    <rPh sb="2" eb="4">
      <t>トウブ</t>
    </rPh>
    <phoneticPr fontId="2"/>
  </si>
  <si>
    <t>南安城</t>
    <rPh sb="0" eb="1">
      <t>ミナミ</t>
    </rPh>
    <rPh sb="1" eb="3">
      <t>アンジョウ</t>
    </rPh>
    <phoneticPr fontId="2"/>
  </si>
  <si>
    <t>安祥公園前</t>
    <rPh sb="0" eb="1">
      <t>アン</t>
    </rPh>
    <rPh sb="1" eb="2">
      <t>ショウ</t>
    </rPh>
    <rPh sb="2" eb="4">
      <t>コウエン</t>
    </rPh>
    <rPh sb="4" eb="5">
      <t>マエ</t>
    </rPh>
    <phoneticPr fontId="2"/>
  </si>
  <si>
    <t>三河安城</t>
    <rPh sb="0" eb="4">
      <t>ミカワアンジョウ</t>
    </rPh>
    <phoneticPr fontId="2"/>
  </si>
  <si>
    <t>安城西部</t>
    <rPh sb="0" eb="2">
      <t>アンジョウ</t>
    </rPh>
    <rPh sb="2" eb="4">
      <t>セイブ</t>
    </rPh>
    <phoneticPr fontId="2"/>
  </si>
  <si>
    <t>安城南部</t>
    <rPh sb="0" eb="2">
      <t>アンジョウ</t>
    </rPh>
    <rPh sb="2" eb="4">
      <t>ナンブ</t>
    </rPh>
    <phoneticPr fontId="2"/>
  </si>
  <si>
    <t>安城和泉</t>
    <rPh sb="0" eb="2">
      <t>アンジョウ</t>
    </rPh>
    <rPh sb="2" eb="4">
      <t>イズミ</t>
    </rPh>
    <phoneticPr fontId="2"/>
  </si>
  <si>
    <t>今村</t>
    <rPh sb="0" eb="2">
      <t>イマムラ</t>
    </rPh>
    <phoneticPr fontId="2"/>
  </si>
  <si>
    <t>安城今池町</t>
    <rPh sb="0" eb="2">
      <t>アンジョウ</t>
    </rPh>
    <rPh sb="2" eb="4">
      <t>イマイケ</t>
    </rPh>
    <rPh sb="4" eb="5">
      <t>チョウ</t>
    </rPh>
    <phoneticPr fontId="2"/>
  </si>
  <si>
    <t>石橋団地</t>
    <rPh sb="0" eb="2">
      <t>イシバシ</t>
    </rPh>
    <rPh sb="2" eb="4">
      <t>ダンチ</t>
    </rPh>
    <phoneticPr fontId="2"/>
  </si>
  <si>
    <t>桜井</t>
    <rPh sb="0" eb="2">
      <t>サクライ</t>
    </rPh>
    <phoneticPr fontId="2"/>
  </si>
  <si>
    <t>北明治</t>
    <rPh sb="0" eb="1">
      <t>キタ</t>
    </rPh>
    <rPh sb="1" eb="3">
      <t>メイジ</t>
    </rPh>
    <phoneticPr fontId="2"/>
  </si>
  <si>
    <t>二本木</t>
    <rPh sb="0" eb="3">
      <t>ニホンギ</t>
    </rPh>
    <phoneticPr fontId="2"/>
  </si>
  <si>
    <t>安城明祥</t>
    <rPh sb="0" eb="2">
      <t>アンジョウ</t>
    </rPh>
    <rPh sb="2" eb="3">
      <t>メイ</t>
    </rPh>
    <rPh sb="3" eb="4">
      <t>ショウ</t>
    </rPh>
    <phoneticPr fontId="2"/>
  </si>
  <si>
    <t>高棚</t>
    <rPh sb="0" eb="1">
      <t>タカ</t>
    </rPh>
    <rPh sb="1" eb="2">
      <t>タナ</t>
    </rPh>
    <phoneticPr fontId="2"/>
  </si>
  <si>
    <t>*1</t>
    <phoneticPr fontId="2"/>
  </si>
  <si>
    <t>安城</t>
    <rPh sb="0" eb="2">
      <t>アンジョウ</t>
    </rPh>
    <phoneticPr fontId="2"/>
  </si>
  <si>
    <t>新安城</t>
    <rPh sb="0" eb="1">
      <t>シン</t>
    </rPh>
    <rPh sb="1" eb="3">
      <t>アンジョウ</t>
    </rPh>
    <phoneticPr fontId="2"/>
  </si>
  <si>
    <t>宇頭</t>
    <rPh sb="0" eb="1">
      <t>ウ</t>
    </rPh>
    <rPh sb="1" eb="2">
      <t>アタマ</t>
    </rPh>
    <phoneticPr fontId="2"/>
  </si>
  <si>
    <t>東安城</t>
    <rPh sb="0" eb="1">
      <t>ヒガシ</t>
    </rPh>
    <rPh sb="1" eb="3">
      <t>アンジョウ</t>
    </rPh>
    <phoneticPr fontId="2"/>
  </si>
  <si>
    <t>*1　刈谷市　700枚含む</t>
    <rPh sb="3" eb="6">
      <t>カリヤシ</t>
    </rPh>
    <rPh sb="10" eb="11">
      <t>マイ</t>
    </rPh>
    <rPh sb="11" eb="12">
      <t>フク</t>
    </rPh>
    <phoneticPr fontId="2"/>
  </si>
  <si>
    <t>知立（前島）</t>
    <rPh sb="0" eb="2">
      <t>チリュウ</t>
    </rPh>
    <rPh sb="3" eb="5">
      <t>マエジマ</t>
    </rPh>
    <phoneticPr fontId="2"/>
  </si>
  <si>
    <t>知立西部</t>
    <rPh sb="0" eb="2">
      <t>チリュウ</t>
    </rPh>
    <rPh sb="2" eb="4">
      <t>セイブ</t>
    </rPh>
    <phoneticPr fontId="2"/>
  </si>
  <si>
    <t>知立南部</t>
    <rPh sb="0" eb="2">
      <t>チリュウ</t>
    </rPh>
    <rPh sb="2" eb="4">
      <t>ナンブ</t>
    </rPh>
    <phoneticPr fontId="2"/>
  </si>
  <si>
    <t>知立東部</t>
    <rPh sb="0" eb="2">
      <t>チリュウ</t>
    </rPh>
    <rPh sb="2" eb="4">
      <t>トウブ</t>
    </rPh>
    <phoneticPr fontId="2"/>
  </si>
  <si>
    <t>知立南陽</t>
    <rPh sb="0" eb="2">
      <t>チリュウ</t>
    </rPh>
    <rPh sb="2" eb="4">
      <t>ナンヨウ</t>
    </rPh>
    <phoneticPr fontId="2"/>
  </si>
  <si>
    <t>知立</t>
    <rPh sb="0" eb="2">
      <t>チリュウ</t>
    </rPh>
    <phoneticPr fontId="2"/>
  </si>
  <si>
    <t>*1　豊田市　1,000枚含む</t>
    <rPh sb="3" eb="6">
      <t>トヨタシ</t>
    </rPh>
    <rPh sb="12" eb="13">
      <t>マイ</t>
    </rPh>
    <rPh sb="13" eb="14">
      <t>フク</t>
    </rPh>
    <phoneticPr fontId="2"/>
  </si>
  <si>
    <t>（</t>
    <phoneticPr fontId="2"/>
  </si>
  <si>
    <t>枚）</t>
    <rPh sb="0" eb="1">
      <t>マイ</t>
    </rPh>
    <phoneticPr fontId="2"/>
  </si>
  <si>
    <t>藤岡</t>
    <rPh sb="0" eb="2">
      <t>フジオカ</t>
    </rPh>
    <phoneticPr fontId="2"/>
  </si>
  <si>
    <t>藤岡北</t>
    <rPh sb="0" eb="2">
      <t>フジオカ</t>
    </rPh>
    <rPh sb="2" eb="3">
      <t>キタ</t>
    </rPh>
    <phoneticPr fontId="2"/>
  </si>
  <si>
    <t>小原</t>
    <rPh sb="0" eb="1">
      <t>コ</t>
    </rPh>
    <rPh sb="1" eb="2">
      <t>ハラ</t>
    </rPh>
    <phoneticPr fontId="2"/>
  </si>
  <si>
    <t>九久平</t>
    <rPh sb="0" eb="1">
      <t>キュウ</t>
    </rPh>
    <rPh sb="1" eb="2">
      <t>ク</t>
    </rPh>
    <rPh sb="2" eb="3">
      <t>ヘイ</t>
    </rPh>
    <phoneticPr fontId="2"/>
  </si>
  <si>
    <t>足助</t>
    <rPh sb="0" eb="2">
      <t>アスケ</t>
    </rPh>
    <phoneticPr fontId="2"/>
  </si>
  <si>
    <t>小渡</t>
    <rPh sb="0" eb="2">
      <t>コワタリ</t>
    </rPh>
    <phoneticPr fontId="2"/>
  </si>
  <si>
    <t>小原別口</t>
    <rPh sb="0" eb="2">
      <t>コハラ</t>
    </rPh>
    <rPh sb="2" eb="4">
      <t>ベツクチ</t>
    </rPh>
    <phoneticPr fontId="2"/>
  </si>
  <si>
    <t>稲武</t>
    <rPh sb="0" eb="2">
      <t>イナブ</t>
    </rPh>
    <phoneticPr fontId="2"/>
  </si>
  <si>
    <t>小計</t>
    <rPh sb="0" eb="2">
      <t>ショウケイ</t>
    </rPh>
    <phoneticPr fontId="2"/>
  </si>
  <si>
    <t>合売店</t>
    <rPh sb="0" eb="1">
      <t>ゴウ</t>
    </rPh>
    <rPh sb="1" eb="2">
      <t>バイ</t>
    </rPh>
    <rPh sb="2" eb="3">
      <t>テン</t>
    </rPh>
    <phoneticPr fontId="2"/>
  </si>
  <si>
    <t>豊田下山</t>
    <rPh sb="0" eb="2">
      <t>トヨタ</t>
    </rPh>
    <rPh sb="2" eb="3">
      <t>シモ</t>
    </rPh>
    <rPh sb="3" eb="4">
      <t>ヤマ</t>
    </rPh>
    <phoneticPr fontId="2"/>
  </si>
  <si>
    <t>41店　総合計</t>
    <rPh sb="2" eb="3">
      <t>テン</t>
    </rPh>
    <rPh sb="4" eb="5">
      <t>ソウ</t>
    </rPh>
    <rPh sb="5" eb="7">
      <t>ゴウケイ</t>
    </rPh>
    <phoneticPr fontId="2"/>
  </si>
  <si>
    <t>AM</t>
    <phoneticPr fontId="2"/>
  </si>
  <si>
    <t>挙母中央</t>
    <rPh sb="0" eb="1">
      <t>ア</t>
    </rPh>
    <rPh sb="1" eb="2">
      <t>ハハ</t>
    </rPh>
    <rPh sb="2" eb="4">
      <t>チュウオウ</t>
    </rPh>
    <phoneticPr fontId="2"/>
  </si>
  <si>
    <t>挙母北部</t>
    <rPh sb="0" eb="1">
      <t>ア</t>
    </rPh>
    <rPh sb="1" eb="2">
      <t>ハハ</t>
    </rPh>
    <rPh sb="2" eb="4">
      <t>ホクブ</t>
    </rPh>
    <phoneticPr fontId="2"/>
  </si>
  <si>
    <t>豊田駅西</t>
    <rPh sb="0" eb="2">
      <t>トヨタ</t>
    </rPh>
    <rPh sb="2" eb="3">
      <t>エキ</t>
    </rPh>
    <rPh sb="3" eb="4">
      <t>ニシ</t>
    </rPh>
    <phoneticPr fontId="2"/>
  </si>
  <si>
    <t>豊田朝日町</t>
    <rPh sb="0" eb="2">
      <t>トヨタ</t>
    </rPh>
    <rPh sb="2" eb="5">
      <t>アサヒチョウ</t>
    </rPh>
    <phoneticPr fontId="2"/>
  </si>
  <si>
    <t>豊田元町</t>
    <rPh sb="0" eb="2">
      <t>トヨタ</t>
    </rPh>
    <rPh sb="2" eb="4">
      <t>モトマチ</t>
    </rPh>
    <phoneticPr fontId="2"/>
  </si>
  <si>
    <t>上挙母</t>
    <rPh sb="0" eb="1">
      <t>ウエ</t>
    </rPh>
    <rPh sb="1" eb="2">
      <t>ア</t>
    </rPh>
    <rPh sb="2" eb="3">
      <t>ハハ</t>
    </rPh>
    <phoneticPr fontId="2"/>
  </si>
  <si>
    <t>挙母栄町</t>
    <rPh sb="0" eb="1">
      <t>ア</t>
    </rPh>
    <rPh sb="1" eb="2">
      <t>ハハ</t>
    </rPh>
    <rPh sb="2" eb="3">
      <t>サカエ</t>
    </rPh>
    <rPh sb="3" eb="4">
      <t>チョウ</t>
    </rPh>
    <phoneticPr fontId="2"/>
  </si>
  <si>
    <t>挙母小清水</t>
    <rPh sb="0" eb="1">
      <t>ア</t>
    </rPh>
    <rPh sb="1" eb="2">
      <t>ハハ</t>
    </rPh>
    <rPh sb="2" eb="5">
      <t>コシミズ</t>
    </rPh>
    <phoneticPr fontId="2"/>
  </si>
  <si>
    <t>豊田美山</t>
    <rPh sb="0" eb="2">
      <t>トヨタ</t>
    </rPh>
    <rPh sb="2" eb="3">
      <t>ウツクシ</t>
    </rPh>
    <rPh sb="3" eb="4">
      <t>ヤマ</t>
    </rPh>
    <phoneticPr fontId="2"/>
  </si>
  <si>
    <t>土橋</t>
    <rPh sb="0" eb="2">
      <t>ツチハシ</t>
    </rPh>
    <phoneticPr fontId="2"/>
  </si>
  <si>
    <t>豊田スタジアム</t>
    <rPh sb="0" eb="2">
      <t>トヨタ</t>
    </rPh>
    <phoneticPr fontId="2"/>
  </si>
  <si>
    <t>挙母東部</t>
    <rPh sb="0" eb="1">
      <t>ア</t>
    </rPh>
    <rPh sb="1" eb="2">
      <t>ハハ</t>
    </rPh>
    <rPh sb="2" eb="4">
      <t>トウブ</t>
    </rPh>
    <phoneticPr fontId="2"/>
  </si>
  <si>
    <t>豊田市木</t>
    <rPh sb="0" eb="2">
      <t>トヨタ</t>
    </rPh>
    <rPh sb="2" eb="4">
      <t>イチギ</t>
    </rPh>
    <phoneticPr fontId="2"/>
  </si>
  <si>
    <t>豊田東山</t>
    <rPh sb="0" eb="2">
      <t>トヨタ</t>
    </rPh>
    <rPh sb="2" eb="4">
      <t>ヒガシヤマ</t>
    </rPh>
    <phoneticPr fontId="2"/>
  </si>
  <si>
    <t>豊田（柘植）</t>
    <rPh sb="0" eb="2">
      <t>トヨタ</t>
    </rPh>
    <rPh sb="3" eb="5">
      <t>ツゲ</t>
    </rPh>
    <phoneticPr fontId="2"/>
  </si>
  <si>
    <t>豊田緑ヶ丘</t>
    <rPh sb="0" eb="2">
      <t>トヨタ</t>
    </rPh>
    <rPh sb="2" eb="5">
      <t>ミドリガオカ</t>
    </rPh>
    <phoneticPr fontId="2"/>
  </si>
  <si>
    <t>豊田大林</t>
    <rPh sb="0" eb="2">
      <t>トヨタ</t>
    </rPh>
    <rPh sb="2" eb="4">
      <t>オオバヤシ</t>
    </rPh>
    <phoneticPr fontId="2"/>
  </si>
  <si>
    <t>永覚</t>
    <rPh sb="0" eb="2">
      <t>エカク</t>
    </rPh>
    <phoneticPr fontId="2"/>
  </si>
  <si>
    <t>上郷</t>
    <rPh sb="0" eb="2">
      <t>カミゴウ</t>
    </rPh>
    <phoneticPr fontId="2"/>
  </si>
  <si>
    <t>上郷北部</t>
    <rPh sb="0" eb="2">
      <t>カミゴウ</t>
    </rPh>
    <rPh sb="2" eb="4">
      <t>ホクブ</t>
    </rPh>
    <phoneticPr fontId="2"/>
  </si>
  <si>
    <t>上郷畝部</t>
    <rPh sb="0" eb="2">
      <t>カミゴウ</t>
    </rPh>
    <rPh sb="2" eb="4">
      <t>ウネベ</t>
    </rPh>
    <phoneticPr fontId="2"/>
  </si>
  <si>
    <t>三河高岡</t>
    <rPh sb="0" eb="2">
      <t>ミカワ</t>
    </rPh>
    <rPh sb="2" eb="3">
      <t>タカ</t>
    </rPh>
    <rPh sb="3" eb="4">
      <t>オカ</t>
    </rPh>
    <phoneticPr fontId="2"/>
  </si>
  <si>
    <t>若林西</t>
    <rPh sb="0" eb="2">
      <t>ワカバヤシ</t>
    </rPh>
    <rPh sb="2" eb="3">
      <t>ニシ</t>
    </rPh>
    <phoneticPr fontId="2"/>
  </si>
  <si>
    <t>竹村</t>
    <rPh sb="0" eb="2">
      <t>タケムラ</t>
    </rPh>
    <phoneticPr fontId="2"/>
  </si>
  <si>
    <t>若林</t>
    <rPh sb="0" eb="2">
      <t>ワカバヤシ</t>
    </rPh>
    <phoneticPr fontId="2"/>
  </si>
  <si>
    <t>豊田若園</t>
    <rPh sb="0" eb="2">
      <t>トヨタ</t>
    </rPh>
    <rPh sb="2" eb="4">
      <t>ワカゾノ</t>
    </rPh>
    <phoneticPr fontId="2"/>
  </si>
  <si>
    <t>三河八橋</t>
    <rPh sb="0" eb="2">
      <t>ミカワ</t>
    </rPh>
    <rPh sb="2" eb="4">
      <t>ヤツハシ</t>
    </rPh>
    <phoneticPr fontId="2"/>
  </si>
  <si>
    <t>平戸橋</t>
    <rPh sb="0" eb="1">
      <t>ヒラ</t>
    </rPh>
    <rPh sb="1" eb="2">
      <t>ト</t>
    </rPh>
    <rPh sb="2" eb="3">
      <t>バシ</t>
    </rPh>
    <phoneticPr fontId="2"/>
  </si>
  <si>
    <t>四郷</t>
    <rPh sb="0" eb="2">
      <t>シゴウ</t>
    </rPh>
    <phoneticPr fontId="2"/>
  </si>
  <si>
    <t>豊田乙部ヶ丘</t>
    <rPh sb="0" eb="2">
      <t>トヨタ</t>
    </rPh>
    <rPh sb="2" eb="6">
      <t>オトベガオカ</t>
    </rPh>
    <phoneticPr fontId="2"/>
  </si>
  <si>
    <t>保見</t>
    <rPh sb="0" eb="2">
      <t>ホミ</t>
    </rPh>
    <phoneticPr fontId="2"/>
  </si>
  <si>
    <t>西中金</t>
    <rPh sb="0" eb="1">
      <t>ニシ</t>
    </rPh>
    <rPh sb="1" eb="2">
      <t>チュウ</t>
    </rPh>
    <rPh sb="2" eb="3">
      <t>キン</t>
    </rPh>
    <phoneticPr fontId="2"/>
  </si>
  <si>
    <t>32店</t>
    <rPh sb="2" eb="3">
      <t>テン</t>
    </rPh>
    <phoneticPr fontId="2"/>
  </si>
  <si>
    <t>豊田中央</t>
    <rPh sb="0" eb="2">
      <t>トヨタ</t>
    </rPh>
    <rPh sb="2" eb="4">
      <t>チュウオウ</t>
    </rPh>
    <phoneticPr fontId="2"/>
  </si>
  <si>
    <t>豊田南</t>
    <rPh sb="0" eb="2">
      <t>トヨタ</t>
    </rPh>
    <rPh sb="2" eb="3">
      <t>ミナミ</t>
    </rPh>
    <phoneticPr fontId="2"/>
  </si>
  <si>
    <t>豊田北</t>
    <rPh sb="0" eb="2">
      <t>トヨタ</t>
    </rPh>
    <rPh sb="2" eb="3">
      <t>キタ</t>
    </rPh>
    <phoneticPr fontId="2"/>
  </si>
  <si>
    <t>挙母</t>
    <rPh sb="0" eb="1">
      <t>ア</t>
    </rPh>
    <rPh sb="1" eb="2">
      <t>ハハ</t>
    </rPh>
    <phoneticPr fontId="2"/>
  </si>
  <si>
    <t>豊田</t>
    <rPh sb="0" eb="2">
      <t>トヨタ</t>
    </rPh>
    <phoneticPr fontId="2"/>
  </si>
  <si>
    <t>猿投</t>
    <rPh sb="0" eb="2">
      <t>サナゲ</t>
    </rPh>
    <phoneticPr fontId="2"/>
  </si>
  <si>
    <t>豊田東部</t>
    <rPh sb="0" eb="2">
      <t>トヨタ</t>
    </rPh>
    <rPh sb="2" eb="4">
      <t>トウブ</t>
    </rPh>
    <phoneticPr fontId="2"/>
  </si>
  <si>
    <t>豊田挙母</t>
    <rPh sb="0" eb="2">
      <t>トヨタ</t>
    </rPh>
    <rPh sb="2" eb="3">
      <t>ア</t>
    </rPh>
    <rPh sb="3" eb="4">
      <t>ハハ</t>
    </rPh>
    <phoneticPr fontId="2"/>
  </si>
  <si>
    <t>豊田西</t>
    <rPh sb="0" eb="2">
      <t>トヨタ</t>
    </rPh>
    <rPh sb="2" eb="3">
      <t>ニシ</t>
    </rPh>
    <phoneticPr fontId="2"/>
  </si>
  <si>
    <t>高岡</t>
    <rPh sb="0" eb="2">
      <t>タカオカ</t>
    </rPh>
    <phoneticPr fontId="2"/>
  </si>
  <si>
    <t>土橋山之手</t>
    <rPh sb="0" eb="2">
      <t>ツチハシ</t>
    </rPh>
    <rPh sb="2" eb="5">
      <t>ヤマノテ</t>
    </rPh>
    <phoneticPr fontId="2"/>
  </si>
  <si>
    <t>豊田前山</t>
    <rPh sb="0" eb="2">
      <t>トヨタ</t>
    </rPh>
    <rPh sb="2" eb="4">
      <t>マエヤマ</t>
    </rPh>
    <phoneticPr fontId="2"/>
  </si>
  <si>
    <t>豊田梅坪</t>
    <rPh sb="0" eb="2">
      <t>トヨタ</t>
    </rPh>
    <rPh sb="2" eb="4">
      <t>ウメツボ</t>
    </rPh>
    <phoneticPr fontId="2"/>
  </si>
  <si>
    <t>足助</t>
    <rPh sb="0" eb="2">
      <t>アスケ</t>
    </rPh>
    <phoneticPr fontId="2"/>
  </si>
  <si>
    <t>1店</t>
    <rPh sb="1" eb="2">
      <t>テン</t>
    </rPh>
    <phoneticPr fontId="2"/>
  </si>
  <si>
    <t>小計</t>
    <rPh sb="0" eb="2">
      <t>ショウケイ</t>
    </rPh>
    <phoneticPr fontId="2"/>
  </si>
  <si>
    <t>（</t>
    <phoneticPr fontId="2"/>
  </si>
  <si>
    <t>三好</t>
    <rPh sb="0" eb="2">
      <t>ミヨシ</t>
    </rPh>
    <phoneticPr fontId="2"/>
  </si>
  <si>
    <t>三好莇生</t>
    <rPh sb="0" eb="2">
      <t>ミヨシ</t>
    </rPh>
    <rPh sb="2" eb="4">
      <t>アザブ</t>
    </rPh>
    <phoneticPr fontId="2"/>
  </si>
  <si>
    <t>三好ケ丘</t>
    <rPh sb="0" eb="4">
      <t>ミヨシガオカ</t>
    </rPh>
    <phoneticPr fontId="2"/>
  </si>
  <si>
    <t>M</t>
    <phoneticPr fontId="2"/>
  </si>
  <si>
    <t>豊田市全域の場合</t>
    <rPh sb="0" eb="3">
      <t>トヨタシ</t>
    </rPh>
    <rPh sb="3" eb="5">
      <t>ゼンイキ</t>
    </rPh>
    <rPh sb="6" eb="8">
      <t>バアイ</t>
    </rPh>
    <phoneticPr fontId="2"/>
  </si>
  <si>
    <t>知立市知立（前島）</t>
    <rPh sb="0" eb="3">
      <t>チリュウシ</t>
    </rPh>
    <rPh sb="3" eb="5">
      <t>チリュウ</t>
    </rPh>
    <rPh sb="6" eb="8">
      <t>マエジマ</t>
    </rPh>
    <phoneticPr fontId="2"/>
  </si>
  <si>
    <t>1,000枚をプラス</t>
    <rPh sb="5" eb="6">
      <t>マイ</t>
    </rPh>
    <phoneticPr fontId="2"/>
  </si>
  <si>
    <t>岡崎市岩津　100枚</t>
    <rPh sb="0" eb="3">
      <t>オカザキシ</t>
    </rPh>
    <rPh sb="3" eb="5">
      <t>イワツ</t>
    </rPh>
    <rPh sb="9" eb="10">
      <t>マイ</t>
    </rPh>
    <phoneticPr fontId="2"/>
  </si>
  <si>
    <t>　　　　　をプラス</t>
    <phoneticPr fontId="2"/>
  </si>
  <si>
    <t>*1</t>
    <phoneticPr fontId="2"/>
  </si>
  <si>
    <t>*1 恵那市明智の</t>
    <rPh sb="3" eb="6">
      <t>エナシ</t>
    </rPh>
    <rPh sb="6" eb="8">
      <t>アケチ</t>
    </rPh>
    <phoneticPr fontId="2"/>
  </si>
  <si>
    <t>豊田市分区域</t>
    <rPh sb="0" eb="3">
      <t>トヨタシ</t>
    </rPh>
    <rPh sb="3" eb="4">
      <t>ブン</t>
    </rPh>
    <rPh sb="4" eb="6">
      <t>クイキ</t>
    </rPh>
    <phoneticPr fontId="2"/>
  </si>
  <si>
    <t>岡崎（石垣）</t>
    <rPh sb="0" eb="2">
      <t>オカザキ</t>
    </rPh>
    <rPh sb="3" eb="5">
      <t>イシガキ</t>
    </rPh>
    <phoneticPr fontId="2"/>
  </si>
  <si>
    <t>岡崎南部</t>
    <rPh sb="0" eb="2">
      <t>オカザキ</t>
    </rPh>
    <rPh sb="2" eb="4">
      <t>ナンブ</t>
    </rPh>
    <phoneticPr fontId="2"/>
  </si>
  <si>
    <t>岡崎西部</t>
    <rPh sb="0" eb="2">
      <t>オカザキ</t>
    </rPh>
    <rPh sb="2" eb="4">
      <t>セイブ</t>
    </rPh>
    <phoneticPr fontId="2"/>
  </si>
  <si>
    <t>岡崎竜美ヶ丘</t>
    <rPh sb="0" eb="2">
      <t>オカザキ</t>
    </rPh>
    <rPh sb="2" eb="3">
      <t>タツ</t>
    </rPh>
    <rPh sb="3" eb="4">
      <t>ミ</t>
    </rPh>
    <rPh sb="5" eb="6">
      <t>オカ</t>
    </rPh>
    <phoneticPr fontId="2"/>
  </si>
  <si>
    <t>岡崎北部</t>
    <rPh sb="0" eb="2">
      <t>オカザキ</t>
    </rPh>
    <rPh sb="2" eb="4">
      <t>ホクブ</t>
    </rPh>
    <phoneticPr fontId="2"/>
  </si>
  <si>
    <t>矢作</t>
    <rPh sb="0" eb="2">
      <t>ヤハギ</t>
    </rPh>
    <phoneticPr fontId="2"/>
  </si>
  <si>
    <t>岡崎戸崎</t>
    <rPh sb="0" eb="2">
      <t>オカザキ</t>
    </rPh>
    <rPh sb="2" eb="4">
      <t>トサキ</t>
    </rPh>
    <phoneticPr fontId="2"/>
  </si>
  <si>
    <t>光ヶ丘</t>
    <rPh sb="0" eb="1">
      <t>ヒカリ</t>
    </rPh>
    <rPh sb="2" eb="3">
      <t>オカ</t>
    </rPh>
    <phoneticPr fontId="2"/>
  </si>
  <si>
    <t>岡崎上和田</t>
    <rPh sb="0" eb="2">
      <t>オカザキ</t>
    </rPh>
    <rPh sb="2" eb="5">
      <t>カミワダ</t>
    </rPh>
    <phoneticPr fontId="2"/>
  </si>
  <si>
    <t>六ツ美</t>
    <rPh sb="0" eb="1">
      <t>６</t>
    </rPh>
    <rPh sb="2" eb="3">
      <t>ミ</t>
    </rPh>
    <phoneticPr fontId="2"/>
  </si>
  <si>
    <t>六ツ美北</t>
    <rPh sb="0" eb="1">
      <t>６</t>
    </rPh>
    <rPh sb="2" eb="3">
      <t>ミ</t>
    </rPh>
    <rPh sb="3" eb="4">
      <t>キタ</t>
    </rPh>
    <phoneticPr fontId="2"/>
  </si>
  <si>
    <t>羽根</t>
    <rPh sb="0" eb="2">
      <t>ハネ</t>
    </rPh>
    <phoneticPr fontId="2"/>
  </si>
  <si>
    <t>岡崎若松東</t>
    <rPh sb="0" eb="2">
      <t>オカザキ</t>
    </rPh>
    <rPh sb="2" eb="4">
      <t>ワカマツ</t>
    </rPh>
    <rPh sb="4" eb="5">
      <t>ヒガシ</t>
    </rPh>
    <phoneticPr fontId="2"/>
  </si>
  <si>
    <t>岡崎針崎</t>
    <rPh sb="0" eb="2">
      <t>オカザキ</t>
    </rPh>
    <rPh sb="2" eb="4">
      <t>ハリサキ</t>
    </rPh>
    <phoneticPr fontId="2"/>
  </si>
  <si>
    <t>岡崎上地台</t>
    <rPh sb="0" eb="2">
      <t>オカザキ</t>
    </rPh>
    <rPh sb="2" eb="3">
      <t>ウエ</t>
    </rPh>
    <rPh sb="3" eb="4">
      <t>チ</t>
    </rPh>
    <rPh sb="4" eb="5">
      <t>ダイ</t>
    </rPh>
    <phoneticPr fontId="2"/>
  </si>
  <si>
    <t>岡崎大門</t>
    <rPh sb="0" eb="2">
      <t>オカザキ</t>
    </rPh>
    <rPh sb="2" eb="4">
      <t>ダイモン</t>
    </rPh>
    <phoneticPr fontId="2"/>
  </si>
  <si>
    <t>岡崎真伝</t>
    <rPh sb="0" eb="2">
      <t>オカザキ</t>
    </rPh>
    <rPh sb="2" eb="3">
      <t>シン</t>
    </rPh>
    <rPh sb="3" eb="4">
      <t>デン</t>
    </rPh>
    <phoneticPr fontId="2"/>
  </si>
  <si>
    <t>岡崎大平</t>
    <rPh sb="0" eb="2">
      <t>オカザキ</t>
    </rPh>
    <rPh sb="2" eb="4">
      <t>オオヒラ</t>
    </rPh>
    <phoneticPr fontId="2"/>
  </si>
  <si>
    <t>土呂</t>
    <rPh sb="0" eb="1">
      <t>ツチ</t>
    </rPh>
    <rPh sb="1" eb="2">
      <t>ロ</t>
    </rPh>
    <phoneticPr fontId="2"/>
  </si>
  <si>
    <t>岡崎青野</t>
    <rPh sb="0" eb="2">
      <t>オカザキ</t>
    </rPh>
    <rPh sb="2" eb="3">
      <t>アオ</t>
    </rPh>
    <rPh sb="3" eb="4">
      <t>ノ</t>
    </rPh>
    <phoneticPr fontId="2"/>
  </si>
  <si>
    <t>岩津</t>
    <rPh sb="0" eb="2">
      <t>イワツ</t>
    </rPh>
    <phoneticPr fontId="2"/>
  </si>
  <si>
    <t>合売店</t>
    <rPh sb="0" eb="1">
      <t>ゴウ</t>
    </rPh>
    <rPh sb="1" eb="3">
      <t>バイテン</t>
    </rPh>
    <phoneticPr fontId="2"/>
  </si>
  <si>
    <t>美合南部</t>
    <rPh sb="0" eb="2">
      <t>ミアイ</t>
    </rPh>
    <rPh sb="2" eb="4">
      <t>ナンブ</t>
    </rPh>
    <phoneticPr fontId="2"/>
  </si>
  <si>
    <t>美合北部</t>
    <rPh sb="0" eb="2">
      <t>ミアイ</t>
    </rPh>
    <rPh sb="2" eb="4">
      <t>ホクブ</t>
    </rPh>
    <phoneticPr fontId="2"/>
  </si>
  <si>
    <t>本宿</t>
    <rPh sb="0" eb="2">
      <t>モトジュク</t>
    </rPh>
    <phoneticPr fontId="2"/>
  </si>
  <si>
    <t>河合</t>
    <rPh sb="0" eb="2">
      <t>カワイ</t>
    </rPh>
    <phoneticPr fontId="2"/>
  </si>
  <si>
    <t>豊富</t>
    <rPh sb="0" eb="2">
      <t>トヨトミ</t>
    </rPh>
    <phoneticPr fontId="2"/>
  </si>
  <si>
    <t>宮崎</t>
    <rPh sb="0" eb="2">
      <t>ミヤザキ</t>
    </rPh>
    <phoneticPr fontId="2"/>
  </si>
  <si>
    <t>28店</t>
    <rPh sb="2" eb="3">
      <t>テン</t>
    </rPh>
    <phoneticPr fontId="2"/>
  </si>
  <si>
    <t>*2</t>
    <phoneticPr fontId="2"/>
  </si>
  <si>
    <t>M</t>
    <phoneticPr fontId="2"/>
  </si>
  <si>
    <t>AMY</t>
    <phoneticPr fontId="2"/>
  </si>
  <si>
    <t>AM</t>
    <phoneticPr fontId="2"/>
  </si>
  <si>
    <t>AM</t>
    <phoneticPr fontId="2"/>
  </si>
  <si>
    <t>地区</t>
    <rPh sb="0" eb="2">
      <t>チク</t>
    </rPh>
    <phoneticPr fontId="2"/>
  </si>
  <si>
    <t>岡崎中央</t>
    <rPh sb="0" eb="2">
      <t>オカザキ</t>
    </rPh>
    <rPh sb="2" eb="4">
      <t>チュウオウ</t>
    </rPh>
    <phoneticPr fontId="2"/>
  </si>
  <si>
    <t>竜美</t>
    <rPh sb="0" eb="1">
      <t>タツ</t>
    </rPh>
    <rPh sb="1" eb="2">
      <t>ミ</t>
    </rPh>
    <phoneticPr fontId="2"/>
  </si>
  <si>
    <t>岡崎南</t>
    <rPh sb="0" eb="2">
      <t>オカザキ</t>
    </rPh>
    <rPh sb="2" eb="3">
      <t>ミナミ</t>
    </rPh>
    <phoneticPr fontId="2"/>
  </si>
  <si>
    <t>岡崎福岡</t>
    <rPh sb="0" eb="2">
      <t>オカザキ</t>
    </rPh>
    <rPh sb="2" eb="4">
      <t>フクオカ</t>
    </rPh>
    <phoneticPr fontId="2"/>
  </si>
  <si>
    <t>岡崎西部</t>
    <rPh sb="0" eb="4">
      <t>オカザキセイブ</t>
    </rPh>
    <phoneticPr fontId="2"/>
  </si>
  <si>
    <t>岡崎北部</t>
    <rPh sb="0" eb="4">
      <t>オカザキホクブ</t>
    </rPh>
    <phoneticPr fontId="2"/>
  </si>
  <si>
    <t>岡崎駅前</t>
    <rPh sb="0" eb="2">
      <t>オカザキ</t>
    </rPh>
    <rPh sb="2" eb="4">
      <t>エキマエ</t>
    </rPh>
    <phoneticPr fontId="2"/>
  </si>
  <si>
    <t>岡崎東部</t>
    <rPh sb="0" eb="2">
      <t>オカザキ</t>
    </rPh>
    <rPh sb="2" eb="4">
      <t>トウブ</t>
    </rPh>
    <phoneticPr fontId="2"/>
  </si>
  <si>
    <t>岡崎市全域の場合</t>
    <rPh sb="0" eb="2">
      <t>オカザキ</t>
    </rPh>
    <rPh sb="2" eb="3">
      <t>シ</t>
    </rPh>
    <rPh sb="3" eb="5">
      <t>ゼンイキ</t>
    </rPh>
    <rPh sb="6" eb="8">
      <t>バアイ</t>
    </rPh>
    <phoneticPr fontId="2"/>
  </si>
  <si>
    <t>西尾市三江島　1,950枚</t>
    <rPh sb="0" eb="2">
      <t>ニシオ</t>
    </rPh>
    <rPh sb="2" eb="3">
      <t>シ</t>
    </rPh>
    <rPh sb="3" eb="4">
      <t>ミ</t>
    </rPh>
    <rPh sb="4" eb="6">
      <t>エジマ</t>
    </rPh>
    <rPh sb="12" eb="13">
      <t>マイ</t>
    </rPh>
    <phoneticPr fontId="2"/>
  </si>
  <si>
    <t>をプラス</t>
    <phoneticPr fontId="2"/>
  </si>
  <si>
    <t>*1　幸田町　950枚含む</t>
    <rPh sb="3" eb="5">
      <t>コウダ</t>
    </rPh>
    <rPh sb="5" eb="6">
      <t>チョウ</t>
    </rPh>
    <rPh sb="10" eb="11">
      <t>マイ</t>
    </rPh>
    <rPh sb="11" eb="12">
      <t>フク</t>
    </rPh>
    <phoneticPr fontId="2"/>
  </si>
  <si>
    <t>　　100枚含む</t>
    <rPh sb="5" eb="6">
      <t>マイ</t>
    </rPh>
    <rPh sb="6" eb="7">
      <t>フク</t>
    </rPh>
    <phoneticPr fontId="2"/>
  </si>
  <si>
    <t>*2 豊田市桂野町・加茂川町</t>
    <rPh sb="3" eb="6">
      <t>トヨタシ</t>
    </rPh>
    <rPh sb="6" eb="8">
      <t>カツラノ</t>
    </rPh>
    <rPh sb="8" eb="9">
      <t>チョウ</t>
    </rPh>
    <rPh sb="10" eb="13">
      <t>カモガワ</t>
    </rPh>
    <rPh sb="13" eb="14">
      <t>チョウ</t>
    </rPh>
    <phoneticPr fontId="2"/>
  </si>
  <si>
    <t>幸田町</t>
    <rPh sb="0" eb="2">
      <t>コウダ</t>
    </rPh>
    <rPh sb="2" eb="3">
      <t>チョウ</t>
    </rPh>
    <phoneticPr fontId="2"/>
  </si>
  <si>
    <t>幸田</t>
    <rPh sb="0" eb="2">
      <t>コウダ</t>
    </rPh>
    <phoneticPr fontId="2"/>
  </si>
  <si>
    <t>西尾</t>
    <rPh sb="0" eb="2">
      <t>ニシオ</t>
    </rPh>
    <phoneticPr fontId="2"/>
  </si>
  <si>
    <t>平坂</t>
    <rPh sb="0" eb="1">
      <t>ヘイ</t>
    </rPh>
    <rPh sb="1" eb="2">
      <t>サカ</t>
    </rPh>
    <phoneticPr fontId="2"/>
  </si>
  <si>
    <t>三江島</t>
    <rPh sb="0" eb="1">
      <t>ミ</t>
    </rPh>
    <rPh sb="1" eb="3">
      <t>エジマ</t>
    </rPh>
    <phoneticPr fontId="2"/>
  </si>
  <si>
    <t>米津</t>
    <rPh sb="0" eb="2">
      <t>ヨネヅ</t>
    </rPh>
    <phoneticPr fontId="2"/>
  </si>
  <si>
    <t>三河一色</t>
    <rPh sb="0" eb="2">
      <t>ミカワ</t>
    </rPh>
    <rPh sb="2" eb="4">
      <t>イッシキ</t>
    </rPh>
    <phoneticPr fontId="2"/>
  </si>
  <si>
    <t>吉良吉田</t>
    <rPh sb="0" eb="2">
      <t>キラ</t>
    </rPh>
    <rPh sb="2" eb="4">
      <t>ヨシダ</t>
    </rPh>
    <phoneticPr fontId="2"/>
  </si>
  <si>
    <t>吉良白浜</t>
    <rPh sb="0" eb="2">
      <t>キラ</t>
    </rPh>
    <rPh sb="2" eb="4">
      <t>シラハマ</t>
    </rPh>
    <phoneticPr fontId="2"/>
  </si>
  <si>
    <t>上横須賀</t>
    <rPh sb="0" eb="1">
      <t>ウエ</t>
    </rPh>
    <rPh sb="1" eb="4">
      <t>ヨコスカ</t>
    </rPh>
    <phoneticPr fontId="2"/>
  </si>
  <si>
    <t>西幡豆</t>
    <rPh sb="0" eb="1">
      <t>ニシ</t>
    </rPh>
    <rPh sb="1" eb="3">
      <t>ハズ</t>
    </rPh>
    <phoneticPr fontId="2"/>
  </si>
  <si>
    <t>一色町</t>
    <rPh sb="0" eb="2">
      <t>イッシキ</t>
    </rPh>
    <rPh sb="2" eb="3">
      <t>チョウ</t>
    </rPh>
    <phoneticPr fontId="2"/>
  </si>
  <si>
    <t>吉良町</t>
    <rPh sb="0" eb="2">
      <t>キラ</t>
    </rPh>
    <rPh sb="2" eb="3">
      <t>チョウ</t>
    </rPh>
    <phoneticPr fontId="2"/>
  </si>
  <si>
    <t>西幡豆町</t>
    <rPh sb="0" eb="3">
      <t>ニシハズ</t>
    </rPh>
    <rPh sb="3" eb="4">
      <t>チョウ</t>
    </rPh>
    <phoneticPr fontId="2"/>
  </si>
  <si>
    <t>寺津</t>
    <rPh sb="0" eb="1">
      <t>テラ</t>
    </rPh>
    <rPh sb="1" eb="2">
      <t>ヅ</t>
    </rPh>
    <phoneticPr fontId="2"/>
  </si>
  <si>
    <t>西尾西部</t>
    <rPh sb="0" eb="2">
      <t>ニシオ</t>
    </rPh>
    <rPh sb="2" eb="4">
      <t>セイブ</t>
    </rPh>
    <phoneticPr fontId="2"/>
  </si>
  <si>
    <t>吉良</t>
    <rPh sb="0" eb="2">
      <t>キラ</t>
    </rPh>
    <phoneticPr fontId="2"/>
  </si>
  <si>
    <t>幡豆</t>
    <rPh sb="0" eb="2">
      <t>ハズ</t>
    </rPh>
    <phoneticPr fontId="2"/>
  </si>
  <si>
    <t>幸田町全域の場合</t>
    <rPh sb="0" eb="2">
      <t>コウダ</t>
    </rPh>
    <rPh sb="2" eb="3">
      <t>チョウ</t>
    </rPh>
    <rPh sb="3" eb="5">
      <t>ゼンイキ</t>
    </rPh>
    <rPh sb="6" eb="8">
      <t>バアイ</t>
    </rPh>
    <phoneticPr fontId="2"/>
  </si>
  <si>
    <t>土呂950枚、三江島50枚、</t>
    <rPh sb="0" eb="1">
      <t>ツチ</t>
    </rPh>
    <rPh sb="1" eb="2">
      <t>ロ</t>
    </rPh>
    <rPh sb="5" eb="6">
      <t>マイ</t>
    </rPh>
    <rPh sb="7" eb="8">
      <t>ミ</t>
    </rPh>
    <rPh sb="8" eb="10">
      <t>エジマ</t>
    </rPh>
    <rPh sb="12" eb="13">
      <t>マイ</t>
    </rPh>
    <phoneticPr fontId="2"/>
  </si>
  <si>
    <t>蒲郡西50枚をプラス</t>
    <rPh sb="0" eb="2">
      <t>ガマゴオリ</t>
    </rPh>
    <rPh sb="2" eb="3">
      <t>ニシ</t>
    </rPh>
    <rPh sb="5" eb="6">
      <t>マイ</t>
    </rPh>
    <phoneticPr fontId="2"/>
  </si>
  <si>
    <t>西尾市全域の場合</t>
    <rPh sb="0" eb="3">
      <t>ニシオシ</t>
    </rPh>
    <rPh sb="3" eb="5">
      <t>ゼンイキ</t>
    </rPh>
    <rPh sb="6" eb="8">
      <t>バアイ</t>
    </rPh>
    <phoneticPr fontId="2"/>
  </si>
  <si>
    <t>蒲郡市蒲郡西　1,250枚</t>
    <rPh sb="0" eb="3">
      <t>ガマゴオリシ</t>
    </rPh>
    <rPh sb="3" eb="5">
      <t>ガマゴオリ</t>
    </rPh>
    <rPh sb="5" eb="6">
      <t>ニシ</t>
    </rPh>
    <rPh sb="12" eb="13">
      <t>マイ</t>
    </rPh>
    <phoneticPr fontId="2"/>
  </si>
  <si>
    <t>*1　岡崎市　1,950枚含む</t>
    <rPh sb="3" eb="6">
      <t>オカザキシ</t>
    </rPh>
    <rPh sb="12" eb="13">
      <t>マイ</t>
    </rPh>
    <rPh sb="13" eb="14">
      <t>フク</t>
    </rPh>
    <phoneticPr fontId="2"/>
  </si>
  <si>
    <t>蒲郡</t>
    <rPh sb="0" eb="2">
      <t>ガマゴオリ</t>
    </rPh>
    <phoneticPr fontId="2"/>
  </si>
  <si>
    <t>蒲郡西</t>
    <rPh sb="0" eb="2">
      <t>ガマゴオリ</t>
    </rPh>
    <rPh sb="2" eb="3">
      <t>ニシ</t>
    </rPh>
    <phoneticPr fontId="2"/>
  </si>
  <si>
    <t>*1</t>
    <phoneticPr fontId="2"/>
  </si>
  <si>
    <t>M</t>
    <phoneticPr fontId="2"/>
  </si>
  <si>
    <t>AM</t>
    <phoneticPr fontId="2"/>
  </si>
  <si>
    <t>木曽川（宇佐見）</t>
    <rPh sb="0" eb="3">
      <t>キソガワ</t>
    </rPh>
    <rPh sb="4" eb="6">
      <t>ウサ</t>
    </rPh>
    <rPh sb="5" eb="6">
      <t>サ</t>
    </rPh>
    <rPh sb="6" eb="7">
      <t>ミ</t>
    </rPh>
    <phoneticPr fontId="2"/>
  </si>
  <si>
    <t>　※津島市参照</t>
    <rPh sb="2" eb="4">
      <t>ツシマ</t>
    </rPh>
    <rPh sb="4" eb="5">
      <t>シ</t>
    </rPh>
    <rPh sb="5" eb="7">
      <t>サンショウ</t>
    </rPh>
    <phoneticPr fontId="2"/>
  </si>
  <si>
    <t>稲沢市祖父江南部550枚</t>
    <rPh sb="0" eb="3">
      <t>イナザワシ</t>
    </rPh>
    <rPh sb="3" eb="6">
      <t>ソブエ</t>
    </rPh>
    <rPh sb="6" eb="8">
      <t>ナンブ</t>
    </rPh>
    <rPh sb="11" eb="12">
      <t>マイ</t>
    </rPh>
    <phoneticPr fontId="2"/>
  </si>
  <si>
    <t>*1 弥富北部</t>
    <rPh sb="3" eb="5">
      <t>ヤトミ</t>
    </rPh>
    <rPh sb="5" eb="7">
      <t>ホクブ</t>
    </rPh>
    <phoneticPr fontId="2"/>
  </si>
  <si>
    <t>岩倉市</t>
    <rPh sb="0" eb="3">
      <t>イワクラシ</t>
    </rPh>
    <phoneticPr fontId="2"/>
  </si>
  <si>
    <t>北区喜惣治　300枚</t>
    <rPh sb="0" eb="1">
      <t>キタ</t>
    </rPh>
    <rPh sb="1" eb="2">
      <t>ク</t>
    </rPh>
    <rPh sb="2" eb="3">
      <t>ヨロコ</t>
    </rPh>
    <rPh sb="9" eb="10">
      <t>マイ</t>
    </rPh>
    <phoneticPr fontId="2"/>
  </si>
  <si>
    <t>*1 丹羽郡大口町150枚</t>
    <rPh sb="3" eb="6">
      <t>ニワグン</t>
    </rPh>
    <rPh sb="6" eb="8">
      <t>オオグチ</t>
    </rPh>
    <rPh sb="8" eb="9">
      <t>チョウ</t>
    </rPh>
    <rPh sb="12" eb="13">
      <t>マイ</t>
    </rPh>
    <phoneticPr fontId="2"/>
  </si>
  <si>
    <t>含む</t>
    <rPh sb="0" eb="1">
      <t>フク</t>
    </rPh>
    <phoneticPr fontId="2"/>
  </si>
  <si>
    <t>地区</t>
    <rPh sb="0" eb="2">
      <t>チク</t>
    </rPh>
    <phoneticPr fontId="2"/>
  </si>
  <si>
    <t>蒲郡</t>
    <rPh sb="0" eb="2">
      <t>ガマゴオリ</t>
    </rPh>
    <phoneticPr fontId="2"/>
  </si>
  <si>
    <t>蒲郡東部</t>
    <rPh sb="0" eb="2">
      <t>ガマゴオリ</t>
    </rPh>
    <rPh sb="2" eb="4">
      <t>トウブ</t>
    </rPh>
    <phoneticPr fontId="2"/>
  </si>
  <si>
    <t>蒲郡中央</t>
    <rPh sb="0" eb="2">
      <t>ガマゴオリ</t>
    </rPh>
    <rPh sb="2" eb="4">
      <t>チュウオウ</t>
    </rPh>
    <phoneticPr fontId="2"/>
  </si>
  <si>
    <t>蒲郡西部</t>
    <rPh sb="0" eb="2">
      <t>ガマゴオリ</t>
    </rPh>
    <rPh sb="2" eb="4">
      <t>セイブ</t>
    </rPh>
    <phoneticPr fontId="2"/>
  </si>
  <si>
    <t>蒲郡市全域の場合</t>
    <rPh sb="0" eb="2">
      <t>ガマゴオリ</t>
    </rPh>
    <rPh sb="2" eb="3">
      <t>シ</t>
    </rPh>
    <rPh sb="3" eb="5">
      <t>ゼンイキ</t>
    </rPh>
    <rPh sb="6" eb="8">
      <t>バアイ</t>
    </rPh>
    <phoneticPr fontId="2"/>
  </si>
  <si>
    <t>豊川市御津（鈴木）50枚</t>
    <rPh sb="0" eb="3">
      <t>トヨカワシ</t>
    </rPh>
    <rPh sb="3" eb="4">
      <t>オン</t>
    </rPh>
    <rPh sb="4" eb="5">
      <t>ツ</t>
    </rPh>
    <rPh sb="6" eb="8">
      <t>スズキ</t>
    </rPh>
    <rPh sb="11" eb="12">
      <t>マイ</t>
    </rPh>
    <phoneticPr fontId="2"/>
  </si>
  <si>
    <t>豊川市御津（小林）</t>
    <rPh sb="0" eb="3">
      <t>トヨカワシ</t>
    </rPh>
    <rPh sb="3" eb="4">
      <t>オン</t>
    </rPh>
    <rPh sb="4" eb="5">
      <t>ツ</t>
    </rPh>
    <rPh sb="6" eb="8">
      <t>コバヤシ</t>
    </rPh>
    <phoneticPr fontId="2"/>
  </si>
  <si>
    <t>1,200枚をプラス</t>
    <rPh sb="5" eb="6">
      <t>マイ</t>
    </rPh>
    <phoneticPr fontId="2"/>
  </si>
  <si>
    <t>*1　西尾市1,250枚、</t>
    <rPh sb="3" eb="5">
      <t>ニシオ</t>
    </rPh>
    <rPh sb="5" eb="6">
      <t>シ</t>
    </rPh>
    <rPh sb="11" eb="12">
      <t>マイ</t>
    </rPh>
    <phoneticPr fontId="2"/>
  </si>
  <si>
    <t>幸田町50枚含む</t>
    <rPh sb="0" eb="2">
      <t>コウダ</t>
    </rPh>
    <rPh sb="2" eb="3">
      <t>チョウ</t>
    </rPh>
    <rPh sb="5" eb="6">
      <t>マイ</t>
    </rPh>
    <rPh sb="6" eb="7">
      <t>フク</t>
    </rPh>
    <phoneticPr fontId="2"/>
  </si>
  <si>
    <t>豊川（西本）</t>
    <rPh sb="0" eb="2">
      <t>トヨカワ</t>
    </rPh>
    <rPh sb="3" eb="4">
      <t>ニシ</t>
    </rPh>
    <rPh sb="4" eb="5">
      <t>ホン</t>
    </rPh>
    <phoneticPr fontId="2"/>
  </si>
  <si>
    <t>豊川中条</t>
    <rPh sb="0" eb="2">
      <t>トヨカワ</t>
    </rPh>
    <rPh sb="2" eb="4">
      <t>ナカジョウ</t>
    </rPh>
    <phoneticPr fontId="2"/>
  </si>
  <si>
    <t>豊川諏訪</t>
    <rPh sb="0" eb="2">
      <t>トヨカワ</t>
    </rPh>
    <rPh sb="2" eb="4">
      <t>スワ</t>
    </rPh>
    <phoneticPr fontId="2"/>
  </si>
  <si>
    <t>牛久保（中村）</t>
    <rPh sb="0" eb="3">
      <t>ウシクボ</t>
    </rPh>
    <rPh sb="4" eb="6">
      <t>ナカムラ</t>
    </rPh>
    <phoneticPr fontId="2"/>
  </si>
  <si>
    <t>牛久保（大万）</t>
    <rPh sb="0" eb="3">
      <t>ウシクボ</t>
    </rPh>
    <rPh sb="4" eb="5">
      <t>ダイ</t>
    </rPh>
    <rPh sb="5" eb="6">
      <t>マン</t>
    </rPh>
    <phoneticPr fontId="2"/>
  </si>
  <si>
    <t>牛久保（中部大万）</t>
    <rPh sb="0" eb="3">
      <t>ウシクボ</t>
    </rPh>
    <rPh sb="4" eb="6">
      <t>チュウブ</t>
    </rPh>
    <rPh sb="6" eb="7">
      <t>ダイ</t>
    </rPh>
    <rPh sb="7" eb="8">
      <t>マン</t>
    </rPh>
    <phoneticPr fontId="2"/>
  </si>
  <si>
    <t>豊川蔵子</t>
    <rPh sb="0" eb="2">
      <t>トヨカワ</t>
    </rPh>
    <rPh sb="2" eb="3">
      <t>クラ</t>
    </rPh>
    <rPh sb="3" eb="4">
      <t>コ</t>
    </rPh>
    <phoneticPr fontId="2"/>
  </si>
  <si>
    <t>豊川国府</t>
    <rPh sb="0" eb="2">
      <t>トヨカワ</t>
    </rPh>
    <rPh sb="2" eb="4">
      <t>コウ</t>
    </rPh>
    <phoneticPr fontId="2"/>
  </si>
  <si>
    <t>豊川八南</t>
    <rPh sb="0" eb="2">
      <t>トヨカワ</t>
    </rPh>
    <rPh sb="2" eb="3">
      <t>ハチ</t>
    </rPh>
    <rPh sb="3" eb="4">
      <t>ナン</t>
    </rPh>
    <phoneticPr fontId="2"/>
  </si>
  <si>
    <t>御油</t>
    <rPh sb="0" eb="1">
      <t>オン</t>
    </rPh>
    <rPh sb="1" eb="2">
      <t>アブラ</t>
    </rPh>
    <phoneticPr fontId="2"/>
  </si>
  <si>
    <t>三河一宮</t>
    <rPh sb="0" eb="2">
      <t>ミカワ</t>
    </rPh>
    <rPh sb="2" eb="4">
      <t>イチノミヤ</t>
    </rPh>
    <phoneticPr fontId="2"/>
  </si>
  <si>
    <t>御津（鈴木）</t>
    <rPh sb="0" eb="1">
      <t>オン</t>
    </rPh>
    <rPh sb="1" eb="2">
      <t>ツ</t>
    </rPh>
    <rPh sb="3" eb="5">
      <t>スズキ</t>
    </rPh>
    <phoneticPr fontId="2"/>
  </si>
  <si>
    <t>御津（小林）</t>
    <rPh sb="0" eb="1">
      <t>オン</t>
    </rPh>
    <rPh sb="1" eb="2">
      <t>ツ</t>
    </rPh>
    <rPh sb="3" eb="5">
      <t>コバヤシ</t>
    </rPh>
    <phoneticPr fontId="2"/>
  </si>
  <si>
    <t>豊川音羽</t>
    <rPh sb="0" eb="2">
      <t>トヨカワ</t>
    </rPh>
    <rPh sb="2" eb="4">
      <t>オトハ</t>
    </rPh>
    <phoneticPr fontId="2"/>
  </si>
  <si>
    <t>豊川赤坂</t>
    <rPh sb="0" eb="2">
      <t>トヨカワ</t>
    </rPh>
    <rPh sb="2" eb="4">
      <t>アカサカ</t>
    </rPh>
    <phoneticPr fontId="2"/>
  </si>
  <si>
    <t>西小坂井</t>
    <rPh sb="0" eb="1">
      <t>ニシ</t>
    </rPh>
    <rPh sb="1" eb="4">
      <t>コサカイ</t>
    </rPh>
    <phoneticPr fontId="2"/>
  </si>
  <si>
    <t>小坂井駅前</t>
    <rPh sb="0" eb="3">
      <t>コサカイ</t>
    </rPh>
    <rPh sb="3" eb="5">
      <t>エキマエ</t>
    </rPh>
    <phoneticPr fontId="2"/>
  </si>
  <si>
    <t>豊川美園</t>
    <rPh sb="0" eb="2">
      <t>トヨカワ</t>
    </rPh>
    <rPh sb="2" eb="3">
      <t>ミ</t>
    </rPh>
    <rPh sb="3" eb="4">
      <t>ソノ</t>
    </rPh>
    <phoneticPr fontId="2"/>
  </si>
  <si>
    <t>賀茂</t>
    <rPh sb="0" eb="2">
      <t>カモ</t>
    </rPh>
    <phoneticPr fontId="2"/>
  </si>
  <si>
    <t>*1</t>
    <phoneticPr fontId="2"/>
  </si>
  <si>
    <t>*2</t>
    <phoneticPr fontId="2"/>
  </si>
  <si>
    <t>*3</t>
    <phoneticPr fontId="2"/>
  </si>
  <si>
    <t>*4</t>
    <phoneticPr fontId="2"/>
  </si>
  <si>
    <t>旧宝飯郡</t>
    <rPh sb="0" eb="1">
      <t>キュウ</t>
    </rPh>
    <rPh sb="1" eb="2">
      <t>タカラ</t>
    </rPh>
    <rPh sb="2" eb="3">
      <t>メシ</t>
    </rPh>
    <rPh sb="3" eb="4">
      <t>グン</t>
    </rPh>
    <phoneticPr fontId="2"/>
  </si>
  <si>
    <t>御津町</t>
    <rPh sb="0" eb="1">
      <t>オン</t>
    </rPh>
    <rPh sb="1" eb="2">
      <t>ツ</t>
    </rPh>
    <rPh sb="2" eb="3">
      <t>チョウ</t>
    </rPh>
    <phoneticPr fontId="2"/>
  </si>
  <si>
    <t>音羽町</t>
    <rPh sb="0" eb="2">
      <t>オトワ</t>
    </rPh>
    <rPh sb="2" eb="3">
      <t>チョウ</t>
    </rPh>
    <phoneticPr fontId="2"/>
  </si>
  <si>
    <t>旧宝飯郡　小坂井町</t>
    <rPh sb="0" eb="1">
      <t>キュウ</t>
    </rPh>
    <rPh sb="1" eb="2">
      <t>タカラ</t>
    </rPh>
    <rPh sb="2" eb="3">
      <t>メシ</t>
    </rPh>
    <rPh sb="3" eb="4">
      <t>グン</t>
    </rPh>
    <rPh sb="5" eb="8">
      <t>コサカイ</t>
    </rPh>
    <rPh sb="8" eb="9">
      <t>チョウ</t>
    </rPh>
    <phoneticPr fontId="2"/>
  </si>
  <si>
    <t>豊橋市</t>
    <rPh sb="0" eb="3">
      <t>トヨハシシ</t>
    </rPh>
    <phoneticPr fontId="2"/>
  </si>
  <si>
    <t>M</t>
    <phoneticPr fontId="2"/>
  </si>
  <si>
    <t>M</t>
    <phoneticPr fontId="2"/>
  </si>
  <si>
    <t>AM</t>
    <phoneticPr fontId="2"/>
  </si>
  <si>
    <t>豊川南</t>
    <rPh sb="0" eb="2">
      <t>トヨカワ</t>
    </rPh>
    <rPh sb="2" eb="3">
      <t>ミナミ</t>
    </rPh>
    <phoneticPr fontId="2"/>
  </si>
  <si>
    <t>豊川西</t>
    <rPh sb="0" eb="2">
      <t>トヨカワ</t>
    </rPh>
    <rPh sb="2" eb="3">
      <t>ニシ</t>
    </rPh>
    <phoneticPr fontId="2"/>
  </si>
  <si>
    <t>豊川東</t>
    <rPh sb="0" eb="2">
      <t>トヨカワ</t>
    </rPh>
    <rPh sb="2" eb="3">
      <t>ヒガシ</t>
    </rPh>
    <phoneticPr fontId="2"/>
  </si>
  <si>
    <t>三河国府</t>
    <rPh sb="0" eb="2">
      <t>ミカワ</t>
    </rPh>
    <rPh sb="2" eb="4">
      <t>コウ</t>
    </rPh>
    <phoneticPr fontId="2"/>
  </si>
  <si>
    <t>小坂井</t>
    <rPh sb="0" eb="3">
      <t>コサカイ</t>
    </rPh>
    <phoneticPr fontId="2"/>
  </si>
  <si>
    <t>御津</t>
    <rPh sb="0" eb="1">
      <t>オン</t>
    </rPh>
    <rPh sb="1" eb="2">
      <t>ツ</t>
    </rPh>
    <phoneticPr fontId="2"/>
  </si>
  <si>
    <t>豊川東部</t>
    <rPh sb="0" eb="2">
      <t>トヨカワ</t>
    </rPh>
    <rPh sb="2" eb="4">
      <t>トウブ</t>
    </rPh>
    <phoneticPr fontId="2"/>
  </si>
  <si>
    <t>豊川中央</t>
    <rPh sb="0" eb="2">
      <t>トヨカワ</t>
    </rPh>
    <rPh sb="2" eb="4">
      <t>チュウオウ</t>
    </rPh>
    <phoneticPr fontId="2"/>
  </si>
  <si>
    <t>豊川西部</t>
    <rPh sb="0" eb="2">
      <t>トヨカワ</t>
    </rPh>
    <rPh sb="2" eb="4">
      <t>セイブ</t>
    </rPh>
    <phoneticPr fontId="2"/>
  </si>
  <si>
    <t>*1　蒲郡市50枚含む</t>
    <rPh sb="3" eb="6">
      <t>ガマゴオリシ</t>
    </rPh>
    <rPh sb="8" eb="9">
      <t>マイ</t>
    </rPh>
    <rPh sb="9" eb="10">
      <t>フク</t>
    </rPh>
    <phoneticPr fontId="2"/>
  </si>
  <si>
    <t>*2　蒲郡市1,200枚含む</t>
    <rPh sb="3" eb="6">
      <t>ガマゴオリシ</t>
    </rPh>
    <rPh sb="11" eb="12">
      <t>マイ</t>
    </rPh>
    <rPh sb="12" eb="13">
      <t>フク</t>
    </rPh>
    <phoneticPr fontId="2"/>
  </si>
  <si>
    <t>*3　豊橋市900枚含む</t>
    <rPh sb="3" eb="6">
      <t>トヨハシシ</t>
    </rPh>
    <rPh sb="9" eb="10">
      <t>マイ</t>
    </rPh>
    <rPh sb="10" eb="11">
      <t>フク</t>
    </rPh>
    <phoneticPr fontId="2"/>
  </si>
  <si>
    <t>*4　豊橋市700枚含む</t>
    <rPh sb="3" eb="6">
      <t>トヨハシシ</t>
    </rPh>
    <rPh sb="9" eb="10">
      <t>マイ</t>
    </rPh>
    <rPh sb="10" eb="11">
      <t>フク</t>
    </rPh>
    <phoneticPr fontId="2"/>
  </si>
  <si>
    <t>新城西</t>
    <rPh sb="0" eb="2">
      <t>シンシロ</t>
    </rPh>
    <rPh sb="2" eb="3">
      <t>ニシ</t>
    </rPh>
    <phoneticPr fontId="2"/>
  </si>
  <si>
    <t>新城東</t>
    <rPh sb="0" eb="2">
      <t>シンシロ</t>
    </rPh>
    <rPh sb="2" eb="3">
      <t>ヒガシ</t>
    </rPh>
    <phoneticPr fontId="2"/>
  </si>
  <si>
    <t>三河大海</t>
    <rPh sb="0" eb="2">
      <t>ミカワ</t>
    </rPh>
    <rPh sb="2" eb="4">
      <t>オオウミ</t>
    </rPh>
    <phoneticPr fontId="2"/>
  </si>
  <si>
    <t>小計</t>
    <rPh sb="0" eb="2">
      <t>ショウケイ</t>
    </rPh>
    <phoneticPr fontId="2"/>
  </si>
  <si>
    <t>合売店</t>
    <rPh sb="0" eb="1">
      <t>ゴウ</t>
    </rPh>
    <rPh sb="1" eb="3">
      <t>バイテン</t>
    </rPh>
    <phoneticPr fontId="2"/>
  </si>
  <si>
    <t>設楽川合</t>
    <rPh sb="0" eb="2">
      <t>シタラ</t>
    </rPh>
    <rPh sb="2" eb="4">
      <t>カワイ</t>
    </rPh>
    <phoneticPr fontId="2"/>
  </si>
  <si>
    <t>作手</t>
    <rPh sb="0" eb="1">
      <t>ツク</t>
    </rPh>
    <rPh sb="1" eb="2">
      <t>テ</t>
    </rPh>
    <phoneticPr fontId="2"/>
  </si>
  <si>
    <t>長篠</t>
    <rPh sb="0" eb="1">
      <t>ナガ</t>
    </rPh>
    <rPh sb="1" eb="2">
      <t>シノ</t>
    </rPh>
    <phoneticPr fontId="2"/>
  </si>
  <si>
    <t>三河大野</t>
    <rPh sb="0" eb="2">
      <t>ミカワ</t>
    </rPh>
    <rPh sb="2" eb="4">
      <t>オオノ</t>
    </rPh>
    <phoneticPr fontId="2"/>
  </si>
  <si>
    <t>海老</t>
    <rPh sb="0" eb="2">
      <t>エビ</t>
    </rPh>
    <phoneticPr fontId="2"/>
  </si>
  <si>
    <t>△</t>
    <phoneticPr fontId="2"/>
  </si>
  <si>
    <t>△</t>
    <phoneticPr fontId="2"/>
  </si>
  <si>
    <t>MY</t>
    <phoneticPr fontId="2"/>
  </si>
  <si>
    <t>AMY</t>
    <phoneticPr fontId="2"/>
  </si>
  <si>
    <t>AM</t>
    <phoneticPr fontId="2"/>
  </si>
  <si>
    <t>新城</t>
    <rPh sb="0" eb="2">
      <t>シンシロ</t>
    </rPh>
    <phoneticPr fontId="2"/>
  </si>
  <si>
    <t>△　折込日が休刊日翌日の</t>
    <rPh sb="2" eb="4">
      <t>オリコミ</t>
    </rPh>
    <rPh sb="4" eb="5">
      <t>ビ</t>
    </rPh>
    <rPh sb="6" eb="9">
      <t>キュウカンビ</t>
    </rPh>
    <rPh sb="9" eb="11">
      <t>ヨクジツ</t>
    </rPh>
    <phoneticPr fontId="2"/>
  </si>
  <si>
    <t>　　　場合、先送り地区</t>
    <rPh sb="3" eb="5">
      <t>バアイ</t>
    </rPh>
    <rPh sb="6" eb="8">
      <t>サキオク</t>
    </rPh>
    <rPh sb="9" eb="11">
      <t>チク</t>
    </rPh>
    <phoneticPr fontId="2"/>
  </si>
  <si>
    <t>田口</t>
    <rPh sb="0" eb="2">
      <t>タグチ</t>
    </rPh>
    <phoneticPr fontId="2"/>
  </si>
  <si>
    <t>名倉</t>
    <rPh sb="0" eb="2">
      <t>ナグラ</t>
    </rPh>
    <phoneticPr fontId="2"/>
  </si>
  <si>
    <t>津具</t>
    <rPh sb="0" eb="1">
      <t>ツ</t>
    </rPh>
    <rPh sb="1" eb="2">
      <t>グ</t>
    </rPh>
    <phoneticPr fontId="2"/>
  </si>
  <si>
    <t>設楽三輪</t>
    <rPh sb="0" eb="2">
      <t>シタラ</t>
    </rPh>
    <rPh sb="2" eb="4">
      <t>ミワ</t>
    </rPh>
    <phoneticPr fontId="2"/>
  </si>
  <si>
    <t>三河本郷</t>
    <rPh sb="0" eb="2">
      <t>ミカワ</t>
    </rPh>
    <rPh sb="2" eb="4">
      <t>ホンゴウ</t>
    </rPh>
    <phoneticPr fontId="2"/>
  </si>
  <si>
    <t>大嵐富山</t>
    <rPh sb="0" eb="1">
      <t>オオ</t>
    </rPh>
    <rPh sb="1" eb="2">
      <t>アラシ</t>
    </rPh>
    <rPh sb="2" eb="3">
      <t>トミ</t>
    </rPh>
    <rPh sb="3" eb="4">
      <t>ヤマ</t>
    </rPh>
    <phoneticPr fontId="2"/>
  </si>
  <si>
    <t>豊根</t>
    <rPh sb="0" eb="1">
      <t>トヨ</t>
    </rPh>
    <rPh sb="1" eb="2">
      <t>ネ</t>
    </rPh>
    <phoneticPr fontId="2"/>
  </si>
  <si>
    <t>☆</t>
    <phoneticPr fontId="2"/>
  </si>
  <si>
    <t>A</t>
    <phoneticPr fontId="2"/>
  </si>
  <si>
    <t>設楽町</t>
    <rPh sb="0" eb="2">
      <t>シタラ</t>
    </rPh>
    <rPh sb="2" eb="3">
      <t>チョウ</t>
    </rPh>
    <phoneticPr fontId="2"/>
  </si>
  <si>
    <t>東栄町</t>
    <rPh sb="0" eb="2">
      <t>トウエイ</t>
    </rPh>
    <rPh sb="2" eb="3">
      <t>チョウ</t>
    </rPh>
    <phoneticPr fontId="2"/>
  </si>
  <si>
    <t>豊根村</t>
    <rPh sb="0" eb="2">
      <t>トヨネ</t>
    </rPh>
    <rPh sb="2" eb="3">
      <t>ムラ</t>
    </rPh>
    <phoneticPr fontId="2"/>
  </si>
  <si>
    <t>地区</t>
    <rPh sb="0" eb="2">
      <t>チク</t>
    </rPh>
    <phoneticPr fontId="2"/>
  </si>
  <si>
    <t>△北設楽郡</t>
    <rPh sb="1" eb="5">
      <t>キタシタラグン</t>
    </rPh>
    <phoneticPr fontId="2"/>
  </si>
  <si>
    <t>設楽</t>
    <rPh sb="0" eb="2">
      <t>シタラ</t>
    </rPh>
    <phoneticPr fontId="2"/>
  </si>
  <si>
    <t>△　折込日が休刊日翌日の</t>
    <rPh sb="2" eb="4">
      <t>オリコミ</t>
    </rPh>
    <rPh sb="4" eb="5">
      <t>ビ</t>
    </rPh>
    <rPh sb="6" eb="9">
      <t>キュウカンビ</t>
    </rPh>
    <rPh sb="9" eb="11">
      <t>ヨクジツ</t>
    </rPh>
    <phoneticPr fontId="2"/>
  </si>
  <si>
    <t>　　　場合、先送り地区</t>
    <rPh sb="3" eb="5">
      <t>バアイ</t>
    </rPh>
    <rPh sb="6" eb="8">
      <t>サキオク</t>
    </rPh>
    <rPh sb="9" eb="11">
      <t>チク</t>
    </rPh>
    <phoneticPr fontId="2"/>
  </si>
  <si>
    <t>☆　月曜日折込不可</t>
    <rPh sb="2" eb="5">
      <t>ゲツヨウビ</t>
    </rPh>
    <rPh sb="5" eb="7">
      <t>オリコミ</t>
    </rPh>
    <rPh sb="7" eb="9">
      <t>フカ</t>
    </rPh>
    <phoneticPr fontId="2"/>
  </si>
  <si>
    <t>豊橋中央（佐久間）</t>
    <rPh sb="0" eb="2">
      <t>トヨハシ</t>
    </rPh>
    <rPh sb="2" eb="4">
      <t>チュウオウ</t>
    </rPh>
    <rPh sb="5" eb="8">
      <t>サクマ</t>
    </rPh>
    <phoneticPr fontId="2"/>
  </si>
  <si>
    <t>豊橋東部</t>
    <rPh sb="0" eb="2">
      <t>トヨハシ</t>
    </rPh>
    <rPh sb="2" eb="4">
      <t>トウブ</t>
    </rPh>
    <phoneticPr fontId="2"/>
  </si>
  <si>
    <t>豊橋南部</t>
    <rPh sb="0" eb="2">
      <t>トヨハシ</t>
    </rPh>
    <rPh sb="2" eb="4">
      <t>ナンブ</t>
    </rPh>
    <phoneticPr fontId="2"/>
  </si>
  <si>
    <t>豊橋西部</t>
    <rPh sb="0" eb="2">
      <t>トヨハシ</t>
    </rPh>
    <rPh sb="2" eb="4">
      <t>セイブ</t>
    </rPh>
    <phoneticPr fontId="2"/>
  </si>
  <si>
    <t>豊橋上地</t>
    <rPh sb="0" eb="2">
      <t>トヨハシ</t>
    </rPh>
    <rPh sb="2" eb="3">
      <t>カミ</t>
    </rPh>
    <rPh sb="3" eb="4">
      <t>チ</t>
    </rPh>
    <phoneticPr fontId="2"/>
  </si>
  <si>
    <t>豊橋鷹丘</t>
    <rPh sb="0" eb="2">
      <t>トヨハシ</t>
    </rPh>
    <rPh sb="2" eb="3">
      <t>タカ</t>
    </rPh>
    <rPh sb="3" eb="4">
      <t>オカ</t>
    </rPh>
    <phoneticPr fontId="2"/>
  </si>
  <si>
    <t>豊橋多米</t>
    <rPh sb="0" eb="2">
      <t>トヨハシ</t>
    </rPh>
    <rPh sb="2" eb="3">
      <t>オオ</t>
    </rPh>
    <rPh sb="3" eb="4">
      <t>コメ</t>
    </rPh>
    <phoneticPr fontId="2"/>
  </si>
  <si>
    <t>豊橋飯村</t>
    <rPh sb="0" eb="2">
      <t>トヨハシ</t>
    </rPh>
    <rPh sb="2" eb="4">
      <t>イイムラ</t>
    </rPh>
    <phoneticPr fontId="2"/>
  </si>
  <si>
    <t>豊橋花田</t>
    <rPh sb="0" eb="2">
      <t>トヨハシ</t>
    </rPh>
    <rPh sb="2" eb="4">
      <t>ハナダ</t>
    </rPh>
    <phoneticPr fontId="2"/>
  </si>
  <si>
    <t>豊橋植田</t>
    <rPh sb="0" eb="2">
      <t>トヨハシ</t>
    </rPh>
    <rPh sb="2" eb="4">
      <t>ウエダ</t>
    </rPh>
    <phoneticPr fontId="2"/>
  </si>
  <si>
    <t>豊橋北部</t>
    <rPh sb="0" eb="2">
      <t>トヨハシ</t>
    </rPh>
    <rPh sb="2" eb="4">
      <t>ホクブ</t>
    </rPh>
    <phoneticPr fontId="2"/>
  </si>
  <si>
    <t>豊橋玉川</t>
    <rPh sb="0" eb="2">
      <t>トヨハシ</t>
    </rPh>
    <rPh sb="2" eb="4">
      <t>タマガワ</t>
    </rPh>
    <phoneticPr fontId="2"/>
  </si>
  <si>
    <t>豊橋牛川</t>
    <rPh sb="0" eb="2">
      <t>トヨハシ</t>
    </rPh>
    <rPh sb="2" eb="3">
      <t>ウシ</t>
    </rPh>
    <rPh sb="3" eb="4">
      <t>カワ</t>
    </rPh>
    <phoneticPr fontId="2"/>
  </si>
  <si>
    <t>豊橋吉田方</t>
    <rPh sb="0" eb="2">
      <t>トヨハシ</t>
    </rPh>
    <rPh sb="2" eb="4">
      <t>ヨシダ</t>
    </rPh>
    <rPh sb="4" eb="5">
      <t>カタ</t>
    </rPh>
    <phoneticPr fontId="2"/>
  </si>
  <si>
    <t>豊橋北山</t>
    <rPh sb="0" eb="2">
      <t>トヨハシ</t>
    </rPh>
    <rPh sb="2" eb="4">
      <t>キタヤマ</t>
    </rPh>
    <phoneticPr fontId="2"/>
  </si>
  <si>
    <t>二川</t>
    <rPh sb="0" eb="2">
      <t>フタカワ</t>
    </rPh>
    <phoneticPr fontId="2"/>
  </si>
  <si>
    <t>豊橋大岩南</t>
    <rPh sb="0" eb="2">
      <t>トヨハシ</t>
    </rPh>
    <rPh sb="2" eb="4">
      <t>オオイワ</t>
    </rPh>
    <rPh sb="4" eb="5">
      <t>ミナミ</t>
    </rPh>
    <phoneticPr fontId="2"/>
  </si>
  <si>
    <t>豊橋技科大前</t>
    <rPh sb="0" eb="2">
      <t>トヨハシ</t>
    </rPh>
    <rPh sb="2" eb="3">
      <t>ギ</t>
    </rPh>
    <rPh sb="3" eb="4">
      <t>カ</t>
    </rPh>
    <rPh sb="4" eb="5">
      <t>ダイ</t>
    </rPh>
    <rPh sb="5" eb="6">
      <t>マエ</t>
    </rPh>
    <phoneticPr fontId="2"/>
  </si>
  <si>
    <t>豊橋向山</t>
    <rPh sb="0" eb="2">
      <t>トヨハシ</t>
    </rPh>
    <rPh sb="2" eb="4">
      <t>ムカイヤマ</t>
    </rPh>
    <phoneticPr fontId="2"/>
  </si>
  <si>
    <t>豊橋栄</t>
    <rPh sb="0" eb="2">
      <t>トヨハシ</t>
    </rPh>
    <rPh sb="2" eb="3">
      <t>サカエ</t>
    </rPh>
    <phoneticPr fontId="2"/>
  </si>
  <si>
    <t>豊橋上野</t>
    <rPh sb="0" eb="2">
      <t>トヨハシ</t>
    </rPh>
    <rPh sb="2" eb="4">
      <t>ウエノ</t>
    </rPh>
    <phoneticPr fontId="2"/>
  </si>
  <si>
    <t>豊橋豊岡</t>
    <rPh sb="0" eb="2">
      <t>トヨハシ</t>
    </rPh>
    <rPh sb="2" eb="4">
      <t>トヨオカ</t>
    </rPh>
    <phoneticPr fontId="2"/>
  </si>
  <si>
    <t>豊橋東岩田</t>
    <rPh sb="0" eb="2">
      <t>トヨハシ</t>
    </rPh>
    <rPh sb="2" eb="3">
      <t>ヒガシ</t>
    </rPh>
    <rPh sb="3" eb="5">
      <t>イワタ</t>
    </rPh>
    <phoneticPr fontId="2"/>
  </si>
  <si>
    <t>豊橋西口</t>
    <rPh sb="0" eb="2">
      <t>トヨハシ</t>
    </rPh>
    <rPh sb="2" eb="4">
      <t>ニシグチ</t>
    </rPh>
    <phoneticPr fontId="2"/>
  </si>
  <si>
    <t>豊橋大村</t>
    <rPh sb="0" eb="2">
      <t>トヨハシ</t>
    </rPh>
    <rPh sb="2" eb="4">
      <t>オオムラ</t>
    </rPh>
    <phoneticPr fontId="2"/>
  </si>
  <si>
    <t>豊橋磯辺</t>
    <rPh sb="0" eb="2">
      <t>トヨハシ</t>
    </rPh>
    <rPh sb="2" eb="4">
      <t>イソベ</t>
    </rPh>
    <phoneticPr fontId="2"/>
  </si>
  <si>
    <t>豊橋南栄</t>
    <rPh sb="0" eb="2">
      <t>トヨハシ</t>
    </rPh>
    <rPh sb="2" eb="3">
      <t>ミナミ</t>
    </rPh>
    <rPh sb="3" eb="4">
      <t>サカエ</t>
    </rPh>
    <phoneticPr fontId="2"/>
  </si>
  <si>
    <t>豊橋レイクタウン</t>
    <rPh sb="0" eb="2">
      <t>トヨハシ</t>
    </rPh>
    <phoneticPr fontId="2"/>
  </si>
  <si>
    <t>老津</t>
    <rPh sb="0" eb="1">
      <t>オイ</t>
    </rPh>
    <rPh sb="1" eb="2">
      <t>ヅ</t>
    </rPh>
    <phoneticPr fontId="2"/>
  </si>
  <si>
    <t>豊橋佐藤町</t>
    <rPh sb="0" eb="2">
      <t>トヨハシ</t>
    </rPh>
    <rPh sb="2" eb="4">
      <t>サトウ</t>
    </rPh>
    <rPh sb="4" eb="5">
      <t>チョウ</t>
    </rPh>
    <phoneticPr fontId="2"/>
  </si>
  <si>
    <t>豊橋曙</t>
    <rPh sb="0" eb="2">
      <t>トヨハシ</t>
    </rPh>
    <rPh sb="2" eb="3">
      <t>アケボノ</t>
    </rPh>
    <phoneticPr fontId="2"/>
  </si>
  <si>
    <t>豊橋野依</t>
    <rPh sb="0" eb="2">
      <t>トヨハシ</t>
    </rPh>
    <rPh sb="2" eb="4">
      <t>ノヨリ</t>
    </rPh>
    <phoneticPr fontId="2"/>
  </si>
  <si>
    <t>M</t>
    <phoneticPr fontId="2"/>
  </si>
  <si>
    <t>M</t>
    <phoneticPr fontId="2"/>
  </si>
  <si>
    <t>AM</t>
    <phoneticPr fontId="2"/>
  </si>
  <si>
    <t>豊橋中央</t>
    <rPh sb="0" eb="2">
      <t>トヨハシ</t>
    </rPh>
    <rPh sb="2" eb="4">
      <t>チュウオウ</t>
    </rPh>
    <phoneticPr fontId="2"/>
  </si>
  <si>
    <t>豊岡</t>
    <rPh sb="0" eb="2">
      <t>トヨオカ</t>
    </rPh>
    <phoneticPr fontId="2"/>
  </si>
  <si>
    <t>豊橋西</t>
    <rPh sb="0" eb="2">
      <t>トヨハシ</t>
    </rPh>
    <rPh sb="2" eb="3">
      <t>ニシ</t>
    </rPh>
    <phoneticPr fontId="2"/>
  </si>
  <si>
    <t>豊橋南</t>
    <rPh sb="0" eb="2">
      <t>トヨハシ</t>
    </rPh>
    <rPh sb="2" eb="3">
      <t>ミナミ</t>
    </rPh>
    <phoneticPr fontId="2"/>
  </si>
  <si>
    <t>高師台</t>
    <rPh sb="0" eb="1">
      <t>タカ</t>
    </rPh>
    <rPh sb="1" eb="2">
      <t>シ</t>
    </rPh>
    <rPh sb="2" eb="3">
      <t>ダイ</t>
    </rPh>
    <phoneticPr fontId="2"/>
  </si>
  <si>
    <t>豊橋北</t>
    <rPh sb="0" eb="2">
      <t>トヨハシ</t>
    </rPh>
    <rPh sb="2" eb="3">
      <t>キタ</t>
    </rPh>
    <phoneticPr fontId="2"/>
  </si>
  <si>
    <t>二川</t>
    <rPh sb="0" eb="2">
      <t>フタガワ</t>
    </rPh>
    <phoneticPr fontId="2"/>
  </si>
  <si>
    <t>豊橋東</t>
    <rPh sb="0" eb="2">
      <t>トヨハシ</t>
    </rPh>
    <rPh sb="2" eb="3">
      <t>ヒガシ</t>
    </rPh>
    <phoneticPr fontId="2"/>
  </si>
  <si>
    <t>Y</t>
    <phoneticPr fontId="2"/>
  </si>
  <si>
    <t>豊橋</t>
    <rPh sb="0" eb="2">
      <t>トヨハシ</t>
    </rPh>
    <phoneticPr fontId="2"/>
  </si>
  <si>
    <t>田原市</t>
    <rPh sb="0" eb="3">
      <t>タハラシ</t>
    </rPh>
    <phoneticPr fontId="2"/>
  </si>
  <si>
    <t>田原</t>
    <rPh sb="0" eb="2">
      <t>タハラ</t>
    </rPh>
    <phoneticPr fontId="2"/>
  </si>
  <si>
    <t>赤羽根</t>
    <rPh sb="0" eb="3">
      <t>アカバネ</t>
    </rPh>
    <phoneticPr fontId="2"/>
  </si>
  <si>
    <t>小計</t>
    <rPh sb="0" eb="2">
      <t>ショウケイ</t>
    </rPh>
    <phoneticPr fontId="2"/>
  </si>
  <si>
    <t>合売店</t>
    <rPh sb="0" eb="1">
      <t>ゴウ</t>
    </rPh>
    <rPh sb="1" eb="3">
      <t>バイテン</t>
    </rPh>
    <phoneticPr fontId="2"/>
  </si>
  <si>
    <t>泉</t>
    <rPh sb="0" eb="1">
      <t>イズミ</t>
    </rPh>
    <phoneticPr fontId="2"/>
  </si>
  <si>
    <t>福江</t>
    <rPh sb="0" eb="2">
      <t>フクエ</t>
    </rPh>
    <phoneticPr fontId="2"/>
  </si>
  <si>
    <t>AM</t>
    <phoneticPr fontId="2"/>
  </si>
  <si>
    <t>AMY</t>
    <phoneticPr fontId="2"/>
  </si>
  <si>
    <t>田原</t>
    <rPh sb="0" eb="2">
      <t>タハラ</t>
    </rPh>
    <phoneticPr fontId="2"/>
  </si>
  <si>
    <t>中日新聞</t>
    <rPh sb="0" eb="2">
      <t>チュウニチ</t>
    </rPh>
    <rPh sb="2" eb="4">
      <t>シンブン</t>
    </rPh>
    <phoneticPr fontId="2"/>
  </si>
  <si>
    <t>日経新聞</t>
    <rPh sb="0" eb="2">
      <t>ニッケイ</t>
    </rPh>
    <rPh sb="2" eb="4">
      <t>シンブン</t>
    </rPh>
    <phoneticPr fontId="2"/>
  </si>
  <si>
    <t>朝日新聞</t>
    <rPh sb="0" eb="2">
      <t>アサヒ</t>
    </rPh>
    <rPh sb="2" eb="4">
      <t>シンブン</t>
    </rPh>
    <phoneticPr fontId="2"/>
  </si>
  <si>
    <t>毎日新聞</t>
    <rPh sb="0" eb="2">
      <t>マイニチ</t>
    </rPh>
    <rPh sb="2" eb="4">
      <t>シンブン</t>
    </rPh>
    <phoneticPr fontId="2"/>
  </si>
  <si>
    <t>読売新聞</t>
    <rPh sb="0" eb="2">
      <t>ヨミウリ</t>
    </rPh>
    <rPh sb="2" eb="4">
      <t>シンブン</t>
    </rPh>
    <phoneticPr fontId="2"/>
  </si>
  <si>
    <t>備考</t>
    <rPh sb="0" eb="2">
      <t>ビコウ</t>
    </rPh>
    <phoneticPr fontId="2"/>
  </si>
  <si>
    <t>中区</t>
    <rPh sb="0" eb="2">
      <t>ナカク</t>
    </rPh>
    <phoneticPr fontId="2"/>
  </si>
  <si>
    <t>東区</t>
    <rPh sb="0" eb="2">
      <t>ヒガシク</t>
    </rPh>
    <phoneticPr fontId="2"/>
  </si>
  <si>
    <t>中村区</t>
    <rPh sb="0" eb="3">
      <t>ナカムラク</t>
    </rPh>
    <phoneticPr fontId="2"/>
  </si>
  <si>
    <t>西区</t>
    <rPh sb="0" eb="2">
      <t>ニシク</t>
    </rPh>
    <phoneticPr fontId="2"/>
  </si>
  <si>
    <t>北区</t>
    <rPh sb="0" eb="2">
      <t>キタク</t>
    </rPh>
    <phoneticPr fontId="2"/>
  </si>
  <si>
    <t>南区</t>
    <rPh sb="0" eb="2">
      <t>ミナミク</t>
    </rPh>
    <phoneticPr fontId="2"/>
  </si>
  <si>
    <t>緑区</t>
    <rPh sb="0" eb="2">
      <t>ミドリク</t>
    </rPh>
    <phoneticPr fontId="2"/>
  </si>
  <si>
    <t>港区</t>
    <rPh sb="0" eb="2">
      <t>ミナトク</t>
    </rPh>
    <phoneticPr fontId="2"/>
  </si>
  <si>
    <t>地区</t>
    <rPh sb="0" eb="2">
      <t>チク</t>
    </rPh>
    <phoneticPr fontId="2"/>
  </si>
  <si>
    <t>*2 日間賀島、篠島地区</t>
    <rPh sb="3" eb="7">
      <t>ヒマカジマ</t>
    </rPh>
    <rPh sb="8" eb="10">
      <t>シノジマ</t>
    </rPh>
    <rPh sb="10" eb="12">
      <t>チク</t>
    </rPh>
    <phoneticPr fontId="2"/>
  </si>
  <si>
    <t>を含む</t>
    <rPh sb="1" eb="2">
      <t>フク</t>
    </rPh>
    <phoneticPr fontId="2"/>
  </si>
  <si>
    <t>知立谷田</t>
    <rPh sb="0" eb="2">
      <t>チリュウ</t>
    </rPh>
    <rPh sb="2" eb="3">
      <t>ヤ</t>
    </rPh>
    <rPh sb="3" eb="4">
      <t>タ</t>
    </rPh>
    <phoneticPr fontId="2"/>
  </si>
  <si>
    <t>岡崎常磐</t>
    <rPh sb="0" eb="2">
      <t>オカザキ</t>
    </rPh>
    <rPh sb="2" eb="3">
      <t>ツネ</t>
    </rPh>
    <rPh sb="3" eb="4">
      <t>イワ</t>
    </rPh>
    <phoneticPr fontId="2"/>
  </si>
  <si>
    <t>愛知県</t>
    <rPh sb="0" eb="3">
      <t>アイチケン</t>
    </rPh>
    <phoneticPr fontId="2"/>
  </si>
  <si>
    <t>中日新聞</t>
    <rPh sb="0" eb="2">
      <t>チュウニチ</t>
    </rPh>
    <rPh sb="2" eb="4">
      <t>シンブン</t>
    </rPh>
    <phoneticPr fontId="2"/>
  </si>
  <si>
    <t>日経新聞</t>
    <rPh sb="0" eb="2">
      <t>ニッケイ</t>
    </rPh>
    <rPh sb="2" eb="4">
      <t>シンブン</t>
    </rPh>
    <phoneticPr fontId="2"/>
  </si>
  <si>
    <t>朝日新聞</t>
    <rPh sb="0" eb="2">
      <t>アサヒ</t>
    </rPh>
    <rPh sb="2" eb="4">
      <t>シンブン</t>
    </rPh>
    <phoneticPr fontId="2"/>
  </si>
  <si>
    <t>毎日新聞</t>
    <rPh sb="0" eb="2">
      <t>マイニチ</t>
    </rPh>
    <rPh sb="2" eb="4">
      <t>シンブン</t>
    </rPh>
    <phoneticPr fontId="2"/>
  </si>
  <si>
    <t>読売新聞</t>
    <rPh sb="0" eb="2">
      <t>ヨミウリ</t>
    </rPh>
    <rPh sb="2" eb="4">
      <t>シンブン</t>
    </rPh>
    <phoneticPr fontId="2"/>
  </si>
  <si>
    <t>合計</t>
    <rPh sb="0" eb="2">
      <t>ゴウケイ</t>
    </rPh>
    <phoneticPr fontId="2"/>
  </si>
  <si>
    <t>備考</t>
    <rPh sb="0" eb="2">
      <t>ビコウ</t>
    </rPh>
    <phoneticPr fontId="2"/>
  </si>
  <si>
    <t>名古屋市</t>
    <rPh sb="0" eb="4">
      <t>ナゴヤシ</t>
    </rPh>
    <phoneticPr fontId="2"/>
  </si>
  <si>
    <t>尾張地区</t>
    <rPh sb="0" eb="2">
      <t>オワリ</t>
    </rPh>
    <rPh sb="2" eb="4">
      <t>チク</t>
    </rPh>
    <phoneticPr fontId="2"/>
  </si>
  <si>
    <t>三河地区</t>
    <rPh sb="0" eb="2">
      <t>ミカワ</t>
    </rPh>
    <rPh sb="2" eb="4">
      <t>チク</t>
    </rPh>
    <phoneticPr fontId="2"/>
  </si>
  <si>
    <t>犬山市</t>
    <rPh sb="0" eb="3">
      <t>イヌヤマシ</t>
    </rPh>
    <phoneticPr fontId="2"/>
  </si>
  <si>
    <t>地区</t>
    <rPh sb="0" eb="2">
      <t>チク</t>
    </rPh>
    <phoneticPr fontId="2"/>
  </si>
  <si>
    <t>豊橋市全域の場合</t>
    <rPh sb="0" eb="3">
      <t>トヨハシシ</t>
    </rPh>
    <rPh sb="3" eb="5">
      <t>ゼンイキ</t>
    </rPh>
    <rPh sb="6" eb="8">
      <t>バアイ</t>
    </rPh>
    <phoneticPr fontId="2"/>
  </si>
  <si>
    <t>豊川市加茂　700枚</t>
    <rPh sb="0" eb="2">
      <t>トヨカワ</t>
    </rPh>
    <rPh sb="2" eb="3">
      <t>シ</t>
    </rPh>
    <rPh sb="3" eb="5">
      <t>カモ</t>
    </rPh>
    <rPh sb="9" eb="10">
      <t>マイ</t>
    </rPh>
    <phoneticPr fontId="2"/>
  </si>
  <si>
    <t>豊川市西小坂井　900枚</t>
    <rPh sb="0" eb="3">
      <t>トヨカワシ</t>
    </rPh>
    <rPh sb="3" eb="4">
      <t>ニシ</t>
    </rPh>
    <rPh sb="4" eb="7">
      <t>コサカイ</t>
    </rPh>
    <rPh sb="11" eb="12">
      <t>マイ</t>
    </rPh>
    <phoneticPr fontId="2"/>
  </si>
  <si>
    <t>をプラス</t>
    <phoneticPr fontId="2"/>
  </si>
  <si>
    <t>北設楽郡</t>
    <rPh sb="0" eb="4">
      <t>キタシタラグン</t>
    </rPh>
    <phoneticPr fontId="2"/>
  </si>
  <si>
    <t>豊田市</t>
    <rPh sb="0" eb="3">
      <t>トヨタシ</t>
    </rPh>
    <phoneticPr fontId="2"/>
  </si>
  <si>
    <t>勝川</t>
    <rPh sb="0" eb="1">
      <t>カチ</t>
    </rPh>
    <rPh sb="1" eb="2">
      <t>ガワ</t>
    </rPh>
    <phoneticPr fontId="2"/>
  </si>
  <si>
    <t>配布明細の連絡</t>
    <rPh sb="0" eb="2">
      <t>ハイフ</t>
    </rPh>
    <rPh sb="2" eb="4">
      <t>メイサイ</t>
    </rPh>
    <rPh sb="5" eb="7">
      <t>レンラク</t>
    </rPh>
    <phoneticPr fontId="2"/>
  </si>
  <si>
    <t>折込先配布明細のご指示は、書面またはファクシミリ送稿で</t>
    <rPh sb="0" eb="2">
      <t>オリコミ</t>
    </rPh>
    <rPh sb="2" eb="3">
      <t>サキ</t>
    </rPh>
    <rPh sb="3" eb="5">
      <t>ハイフ</t>
    </rPh>
    <rPh sb="5" eb="7">
      <t>メイサイ</t>
    </rPh>
    <rPh sb="9" eb="11">
      <t>シジ</t>
    </rPh>
    <rPh sb="13" eb="15">
      <t>ショメン</t>
    </rPh>
    <rPh sb="24" eb="26">
      <t>ソウコウ</t>
    </rPh>
    <phoneticPr fontId="2"/>
  </si>
  <si>
    <t>（緊急の場合は電話で）必ず各地区</t>
    <rPh sb="1" eb="3">
      <t>キンキュウ</t>
    </rPh>
    <rPh sb="4" eb="6">
      <t>バアイ</t>
    </rPh>
    <rPh sb="7" eb="9">
      <t>デンワ</t>
    </rPh>
    <rPh sb="11" eb="12">
      <t>カナラ</t>
    </rPh>
    <rPh sb="13" eb="15">
      <t>カクチ</t>
    </rPh>
    <rPh sb="15" eb="16">
      <t>ク</t>
    </rPh>
    <phoneticPr fontId="2"/>
  </si>
  <si>
    <t>折込広告の搬入時間</t>
    <rPh sb="0" eb="2">
      <t>オリコミ</t>
    </rPh>
    <rPh sb="2" eb="4">
      <t>コウコク</t>
    </rPh>
    <rPh sb="5" eb="7">
      <t>ハンニュウ</t>
    </rPh>
    <rPh sb="7" eb="9">
      <t>ジカン</t>
    </rPh>
    <phoneticPr fontId="2"/>
  </si>
  <si>
    <t>Ａ</t>
    <phoneticPr fontId="2"/>
  </si>
  <si>
    <t>知多半島内への折込広告は</t>
    <rPh sb="0" eb="2">
      <t>チタ</t>
    </rPh>
    <rPh sb="2" eb="4">
      <t>ハントウ</t>
    </rPh>
    <rPh sb="4" eb="5">
      <t>ナイ</t>
    </rPh>
    <rPh sb="7" eb="9">
      <t>オリコミ</t>
    </rPh>
    <rPh sb="9" eb="11">
      <t>コウコク</t>
    </rPh>
    <phoneticPr fontId="2"/>
  </si>
  <si>
    <t>Ｂ</t>
    <phoneticPr fontId="2"/>
  </si>
  <si>
    <t>名古屋市内および東海三県（Ａ・Ｃ地区除く）への折込広告は</t>
    <rPh sb="0" eb="4">
      <t>ナゴヤシ</t>
    </rPh>
    <rPh sb="4" eb="5">
      <t>ナイ</t>
    </rPh>
    <rPh sb="8" eb="10">
      <t>トウカイ</t>
    </rPh>
    <rPh sb="10" eb="11">
      <t>サン</t>
    </rPh>
    <rPh sb="11" eb="12">
      <t>ケン</t>
    </rPh>
    <rPh sb="16" eb="18">
      <t>チク</t>
    </rPh>
    <rPh sb="18" eb="19">
      <t>ノゾ</t>
    </rPh>
    <rPh sb="23" eb="25">
      <t>オリコミ</t>
    </rPh>
    <rPh sb="25" eb="27">
      <t>コウコク</t>
    </rPh>
    <phoneticPr fontId="2"/>
  </si>
  <si>
    <t>Ｃ</t>
    <phoneticPr fontId="2"/>
  </si>
  <si>
    <t>愛知県　北設楽郡（三河本郷）への折込広告は</t>
    <rPh sb="0" eb="3">
      <t>アイチケン</t>
    </rPh>
    <rPh sb="4" eb="7">
      <t>キタシタラ</t>
    </rPh>
    <rPh sb="7" eb="8">
      <t>グン</t>
    </rPh>
    <rPh sb="9" eb="11">
      <t>ミカワ</t>
    </rPh>
    <rPh sb="11" eb="13">
      <t>ホンゴウ</t>
    </rPh>
    <rPh sb="16" eb="18">
      <t>オリコミ</t>
    </rPh>
    <rPh sb="18" eb="20">
      <t>コウコク</t>
    </rPh>
    <phoneticPr fontId="2"/>
  </si>
  <si>
    <t>（上記以外の地区はお問い合わせ下さい。）</t>
    <rPh sb="1" eb="3">
      <t>ジョウキ</t>
    </rPh>
    <rPh sb="3" eb="5">
      <t>イガイ</t>
    </rPh>
    <rPh sb="6" eb="8">
      <t>チク</t>
    </rPh>
    <rPh sb="10" eb="11">
      <t>ト</t>
    </rPh>
    <rPh sb="12" eb="13">
      <t>ア</t>
    </rPh>
    <rPh sb="15" eb="16">
      <t>クダ</t>
    </rPh>
    <phoneticPr fontId="2"/>
  </si>
  <si>
    <t>＊</t>
    <phoneticPr fontId="2"/>
  </si>
  <si>
    <t>搬入時間を外れた持込および、配布明細の事前連絡のない場合は、折込指定日の責は負いかねます。</t>
    <rPh sb="0" eb="2">
      <t>ハンニュウ</t>
    </rPh>
    <rPh sb="2" eb="4">
      <t>ジカン</t>
    </rPh>
    <rPh sb="5" eb="6">
      <t>ハズ</t>
    </rPh>
    <rPh sb="8" eb="10">
      <t>モチコ</t>
    </rPh>
    <rPh sb="14" eb="16">
      <t>ハイフ</t>
    </rPh>
    <rPh sb="16" eb="18">
      <t>メイサイ</t>
    </rPh>
    <rPh sb="19" eb="21">
      <t>ジゼン</t>
    </rPh>
    <rPh sb="21" eb="23">
      <t>レンラク</t>
    </rPh>
    <rPh sb="26" eb="28">
      <t>バアイ</t>
    </rPh>
    <rPh sb="30" eb="32">
      <t>オリコミ</t>
    </rPh>
    <rPh sb="32" eb="35">
      <t>シテイビ</t>
    </rPh>
    <rPh sb="36" eb="37">
      <t>セキ</t>
    </rPh>
    <rPh sb="38" eb="39">
      <t>オ</t>
    </rPh>
    <phoneticPr fontId="2"/>
  </si>
  <si>
    <t>折込広告の各新聞店への発送後の中止、変更等は出来ません。</t>
    <rPh sb="0" eb="2">
      <t>オリコミ</t>
    </rPh>
    <rPh sb="2" eb="4">
      <t>コウコク</t>
    </rPh>
    <rPh sb="5" eb="8">
      <t>カクシンブン</t>
    </rPh>
    <rPh sb="8" eb="9">
      <t>テン</t>
    </rPh>
    <rPh sb="11" eb="13">
      <t>ハッソウ</t>
    </rPh>
    <rPh sb="13" eb="14">
      <t>ゴ</t>
    </rPh>
    <rPh sb="15" eb="17">
      <t>チュウシ</t>
    </rPh>
    <rPh sb="18" eb="21">
      <t>ヘンコウトウ</t>
    </rPh>
    <rPh sb="22" eb="24">
      <t>デキ</t>
    </rPh>
    <phoneticPr fontId="2"/>
  </si>
  <si>
    <t>1年以上の長期保管は出来ません。</t>
    <rPh sb="1" eb="2">
      <t>ネン</t>
    </rPh>
    <rPh sb="2" eb="4">
      <t>イジョウ</t>
    </rPh>
    <rPh sb="5" eb="7">
      <t>チョウキ</t>
    </rPh>
    <rPh sb="7" eb="9">
      <t>ホカン</t>
    </rPh>
    <rPh sb="10" eb="12">
      <t>デキ</t>
    </rPh>
    <phoneticPr fontId="2"/>
  </si>
  <si>
    <t>明細連絡をいただく際、正確なサイズをご指示願います。　例えば四六版110㎏以上の場合は厚紙、</t>
    <rPh sb="0" eb="2">
      <t>メイサイ</t>
    </rPh>
    <rPh sb="2" eb="4">
      <t>レンラク</t>
    </rPh>
    <rPh sb="9" eb="10">
      <t>サイ</t>
    </rPh>
    <rPh sb="11" eb="13">
      <t>セイカク</t>
    </rPh>
    <rPh sb="19" eb="21">
      <t>シジ</t>
    </rPh>
    <rPh sb="21" eb="22">
      <t>ネガ</t>
    </rPh>
    <rPh sb="27" eb="28">
      <t>タト</t>
    </rPh>
    <rPh sb="30" eb="31">
      <t>シ</t>
    </rPh>
    <rPh sb="31" eb="33">
      <t>ロクバン</t>
    </rPh>
    <rPh sb="37" eb="39">
      <t>イジョウ</t>
    </rPh>
    <rPh sb="40" eb="42">
      <t>バアイ</t>
    </rPh>
    <rPh sb="43" eb="45">
      <t>アツガミ</t>
    </rPh>
    <phoneticPr fontId="2"/>
  </si>
  <si>
    <t>Ｂ5の長方形はＢ4Ｌ（料金はＢ4に準じます。）</t>
    <rPh sb="3" eb="6">
      <t>チョウホウケイ</t>
    </rPh>
    <rPh sb="11" eb="13">
      <t>リョウキン</t>
    </rPh>
    <rPh sb="17" eb="18">
      <t>ジュン</t>
    </rPh>
    <phoneticPr fontId="2"/>
  </si>
  <si>
    <t>尚、変形サイズの場合は事前にご相談下さい。</t>
    <rPh sb="0" eb="1">
      <t>ナオ</t>
    </rPh>
    <rPh sb="2" eb="4">
      <t>ヘンケイ</t>
    </rPh>
    <rPh sb="8" eb="10">
      <t>バアイ</t>
    </rPh>
    <rPh sb="11" eb="13">
      <t>ジゼン</t>
    </rPh>
    <rPh sb="15" eb="17">
      <t>ソウダン</t>
    </rPh>
    <rPh sb="17" eb="18">
      <t>クダ</t>
    </rPh>
    <phoneticPr fontId="2"/>
  </si>
  <si>
    <r>
      <rPr>
        <b/>
        <u/>
        <sz val="14"/>
        <color theme="1"/>
        <rFont val="ＭＳ Ｐゴシック"/>
        <family val="3"/>
        <charset val="128"/>
        <scheme val="minor"/>
      </rPr>
      <t>搬入締切期日の更に一日前</t>
    </r>
    <r>
      <rPr>
        <sz val="11"/>
        <color theme="1"/>
        <rFont val="ＭＳ Ｐゴシック"/>
        <family val="2"/>
        <charset val="128"/>
        <scheme val="minor"/>
      </rPr>
      <t>にご連絡下さい。</t>
    </r>
    <rPh sb="0" eb="2">
      <t>ハンニュウ</t>
    </rPh>
    <rPh sb="2" eb="4">
      <t>シメキリ</t>
    </rPh>
    <rPh sb="4" eb="6">
      <t>キジツ</t>
    </rPh>
    <rPh sb="7" eb="8">
      <t>サラ</t>
    </rPh>
    <rPh sb="9" eb="12">
      <t>イチニチマエ</t>
    </rPh>
    <rPh sb="14" eb="16">
      <t>レンラク</t>
    </rPh>
    <rPh sb="16" eb="17">
      <t>クダ</t>
    </rPh>
    <phoneticPr fontId="2"/>
  </si>
  <si>
    <r>
      <rPr>
        <b/>
        <sz val="14"/>
        <color theme="1"/>
        <rFont val="ＭＳ Ｐゴシック"/>
        <family val="3"/>
        <charset val="128"/>
        <scheme val="minor"/>
      </rPr>
      <t>折込日の2日前（日・祝除く）の午前中まで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8">
      <t>ゴゼンチュウ</t>
    </rPh>
    <rPh sb="21" eb="23">
      <t>ハンニュウ</t>
    </rPh>
    <phoneticPr fontId="2"/>
  </si>
  <si>
    <r>
      <rPr>
        <b/>
        <sz val="14"/>
        <color theme="1"/>
        <rFont val="ＭＳ Ｐゴシック"/>
        <family val="3"/>
        <charset val="128"/>
        <scheme val="minor"/>
      </rPr>
      <t>折込日の2日前（日・祝除く）の午前10時30分まで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7">
      <t>ゴゼン</t>
    </rPh>
    <rPh sb="19" eb="20">
      <t>ジ</t>
    </rPh>
    <rPh sb="22" eb="23">
      <t>プン</t>
    </rPh>
    <rPh sb="26" eb="28">
      <t>ハンニュウ</t>
    </rPh>
    <phoneticPr fontId="2"/>
  </si>
  <si>
    <r>
      <rPr>
        <b/>
        <sz val="14"/>
        <color theme="1"/>
        <rFont val="ＭＳ Ｐゴシック"/>
        <family val="3"/>
        <charset val="128"/>
        <scheme val="minor"/>
      </rPr>
      <t>折込日の3日前（日・祝除く）の午前10時30分まで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7">
      <t>ゴゼン</t>
    </rPh>
    <rPh sb="19" eb="20">
      <t>ジ</t>
    </rPh>
    <rPh sb="22" eb="23">
      <t>プン</t>
    </rPh>
    <rPh sb="26" eb="28">
      <t>ハンニュウ</t>
    </rPh>
    <phoneticPr fontId="2"/>
  </si>
  <si>
    <t>当社は日本新聞協会の「折込広告の取扱基準」および、新聞社の「広告掲載基準」を参考として、折込広告取扱基準を設けております。</t>
    <rPh sb="0" eb="2">
      <t>トウシャ</t>
    </rPh>
    <rPh sb="3" eb="5">
      <t>ニホン</t>
    </rPh>
    <rPh sb="5" eb="7">
      <t>シンブン</t>
    </rPh>
    <rPh sb="7" eb="9">
      <t>キョウカイ</t>
    </rPh>
    <rPh sb="11" eb="13">
      <t>オリコミ</t>
    </rPh>
    <rPh sb="13" eb="15">
      <t>コウコク</t>
    </rPh>
    <rPh sb="16" eb="18">
      <t>トリアツカイ</t>
    </rPh>
    <rPh sb="18" eb="20">
      <t>キジュン</t>
    </rPh>
    <rPh sb="25" eb="28">
      <t>シンブンシャ</t>
    </rPh>
    <rPh sb="30" eb="32">
      <t>コウコク</t>
    </rPh>
    <rPh sb="32" eb="34">
      <t>ケイサイ</t>
    </rPh>
    <rPh sb="34" eb="36">
      <t>キジュン</t>
    </rPh>
    <rPh sb="38" eb="40">
      <t>サンコウ</t>
    </rPh>
    <rPh sb="44" eb="46">
      <t>オリコミ</t>
    </rPh>
    <rPh sb="46" eb="48">
      <t>コウコク</t>
    </rPh>
    <rPh sb="48" eb="50">
      <t>トリアツカイ</t>
    </rPh>
    <rPh sb="50" eb="52">
      <t>キジュン</t>
    </rPh>
    <rPh sb="53" eb="54">
      <t>モウ</t>
    </rPh>
    <phoneticPr fontId="2"/>
  </si>
  <si>
    <t>つぎのような折込チラシはお引き受けできかねます。</t>
    <rPh sb="6" eb="8">
      <t>オリコミ</t>
    </rPh>
    <rPh sb="13" eb="14">
      <t>ヒ</t>
    </rPh>
    <rPh sb="15" eb="16">
      <t>ウ</t>
    </rPh>
    <phoneticPr fontId="2"/>
  </si>
  <si>
    <t>広告の内容がはっきりしないもの。および広告主の所在地、事業所名、ＨＰアドレス等のいずれの記載もなく、広告責任者が明確でないもの。</t>
    <rPh sb="0" eb="2">
      <t>コウコク</t>
    </rPh>
    <rPh sb="3" eb="5">
      <t>ナイヨウ</t>
    </rPh>
    <rPh sb="19" eb="21">
      <t>コウコク</t>
    </rPh>
    <rPh sb="21" eb="22">
      <t>ヌシ</t>
    </rPh>
    <rPh sb="23" eb="26">
      <t>ショザイチ</t>
    </rPh>
    <rPh sb="27" eb="30">
      <t>ジギョウショ</t>
    </rPh>
    <rPh sb="30" eb="31">
      <t>メイ</t>
    </rPh>
    <rPh sb="38" eb="39">
      <t>トウ</t>
    </rPh>
    <rPh sb="44" eb="46">
      <t>キサイ</t>
    </rPh>
    <rPh sb="50" eb="52">
      <t>コウコク</t>
    </rPh>
    <rPh sb="52" eb="55">
      <t>セキニンシャ</t>
    </rPh>
    <rPh sb="56" eb="58">
      <t>メイカク</t>
    </rPh>
    <phoneticPr fontId="2"/>
  </si>
  <si>
    <t>虚偽または誇大表現により、誤認されるおそれのあるもの。「日本一」「業界一」等の最高・最大級の表現、「絶対に」「確実に」等、商品の性能、</t>
    <rPh sb="0" eb="2">
      <t>キョギ</t>
    </rPh>
    <rPh sb="5" eb="7">
      <t>コダイ</t>
    </rPh>
    <rPh sb="7" eb="9">
      <t>ヒョウゲン</t>
    </rPh>
    <rPh sb="13" eb="15">
      <t>ゴニン</t>
    </rPh>
    <rPh sb="28" eb="30">
      <t>ニホン</t>
    </rPh>
    <rPh sb="30" eb="31">
      <t>イチ</t>
    </rPh>
    <rPh sb="33" eb="36">
      <t>ギョウカイイチ</t>
    </rPh>
    <rPh sb="37" eb="38">
      <t>トウ</t>
    </rPh>
    <rPh sb="39" eb="41">
      <t>サイコウ</t>
    </rPh>
    <rPh sb="42" eb="45">
      <t>サイダイキュウ</t>
    </rPh>
    <rPh sb="46" eb="48">
      <t>ヒョウゲン</t>
    </rPh>
    <rPh sb="50" eb="52">
      <t>ゼッタイ</t>
    </rPh>
    <rPh sb="55" eb="57">
      <t>カクジツ</t>
    </rPh>
    <rPh sb="59" eb="60">
      <t>トウ</t>
    </rPh>
    <rPh sb="61" eb="63">
      <t>ショウヒン</t>
    </rPh>
    <rPh sb="64" eb="66">
      <t>セイノウ</t>
    </rPh>
    <phoneticPr fontId="2"/>
  </si>
  <si>
    <t>効能、効果を保証する断定的表現を用いたもの。</t>
    <rPh sb="0" eb="2">
      <t>コウノウ</t>
    </rPh>
    <rPh sb="3" eb="5">
      <t>コウカ</t>
    </rPh>
    <rPh sb="6" eb="8">
      <t>ホショウ</t>
    </rPh>
    <rPh sb="10" eb="13">
      <t>ダンテイテキ</t>
    </rPh>
    <rPh sb="13" eb="15">
      <t>ヒョウゲン</t>
    </rPh>
    <rPh sb="16" eb="17">
      <t>モチ</t>
    </rPh>
    <phoneticPr fontId="2"/>
  </si>
  <si>
    <t>景表法（不当景品付販売・不当表示の禁止）、不正競争防止法（コピー商品等の販売宣伝の禁止）などのほか、薬事法、医療法など法律や条例に</t>
    <rPh sb="0" eb="3">
      <t>ケイヒョウホウ</t>
    </rPh>
    <rPh sb="4" eb="6">
      <t>フトウ</t>
    </rPh>
    <rPh sb="6" eb="8">
      <t>ケイヒン</t>
    </rPh>
    <rPh sb="8" eb="9">
      <t>ツキ</t>
    </rPh>
    <rPh sb="9" eb="11">
      <t>ハンバイ</t>
    </rPh>
    <rPh sb="12" eb="14">
      <t>フトウ</t>
    </rPh>
    <rPh sb="14" eb="16">
      <t>ヒョウジ</t>
    </rPh>
    <rPh sb="17" eb="19">
      <t>キンシ</t>
    </rPh>
    <rPh sb="21" eb="23">
      <t>フセイ</t>
    </rPh>
    <rPh sb="23" eb="25">
      <t>キョウソウ</t>
    </rPh>
    <rPh sb="25" eb="27">
      <t>ボウシ</t>
    </rPh>
    <rPh sb="27" eb="28">
      <t>ホウ</t>
    </rPh>
    <rPh sb="32" eb="34">
      <t>ショウヒン</t>
    </rPh>
    <rPh sb="34" eb="35">
      <t>トウ</t>
    </rPh>
    <rPh sb="36" eb="38">
      <t>ハンバイ</t>
    </rPh>
    <rPh sb="38" eb="40">
      <t>センデン</t>
    </rPh>
    <rPh sb="41" eb="43">
      <t>キンシ</t>
    </rPh>
    <rPh sb="50" eb="53">
      <t>ヤクジホウ</t>
    </rPh>
    <rPh sb="54" eb="57">
      <t>イリョウホウ</t>
    </rPh>
    <rPh sb="59" eb="61">
      <t>ホウリツ</t>
    </rPh>
    <rPh sb="62" eb="64">
      <t>ジョウレイ</t>
    </rPh>
    <phoneticPr fontId="2"/>
  </si>
  <si>
    <t>触れると思われるもの。（医薬品等を否定する内容や迷信に類する非科学的な内容のもの等）</t>
    <rPh sb="0" eb="1">
      <t>フ</t>
    </rPh>
    <rPh sb="4" eb="5">
      <t>オモ</t>
    </rPh>
    <rPh sb="12" eb="15">
      <t>イヤクヒン</t>
    </rPh>
    <rPh sb="15" eb="16">
      <t>トウ</t>
    </rPh>
    <rPh sb="17" eb="19">
      <t>ヒテイ</t>
    </rPh>
    <rPh sb="21" eb="23">
      <t>ナイヨウ</t>
    </rPh>
    <rPh sb="24" eb="26">
      <t>メイシン</t>
    </rPh>
    <rPh sb="27" eb="28">
      <t>タグイ</t>
    </rPh>
    <rPh sb="30" eb="34">
      <t>ヒカガクテキ</t>
    </rPh>
    <rPh sb="35" eb="37">
      <t>ナイヨウ</t>
    </rPh>
    <rPh sb="40" eb="41">
      <t>トウ</t>
    </rPh>
    <phoneticPr fontId="2"/>
  </si>
  <si>
    <t>広告主の主観的意見、意図、表現がみられ、他者を誹謗中傷し、結果的に他者の名誉、信用を傷つけるおそれがある表現のもの。</t>
    <rPh sb="0" eb="3">
      <t>コウコクヌシ</t>
    </rPh>
    <rPh sb="4" eb="7">
      <t>シュカンテキ</t>
    </rPh>
    <rPh sb="7" eb="9">
      <t>イケン</t>
    </rPh>
    <rPh sb="10" eb="12">
      <t>イト</t>
    </rPh>
    <rPh sb="13" eb="15">
      <t>ヒョウゲン</t>
    </rPh>
    <rPh sb="20" eb="22">
      <t>タシャ</t>
    </rPh>
    <rPh sb="23" eb="25">
      <t>ヒボウ</t>
    </rPh>
    <rPh sb="25" eb="27">
      <t>チュウショウ</t>
    </rPh>
    <rPh sb="29" eb="32">
      <t>ケッカテキ</t>
    </rPh>
    <rPh sb="33" eb="35">
      <t>タシャ</t>
    </rPh>
    <rPh sb="36" eb="38">
      <t>メイヨ</t>
    </rPh>
    <rPh sb="39" eb="41">
      <t>シンヨウ</t>
    </rPh>
    <rPh sb="42" eb="43">
      <t>キズ</t>
    </rPh>
    <rPh sb="52" eb="54">
      <t>ヒョウゲン</t>
    </rPh>
    <phoneticPr fontId="2"/>
  </si>
  <si>
    <t>(誹謗中傷広告等）</t>
    <rPh sb="1" eb="3">
      <t>ヒボウ</t>
    </rPh>
    <rPh sb="3" eb="5">
      <t>チュウショウ</t>
    </rPh>
    <rPh sb="5" eb="7">
      <t>コウコク</t>
    </rPh>
    <rPh sb="7" eb="8">
      <t>トウ</t>
    </rPh>
    <phoneticPr fontId="2"/>
  </si>
  <si>
    <t>「新聞業における公正競争規約」に触れる抽選券・金券などを刷り込んだもの、クーポン付き広告に関する規則、運営細則に違反するもの。</t>
    <rPh sb="1" eb="3">
      <t>シンブン</t>
    </rPh>
    <rPh sb="3" eb="4">
      <t>ギョウ</t>
    </rPh>
    <rPh sb="8" eb="10">
      <t>コウセイ</t>
    </rPh>
    <rPh sb="10" eb="12">
      <t>キョウソウ</t>
    </rPh>
    <rPh sb="12" eb="14">
      <t>キヤク</t>
    </rPh>
    <rPh sb="16" eb="17">
      <t>フ</t>
    </rPh>
    <rPh sb="19" eb="21">
      <t>チュウセン</t>
    </rPh>
    <rPh sb="21" eb="22">
      <t>ケン</t>
    </rPh>
    <rPh sb="23" eb="25">
      <t>キンケン</t>
    </rPh>
    <rPh sb="28" eb="29">
      <t>ス</t>
    </rPh>
    <rPh sb="30" eb="31">
      <t>コ</t>
    </rPh>
    <rPh sb="40" eb="41">
      <t>ツキ</t>
    </rPh>
    <rPh sb="42" eb="44">
      <t>コウコク</t>
    </rPh>
    <rPh sb="45" eb="46">
      <t>カン</t>
    </rPh>
    <rPh sb="48" eb="50">
      <t>キソク</t>
    </rPh>
    <rPh sb="51" eb="53">
      <t>ウンエイ</t>
    </rPh>
    <rPh sb="53" eb="55">
      <t>サイソク</t>
    </rPh>
    <rPh sb="56" eb="58">
      <t>イハン</t>
    </rPh>
    <phoneticPr fontId="2"/>
  </si>
  <si>
    <t>政治問題や係争中（もしくは係争が予想される）の問題について、一方的な主観を述べたものや、立候補が予定されている人物の名称を記載す</t>
    <rPh sb="0" eb="2">
      <t>セイジ</t>
    </rPh>
    <rPh sb="2" eb="4">
      <t>モンダイ</t>
    </rPh>
    <rPh sb="5" eb="8">
      <t>ケイソウチュウ</t>
    </rPh>
    <rPh sb="13" eb="15">
      <t>ケイソウ</t>
    </rPh>
    <rPh sb="16" eb="18">
      <t>ヨソウ</t>
    </rPh>
    <rPh sb="23" eb="25">
      <t>モンダイ</t>
    </rPh>
    <rPh sb="30" eb="33">
      <t>イッポウテキ</t>
    </rPh>
    <rPh sb="34" eb="36">
      <t>シュカン</t>
    </rPh>
    <rPh sb="37" eb="38">
      <t>ノ</t>
    </rPh>
    <rPh sb="44" eb="47">
      <t>リッコウホ</t>
    </rPh>
    <rPh sb="48" eb="50">
      <t>ヨテイ</t>
    </rPh>
    <rPh sb="55" eb="57">
      <t>ジンブツ</t>
    </rPh>
    <rPh sb="58" eb="60">
      <t>メイショウ</t>
    </rPh>
    <rPh sb="61" eb="63">
      <t>キサイ</t>
    </rPh>
    <phoneticPr fontId="2"/>
  </si>
  <si>
    <t>るなど、選挙の事前運動と推量されるもの。</t>
    <rPh sb="4" eb="6">
      <t>センキョ</t>
    </rPh>
    <rPh sb="7" eb="9">
      <t>ジゼン</t>
    </rPh>
    <rPh sb="9" eb="11">
      <t>ウンドウ</t>
    </rPh>
    <rPh sb="12" eb="14">
      <t>スイリョウ</t>
    </rPh>
    <phoneticPr fontId="2"/>
  </si>
  <si>
    <t>煽情的な言葉や、写真、イラスト等を用いた表現で、暴力・犯罪を肯定・礼讃するなど、公序良俗に反する表現のもの。</t>
    <rPh sb="0" eb="2">
      <t>センジョウ</t>
    </rPh>
    <rPh sb="2" eb="3">
      <t>テキ</t>
    </rPh>
    <rPh sb="4" eb="6">
      <t>コトバ</t>
    </rPh>
    <rPh sb="8" eb="10">
      <t>シャシン</t>
    </rPh>
    <rPh sb="15" eb="16">
      <t>トウ</t>
    </rPh>
    <rPh sb="17" eb="18">
      <t>モチ</t>
    </rPh>
    <rPh sb="20" eb="22">
      <t>ヒョウゲン</t>
    </rPh>
    <rPh sb="24" eb="26">
      <t>ボウリョク</t>
    </rPh>
    <rPh sb="27" eb="29">
      <t>ハンザイ</t>
    </rPh>
    <rPh sb="30" eb="32">
      <t>コウテイ</t>
    </rPh>
    <rPh sb="33" eb="34">
      <t>レイ</t>
    </rPh>
    <rPh sb="34" eb="35">
      <t>サン</t>
    </rPh>
    <rPh sb="40" eb="44">
      <t>コウジョリョウゾク</t>
    </rPh>
    <rPh sb="45" eb="46">
      <t>ハン</t>
    </rPh>
    <rPh sb="48" eb="50">
      <t>ヒョウゲン</t>
    </rPh>
    <phoneticPr fontId="2"/>
  </si>
  <si>
    <t>不動産広告で、広告主の名称、所在地、販売物件の所在地、地目、建築の可否、建ぺい率、交通アクセス、価格、管理費、維持費、販売条件、</t>
    <rPh sb="0" eb="3">
      <t>フドウサン</t>
    </rPh>
    <rPh sb="3" eb="5">
      <t>コウコク</t>
    </rPh>
    <rPh sb="7" eb="10">
      <t>コウコクヌシ</t>
    </rPh>
    <rPh sb="11" eb="13">
      <t>メイショウ</t>
    </rPh>
    <rPh sb="14" eb="17">
      <t>ショザイチ</t>
    </rPh>
    <rPh sb="18" eb="20">
      <t>ハンバイ</t>
    </rPh>
    <rPh sb="20" eb="22">
      <t>ブッケン</t>
    </rPh>
    <rPh sb="23" eb="26">
      <t>ショザイチ</t>
    </rPh>
    <rPh sb="27" eb="28">
      <t>チ</t>
    </rPh>
    <rPh sb="28" eb="29">
      <t>メ</t>
    </rPh>
    <rPh sb="30" eb="32">
      <t>ケンチク</t>
    </rPh>
    <rPh sb="33" eb="35">
      <t>カヒ</t>
    </rPh>
    <rPh sb="36" eb="37">
      <t>ケン</t>
    </rPh>
    <rPh sb="39" eb="40">
      <t>リツ</t>
    </rPh>
    <rPh sb="41" eb="43">
      <t>コウツウ</t>
    </rPh>
    <rPh sb="48" eb="50">
      <t>カカク</t>
    </rPh>
    <rPh sb="51" eb="54">
      <t>カンリヒ</t>
    </rPh>
    <rPh sb="55" eb="58">
      <t>イジヒ</t>
    </rPh>
    <rPh sb="59" eb="61">
      <t>ハンバイ</t>
    </rPh>
    <rPh sb="61" eb="63">
      <t>ジョウケン</t>
    </rPh>
    <phoneticPr fontId="2"/>
  </si>
  <si>
    <t>宅建業法による免許証番号などが明確に記載されてないもの。</t>
    <rPh sb="0" eb="2">
      <t>タッケン</t>
    </rPh>
    <rPh sb="2" eb="3">
      <t>ギョウ</t>
    </rPh>
    <rPh sb="3" eb="4">
      <t>ホウ</t>
    </rPh>
    <rPh sb="7" eb="10">
      <t>メンキョショウ</t>
    </rPh>
    <rPh sb="10" eb="12">
      <t>バンゴウ</t>
    </rPh>
    <rPh sb="15" eb="17">
      <t>メイカク</t>
    </rPh>
    <rPh sb="18" eb="20">
      <t>キサイ</t>
    </rPh>
    <phoneticPr fontId="2"/>
  </si>
  <si>
    <t>貸金業広告で、貸金業規制法で定められている必要事項が表示されていないもの。（商号、名称、氏名、登録番号、住所、利率等）</t>
    <rPh sb="0" eb="2">
      <t>カシキン</t>
    </rPh>
    <rPh sb="2" eb="3">
      <t>ギョウ</t>
    </rPh>
    <rPh sb="3" eb="5">
      <t>コウコク</t>
    </rPh>
    <rPh sb="7" eb="9">
      <t>カシキン</t>
    </rPh>
    <rPh sb="9" eb="10">
      <t>ギョウ</t>
    </rPh>
    <rPh sb="10" eb="13">
      <t>キセイホウ</t>
    </rPh>
    <rPh sb="14" eb="15">
      <t>サダ</t>
    </rPh>
    <rPh sb="21" eb="23">
      <t>ヒツヨウ</t>
    </rPh>
    <rPh sb="23" eb="25">
      <t>ジコウ</t>
    </rPh>
    <rPh sb="26" eb="28">
      <t>ヒョウジ</t>
    </rPh>
    <rPh sb="38" eb="40">
      <t>ショウゴウ</t>
    </rPh>
    <rPh sb="41" eb="43">
      <t>メイショウ</t>
    </rPh>
    <rPh sb="44" eb="46">
      <t>シメイ</t>
    </rPh>
    <rPh sb="47" eb="49">
      <t>トウロク</t>
    </rPh>
    <rPh sb="49" eb="51">
      <t>バンゴウ</t>
    </rPh>
    <rPh sb="52" eb="54">
      <t>ジュウショ</t>
    </rPh>
    <rPh sb="55" eb="57">
      <t>リリツ</t>
    </rPh>
    <rPh sb="57" eb="58">
      <t>トウ</t>
    </rPh>
    <phoneticPr fontId="2"/>
  </si>
  <si>
    <t>発行本社の新聞と混同、誤認されると思われるものや、他紙の社名、題字、記事、催事などが掲載、引用されているもの。</t>
    <rPh sb="0" eb="2">
      <t>ハッコウ</t>
    </rPh>
    <rPh sb="2" eb="4">
      <t>ホンシャ</t>
    </rPh>
    <rPh sb="5" eb="7">
      <t>シンブン</t>
    </rPh>
    <rPh sb="8" eb="10">
      <t>コンドウ</t>
    </rPh>
    <rPh sb="11" eb="13">
      <t>ゴニン</t>
    </rPh>
    <rPh sb="17" eb="18">
      <t>オモ</t>
    </rPh>
    <rPh sb="25" eb="27">
      <t>タシ</t>
    </rPh>
    <rPh sb="28" eb="30">
      <t>シャメイ</t>
    </rPh>
    <rPh sb="31" eb="33">
      <t>ダイジ</t>
    </rPh>
    <rPh sb="34" eb="36">
      <t>キジ</t>
    </rPh>
    <rPh sb="37" eb="39">
      <t>サイジ</t>
    </rPh>
    <rPh sb="42" eb="44">
      <t>ケイサイ</t>
    </rPh>
    <rPh sb="45" eb="47">
      <t>インヨウ</t>
    </rPh>
    <phoneticPr fontId="2"/>
  </si>
  <si>
    <t>その他、著作権・肖像権・商標権等を侵害するおそれのあるもの。</t>
    <rPh sb="2" eb="3">
      <t>タ</t>
    </rPh>
    <rPh sb="4" eb="7">
      <t>チョサクケン</t>
    </rPh>
    <rPh sb="8" eb="10">
      <t>ショウゾウ</t>
    </rPh>
    <rPh sb="10" eb="11">
      <t>ケン</t>
    </rPh>
    <rPh sb="12" eb="15">
      <t>ショウヒョウケン</t>
    </rPh>
    <rPh sb="15" eb="16">
      <t>トウ</t>
    </rPh>
    <rPh sb="17" eb="19">
      <t>シンガイ</t>
    </rPh>
    <phoneticPr fontId="2"/>
  </si>
  <si>
    <t>新聞社がそれぞれ定めた広告掲載基準の照らして、新聞折込が不適当と認められるもの。</t>
    <rPh sb="0" eb="3">
      <t>シンブンシャ</t>
    </rPh>
    <rPh sb="8" eb="9">
      <t>サダ</t>
    </rPh>
    <rPh sb="11" eb="13">
      <t>コウコク</t>
    </rPh>
    <rPh sb="13" eb="15">
      <t>ケイサイ</t>
    </rPh>
    <rPh sb="15" eb="17">
      <t>キジュン</t>
    </rPh>
    <rPh sb="18" eb="19">
      <t>テ</t>
    </rPh>
    <rPh sb="23" eb="25">
      <t>シンブン</t>
    </rPh>
    <rPh sb="25" eb="27">
      <t>オリコミ</t>
    </rPh>
    <rPh sb="28" eb="31">
      <t>フテキトウ</t>
    </rPh>
    <rPh sb="32" eb="33">
      <t>ミト</t>
    </rPh>
    <phoneticPr fontId="2"/>
  </si>
  <si>
    <t>新聞販売店の営業活動の支障をきたし、不利益になると判断されるもの。</t>
    <rPh sb="0" eb="2">
      <t>シンブン</t>
    </rPh>
    <rPh sb="2" eb="5">
      <t>ハンバイテン</t>
    </rPh>
    <rPh sb="6" eb="8">
      <t>エイギョウ</t>
    </rPh>
    <rPh sb="8" eb="10">
      <t>カツドウ</t>
    </rPh>
    <rPh sb="11" eb="13">
      <t>シショウ</t>
    </rPh>
    <rPh sb="18" eb="21">
      <t>フリエキ</t>
    </rPh>
    <rPh sb="25" eb="27">
      <t>ハンダン</t>
    </rPh>
    <phoneticPr fontId="2"/>
  </si>
  <si>
    <t>■</t>
    <phoneticPr fontId="2"/>
  </si>
  <si>
    <t>上記に限らず、判断がむずかしいものは、新聞発行本社、関係諸機関の指導・協議によって決めさせて頂きます。</t>
    <rPh sb="0" eb="2">
      <t>ジョウキ</t>
    </rPh>
    <rPh sb="3" eb="4">
      <t>カギ</t>
    </rPh>
    <rPh sb="7" eb="9">
      <t>ハンダン</t>
    </rPh>
    <rPh sb="19" eb="21">
      <t>シンブン</t>
    </rPh>
    <rPh sb="21" eb="23">
      <t>ハッコウ</t>
    </rPh>
    <rPh sb="23" eb="25">
      <t>ホンシャ</t>
    </rPh>
    <rPh sb="26" eb="28">
      <t>カンケイ</t>
    </rPh>
    <rPh sb="28" eb="31">
      <t>ショキカン</t>
    </rPh>
    <rPh sb="32" eb="34">
      <t>シドウ</t>
    </rPh>
    <rPh sb="35" eb="37">
      <t>キョウギ</t>
    </rPh>
    <rPh sb="41" eb="42">
      <t>キ</t>
    </rPh>
    <rPh sb="46" eb="47">
      <t>イタダ</t>
    </rPh>
    <phoneticPr fontId="2"/>
  </si>
  <si>
    <t>なお、ご不明な点がございましたら当社へご相談下さい。</t>
    <rPh sb="4" eb="6">
      <t>フメイ</t>
    </rPh>
    <rPh sb="7" eb="8">
      <t>テン</t>
    </rPh>
    <rPh sb="16" eb="18">
      <t>トウシャ</t>
    </rPh>
    <rPh sb="20" eb="22">
      <t>ソウダン</t>
    </rPh>
    <rPh sb="22" eb="23">
      <t>クダ</t>
    </rPh>
    <phoneticPr fontId="2"/>
  </si>
  <si>
    <t>新聞折込広告取扱基準</t>
    <rPh sb="0" eb="2">
      <t>シンブン</t>
    </rPh>
    <rPh sb="2" eb="4">
      <t>オリコミ</t>
    </rPh>
    <rPh sb="4" eb="6">
      <t>コウコク</t>
    </rPh>
    <rPh sb="6" eb="8">
      <t>トリアツカイ</t>
    </rPh>
    <rPh sb="8" eb="10">
      <t>キジュン</t>
    </rPh>
    <phoneticPr fontId="2"/>
  </si>
  <si>
    <t>折込広告は、発送配布の都合上、50枚を単位として扱います。</t>
    <rPh sb="0" eb="2">
      <t>オリコミ</t>
    </rPh>
    <rPh sb="2" eb="4">
      <t>コウコク</t>
    </rPh>
    <rPh sb="6" eb="8">
      <t>ハッソウ</t>
    </rPh>
    <rPh sb="8" eb="10">
      <t>ハイフ</t>
    </rPh>
    <rPh sb="11" eb="14">
      <t>ツゴウジョウ</t>
    </rPh>
    <rPh sb="17" eb="18">
      <t>マイ</t>
    </rPh>
    <rPh sb="19" eb="21">
      <t>タンイ</t>
    </rPh>
    <rPh sb="24" eb="25">
      <t>アツカ</t>
    </rPh>
    <phoneticPr fontId="2"/>
  </si>
  <si>
    <t>配布指定部数と実際の部数が異なるときは、当社において一部配布数の変更、隣接地区への配布など、調整を行わせて頂く場合があります。</t>
    <rPh sb="0" eb="2">
      <t>ハイフ</t>
    </rPh>
    <rPh sb="2" eb="4">
      <t>シテイ</t>
    </rPh>
    <rPh sb="4" eb="6">
      <t>ブスウ</t>
    </rPh>
    <rPh sb="7" eb="9">
      <t>ジッサイ</t>
    </rPh>
    <rPh sb="10" eb="12">
      <t>ブスウ</t>
    </rPh>
    <rPh sb="13" eb="14">
      <t>コト</t>
    </rPh>
    <rPh sb="20" eb="22">
      <t>トウシャ</t>
    </rPh>
    <rPh sb="26" eb="28">
      <t>イチブ</t>
    </rPh>
    <rPh sb="28" eb="30">
      <t>ハイフ</t>
    </rPh>
    <rPh sb="30" eb="31">
      <t>スウ</t>
    </rPh>
    <rPh sb="32" eb="34">
      <t>ヘンコウ</t>
    </rPh>
    <rPh sb="35" eb="37">
      <t>リンセツ</t>
    </rPh>
    <rPh sb="37" eb="39">
      <t>チク</t>
    </rPh>
    <rPh sb="41" eb="43">
      <t>ハイフ</t>
    </rPh>
    <rPh sb="46" eb="48">
      <t>チョウセイ</t>
    </rPh>
    <rPh sb="49" eb="50">
      <t>オコナ</t>
    </rPh>
    <rPh sb="53" eb="54">
      <t>イタダ</t>
    </rPh>
    <rPh sb="55" eb="57">
      <t>バアイ</t>
    </rPh>
    <phoneticPr fontId="2"/>
  </si>
  <si>
    <t>月曜日および新聞休刊日の翌日は、一部地域において、折込できないところがあります。（下記一覧表参照）</t>
    <rPh sb="0" eb="3">
      <t>ゲツヨウビ</t>
    </rPh>
    <rPh sb="6" eb="8">
      <t>シンブン</t>
    </rPh>
    <rPh sb="8" eb="11">
      <t>キュウカンビ</t>
    </rPh>
    <rPh sb="12" eb="14">
      <t>ヨクジツ</t>
    </rPh>
    <rPh sb="16" eb="18">
      <t>イチブ</t>
    </rPh>
    <rPh sb="18" eb="20">
      <t>チイキ</t>
    </rPh>
    <rPh sb="25" eb="27">
      <t>オリコミ</t>
    </rPh>
    <rPh sb="41" eb="43">
      <t>カキ</t>
    </rPh>
    <rPh sb="43" eb="45">
      <t>イチラン</t>
    </rPh>
    <rPh sb="45" eb="46">
      <t>ヒョウ</t>
    </rPh>
    <rPh sb="46" eb="48">
      <t>サンショウ</t>
    </rPh>
    <phoneticPr fontId="2"/>
  </si>
  <si>
    <t>また選挙の開票報道等の都合で、新聞が遅れるときは、折込できません。</t>
    <rPh sb="2" eb="4">
      <t>センキョ</t>
    </rPh>
    <rPh sb="5" eb="7">
      <t>カイヒョウ</t>
    </rPh>
    <rPh sb="7" eb="9">
      <t>ホウドウ</t>
    </rPh>
    <rPh sb="9" eb="10">
      <t>トウ</t>
    </rPh>
    <rPh sb="11" eb="13">
      <t>ツゴウ</t>
    </rPh>
    <rPh sb="15" eb="17">
      <t>シンブン</t>
    </rPh>
    <rPh sb="18" eb="19">
      <t>オク</t>
    </rPh>
    <rPh sb="25" eb="27">
      <t>オリコミ</t>
    </rPh>
    <phoneticPr fontId="2"/>
  </si>
  <si>
    <t>※下記の地区または販売店は地域事情などにより折込の条件が異なります。ご注意下さい。</t>
    <rPh sb="1" eb="3">
      <t>カキ</t>
    </rPh>
    <rPh sb="4" eb="6">
      <t>チク</t>
    </rPh>
    <rPh sb="9" eb="12">
      <t>ハンバイテン</t>
    </rPh>
    <rPh sb="13" eb="15">
      <t>チイキ</t>
    </rPh>
    <rPh sb="15" eb="17">
      <t>ジジョウ</t>
    </rPh>
    <rPh sb="22" eb="24">
      <t>オリコミ</t>
    </rPh>
    <rPh sb="25" eb="27">
      <t>ジョウケン</t>
    </rPh>
    <rPh sb="28" eb="29">
      <t>コト</t>
    </rPh>
    <rPh sb="35" eb="37">
      <t>チュウイ</t>
    </rPh>
    <rPh sb="37" eb="38">
      <t>クダ</t>
    </rPh>
    <phoneticPr fontId="2"/>
  </si>
  <si>
    <t>①月曜日折込不可（☆）</t>
    <rPh sb="1" eb="4">
      <t>ゲツヨウビ</t>
    </rPh>
    <rPh sb="4" eb="6">
      <t>オリコミ</t>
    </rPh>
    <rPh sb="6" eb="8">
      <t>フカ</t>
    </rPh>
    <phoneticPr fontId="2"/>
  </si>
  <si>
    <t>行政区</t>
    <rPh sb="0" eb="3">
      <t>ギョウセイク</t>
    </rPh>
    <phoneticPr fontId="2"/>
  </si>
  <si>
    <t>販売店</t>
    <rPh sb="0" eb="3">
      <t>ハンバイテン</t>
    </rPh>
    <phoneticPr fontId="2"/>
  </si>
  <si>
    <t>三河</t>
    <rPh sb="0" eb="2">
      <t>ミカワ</t>
    </rPh>
    <phoneticPr fontId="2"/>
  </si>
  <si>
    <t>岐阜県</t>
    <rPh sb="0" eb="3">
      <t>ギフケン</t>
    </rPh>
    <phoneticPr fontId="2"/>
  </si>
  <si>
    <t>郡上市</t>
    <rPh sb="0" eb="3">
      <t>グジョウシ</t>
    </rPh>
    <phoneticPr fontId="2"/>
  </si>
  <si>
    <t>高山市</t>
    <rPh sb="0" eb="3">
      <t>タカヤマシ</t>
    </rPh>
    <phoneticPr fontId="2"/>
  </si>
  <si>
    <t>正ケ洞</t>
    <rPh sb="0" eb="1">
      <t>タダ</t>
    </rPh>
    <rPh sb="2" eb="3">
      <t>ホラ</t>
    </rPh>
    <phoneticPr fontId="2"/>
  </si>
  <si>
    <t>国府　高山朝日町　丹生川</t>
    <rPh sb="0" eb="2">
      <t>コウ</t>
    </rPh>
    <rPh sb="3" eb="5">
      <t>タカヤマ</t>
    </rPh>
    <rPh sb="5" eb="8">
      <t>アサヒチョウ</t>
    </rPh>
    <rPh sb="9" eb="10">
      <t>タン</t>
    </rPh>
    <rPh sb="10" eb="11">
      <t>ナマ</t>
    </rPh>
    <rPh sb="11" eb="12">
      <t>カワ</t>
    </rPh>
    <phoneticPr fontId="2"/>
  </si>
  <si>
    <t>②月曜日と新聞休刊日翌日が不可（▽）</t>
    <rPh sb="1" eb="3">
      <t>ゲツヨウ</t>
    </rPh>
    <rPh sb="3" eb="4">
      <t>ビ</t>
    </rPh>
    <rPh sb="5" eb="7">
      <t>シンブン</t>
    </rPh>
    <rPh sb="7" eb="10">
      <t>キュウカンビ</t>
    </rPh>
    <rPh sb="10" eb="12">
      <t>ヨクジツ</t>
    </rPh>
    <rPh sb="13" eb="15">
      <t>フカ</t>
    </rPh>
    <phoneticPr fontId="2"/>
  </si>
  <si>
    <t>白鳥</t>
    <rPh sb="0" eb="2">
      <t>シラトリ</t>
    </rPh>
    <phoneticPr fontId="2"/>
  </si>
  <si>
    <t>③休刊日翌日折込が先送りとなる地区（△）</t>
    <rPh sb="1" eb="4">
      <t>キュウカンビ</t>
    </rPh>
    <rPh sb="4" eb="6">
      <t>ヨクジツ</t>
    </rPh>
    <rPh sb="6" eb="8">
      <t>オリコミ</t>
    </rPh>
    <rPh sb="9" eb="11">
      <t>サキオク</t>
    </rPh>
    <rPh sb="15" eb="17">
      <t>チク</t>
    </rPh>
    <phoneticPr fontId="2"/>
  </si>
  <si>
    <t>新城市　（新城西・新城東を除く）　北設楽郡</t>
    <rPh sb="0" eb="3">
      <t>シンシロシ</t>
    </rPh>
    <rPh sb="5" eb="7">
      <t>シンシロ</t>
    </rPh>
    <rPh sb="7" eb="8">
      <t>ニシ</t>
    </rPh>
    <rPh sb="9" eb="11">
      <t>シンシロ</t>
    </rPh>
    <rPh sb="11" eb="12">
      <t>ヒガシ</t>
    </rPh>
    <rPh sb="13" eb="14">
      <t>ノゾ</t>
    </rPh>
    <rPh sb="17" eb="21">
      <t>キタシタラグン</t>
    </rPh>
    <phoneticPr fontId="2"/>
  </si>
  <si>
    <t>④搬入の締め切りが１日早い販売店</t>
    <rPh sb="1" eb="3">
      <t>ハンニュウ</t>
    </rPh>
    <rPh sb="4" eb="5">
      <t>シ</t>
    </rPh>
    <rPh sb="6" eb="7">
      <t>キ</t>
    </rPh>
    <rPh sb="9" eb="11">
      <t>イチニチ</t>
    </rPh>
    <rPh sb="11" eb="12">
      <t>ハヤ</t>
    </rPh>
    <rPh sb="13" eb="16">
      <t>ハンバイテン</t>
    </rPh>
    <phoneticPr fontId="2"/>
  </si>
  <si>
    <t>広告主様へのお願い</t>
    <rPh sb="0" eb="4">
      <t>コウコクヌシサマ</t>
    </rPh>
    <rPh sb="7" eb="8">
      <t>ネガ</t>
    </rPh>
    <phoneticPr fontId="2"/>
  </si>
  <si>
    <t>パンフレット・小冊子に類するもの等は、その形状・内容により判断させて頂きます。</t>
    <rPh sb="7" eb="8">
      <t>ショウ</t>
    </rPh>
    <rPh sb="8" eb="10">
      <t>サッシ</t>
    </rPh>
    <rPh sb="11" eb="12">
      <t>タグイ</t>
    </rPh>
    <rPh sb="16" eb="17">
      <t>トウ</t>
    </rPh>
    <rPh sb="21" eb="23">
      <t>ケイジョウ</t>
    </rPh>
    <rPh sb="24" eb="26">
      <t>ナイヨウ</t>
    </rPh>
    <rPh sb="29" eb="31">
      <t>ハンダン</t>
    </rPh>
    <rPh sb="34" eb="35">
      <t>イタダ</t>
    </rPh>
    <phoneticPr fontId="2"/>
  </si>
  <si>
    <t>二つ以上の事業所が連合（連名）して行う広告は、連合広告となり、一部地区で料金が異なったり、取り扱い不可となる場合があります。</t>
    <rPh sb="0" eb="1">
      <t>フタ</t>
    </rPh>
    <rPh sb="2" eb="4">
      <t>イジョウ</t>
    </rPh>
    <rPh sb="5" eb="8">
      <t>ジギョウショ</t>
    </rPh>
    <rPh sb="9" eb="11">
      <t>レンゴウ</t>
    </rPh>
    <rPh sb="12" eb="14">
      <t>レンメイ</t>
    </rPh>
    <rPh sb="17" eb="18">
      <t>オコナ</t>
    </rPh>
    <rPh sb="19" eb="21">
      <t>コウコク</t>
    </rPh>
    <rPh sb="23" eb="25">
      <t>レンゴウ</t>
    </rPh>
    <rPh sb="25" eb="27">
      <t>コウコク</t>
    </rPh>
    <rPh sb="31" eb="33">
      <t>イチブ</t>
    </rPh>
    <rPh sb="33" eb="35">
      <t>チク</t>
    </rPh>
    <rPh sb="36" eb="38">
      <t>リョウキン</t>
    </rPh>
    <rPh sb="39" eb="40">
      <t>コト</t>
    </rPh>
    <rPh sb="45" eb="46">
      <t>ト</t>
    </rPh>
    <rPh sb="47" eb="48">
      <t>アツカ</t>
    </rPh>
    <rPh sb="49" eb="51">
      <t>フカ</t>
    </rPh>
    <rPh sb="54" eb="56">
      <t>バアイ</t>
    </rPh>
    <phoneticPr fontId="2"/>
  </si>
  <si>
    <t>必ず事前にご相談下さい。内容により判断させて頂きます。</t>
    <rPh sb="0" eb="1">
      <t>カナラ</t>
    </rPh>
    <rPh sb="2" eb="4">
      <t>ジゼン</t>
    </rPh>
    <rPh sb="6" eb="8">
      <t>ソウダン</t>
    </rPh>
    <rPh sb="8" eb="9">
      <t>クダ</t>
    </rPh>
    <rPh sb="12" eb="14">
      <t>ナイヨウ</t>
    </rPh>
    <rPh sb="17" eb="19">
      <t>ハンダン</t>
    </rPh>
    <rPh sb="22" eb="23">
      <t>イタダ</t>
    </rPh>
    <phoneticPr fontId="2"/>
  </si>
  <si>
    <t>&lt;適用外&gt;</t>
    <rPh sb="1" eb="3">
      <t>テキヨウ</t>
    </rPh>
    <rPh sb="3" eb="4">
      <t>ガイ</t>
    </rPh>
    <phoneticPr fontId="2"/>
  </si>
  <si>
    <t>・実在する商店街、夏祭り等実行委員会、テナント、ショッピングモール等。</t>
    <rPh sb="1" eb="3">
      <t>ジツザイ</t>
    </rPh>
    <rPh sb="5" eb="8">
      <t>ショウテンガイ</t>
    </rPh>
    <rPh sb="9" eb="11">
      <t>ナツマツ</t>
    </rPh>
    <rPh sb="12" eb="13">
      <t>トウ</t>
    </rPh>
    <rPh sb="13" eb="15">
      <t>ジッコウ</t>
    </rPh>
    <rPh sb="15" eb="18">
      <t>イインカイ</t>
    </rPh>
    <rPh sb="33" eb="34">
      <t>トウ</t>
    </rPh>
    <phoneticPr fontId="2"/>
  </si>
  <si>
    <t>・パチンコ・映画館・サウナなど、同じ敷地内にある複合施設。</t>
    <rPh sb="6" eb="9">
      <t>エイガカン</t>
    </rPh>
    <rPh sb="16" eb="17">
      <t>オナ</t>
    </rPh>
    <rPh sb="18" eb="20">
      <t>シキチ</t>
    </rPh>
    <rPh sb="20" eb="21">
      <t>ナイ</t>
    </rPh>
    <rPh sb="24" eb="26">
      <t>フクゴウ</t>
    </rPh>
    <rPh sb="26" eb="28">
      <t>シセツ</t>
    </rPh>
    <phoneticPr fontId="2"/>
  </si>
  <si>
    <t>・オーナーが同一の企業グループ広告。</t>
    <rPh sb="6" eb="8">
      <t>ドウイツ</t>
    </rPh>
    <rPh sb="9" eb="11">
      <t>キギョウ</t>
    </rPh>
    <rPh sb="15" eb="17">
      <t>コウコク</t>
    </rPh>
    <phoneticPr fontId="2"/>
  </si>
  <si>
    <t>・複数企業が業務提携や同一テーマに基づき共同制作したコラボレーション広告。</t>
    <rPh sb="1" eb="3">
      <t>フクスウ</t>
    </rPh>
    <rPh sb="3" eb="5">
      <t>キギョウ</t>
    </rPh>
    <rPh sb="6" eb="8">
      <t>ギョウム</t>
    </rPh>
    <rPh sb="8" eb="10">
      <t>テイケイ</t>
    </rPh>
    <rPh sb="11" eb="13">
      <t>ドウイツ</t>
    </rPh>
    <rPh sb="17" eb="18">
      <t>モト</t>
    </rPh>
    <rPh sb="20" eb="22">
      <t>キョウドウ</t>
    </rPh>
    <rPh sb="22" eb="24">
      <t>セイサク</t>
    </rPh>
    <rPh sb="34" eb="36">
      <t>コウコク</t>
    </rPh>
    <phoneticPr fontId="2"/>
  </si>
  <si>
    <t>（但し、連絡先などの記載は広告責任者１社に限る。）</t>
    <rPh sb="1" eb="2">
      <t>タダ</t>
    </rPh>
    <rPh sb="4" eb="7">
      <t>レンラクサキ</t>
    </rPh>
    <rPh sb="10" eb="12">
      <t>キサイ</t>
    </rPh>
    <rPh sb="13" eb="15">
      <t>コウコク</t>
    </rPh>
    <rPh sb="15" eb="18">
      <t>セキニンシャ</t>
    </rPh>
    <rPh sb="18" eb="20">
      <t>イッシャ</t>
    </rPh>
    <rPh sb="21" eb="22">
      <t>カギ</t>
    </rPh>
    <phoneticPr fontId="2"/>
  </si>
  <si>
    <t>・雑誌・情報誌が、自誌ＰＲを目的に実際の誌面を使用再構成した広告。</t>
    <rPh sb="1" eb="3">
      <t>ザッシ</t>
    </rPh>
    <rPh sb="4" eb="7">
      <t>ジョウホウシ</t>
    </rPh>
    <rPh sb="9" eb="10">
      <t>ジ</t>
    </rPh>
    <rPh sb="10" eb="11">
      <t>シ</t>
    </rPh>
    <rPh sb="14" eb="16">
      <t>モクテキ</t>
    </rPh>
    <rPh sb="17" eb="19">
      <t>ジッサイ</t>
    </rPh>
    <rPh sb="20" eb="22">
      <t>シメン</t>
    </rPh>
    <rPh sb="23" eb="25">
      <t>シヨウ</t>
    </rPh>
    <rPh sb="25" eb="28">
      <t>サイコウセイ</t>
    </rPh>
    <rPh sb="30" eb="32">
      <t>コウコク</t>
    </rPh>
    <phoneticPr fontId="2"/>
  </si>
  <si>
    <t>・落成広告（企業名を掲載する企業が協賛企業であり、営利目的でないこと）</t>
    <rPh sb="1" eb="3">
      <t>ラクセイ</t>
    </rPh>
    <rPh sb="3" eb="5">
      <t>コウコク</t>
    </rPh>
    <rPh sb="6" eb="8">
      <t>キギョウ</t>
    </rPh>
    <rPh sb="8" eb="9">
      <t>メイ</t>
    </rPh>
    <rPh sb="10" eb="12">
      <t>ケイサイ</t>
    </rPh>
    <rPh sb="14" eb="16">
      <t>キギョウ</t>
    </rPh>
    <rPh sb="17" eb="19">
      <t>キョウサン</t>
    </rPh>
    <rPh sb="19" eb="21">
      <t>キギョウ</t>
    </rPh>
    <rPh sb="25" eb="27">
      <t>エイリ</t>
    </rPh>
    <rPh sb="27" eb="29">
      <t>モクテキ</t>
    </rPh>
    <phoneticPr fontId="2"/>
  </si>
  <si>
    <t>本表以外の地区についても取り次ぎを行っております。ご用の際はご相談下さい。</t>
    <rPh sb="0" eb="1">
      <t>ホン</t>
    </rPh>
    <rPh sb="1" eb="2">
      <t>ヒョウ</t>
    </rPh>
    <rPh sb="2" eb="4">
      <t>イガイ</t>
    </rPh>
    <rPh sb="5" eb="7">
      <t>チク</t>
    </rPh>
    <rPh sb="12" eb="13">
      <t>ト</t>
    </rPh>
    <rPh sb="14" eb="15">
      <t>ツ</t>
    </rPh>
    <rPh sb="17" eb="18">
      <t>オコナ</t>
    </rPh>
    <rPh sb="26" eb="27">
      <t>ヨウ</t>
    </rPh>
    <rPh sb="28" eb="29">
      <t>サイ</t>
    </rPh>
    <rPh sb="31" eb="33">
      <t>ソウダン</t>
    </rPh>
    <rPh sb="33" eb="34">
      <t>クダ</t>
    </rPh>
    <phoneticPr fontId="2"/>
  </si>
  <si>
    <t>記号の見方</t>
    <rPh sb="0" eb="2">
      <t>キゴウ</t>
    </rPh>
    <rPh sb="3" eb="5">
      <t>ミカタ</t>
    </rPh>
    <phoneticPr fontId="2"/>
  </si>
  <si>
    <t>全紙・・・全紙合売</t>
    <rPh sb="0" eb="2">
      <t>ゼンシ</t>
    </rPh>
    <rPh sb="5" eb="7">
      <t>ゼンシ</t>
    </rPh>
    <rPh sb="7" eb="8">
      <t>ア</t>
    </rPh>
    <rPh sb="8" eb="9">
      <t>ウ</t>
    </rPh>
    <phoneticPr fontId="2"/>
  </si>
  <si>
    <t>Ｃ・・・中日との合売</t>
    <rPh sb="4" eb="6">
      <t>チュウニチ</t>
    </rPh>
    <rPh sb="8" eb="9">
      <t>ゴウ</t>
    </rPh>
    <rPh sb="9" eb="10">
      <t>バイ</t>
    </rPh>
    <phoneticPr fontId="2"/>
  </si>
  <si>
    <t>Ａ・・・朝日との合売</t>
    <rPh sb="4" eb="6">
      <t>アサヒ</t>
    </rPh>
    <rPh sb="8" eb="9">
      <t>ゴウ</t>
    </rPh>
    <rPh sb="9" eb="10">
      <t>バイ</t>
    </rPh>
    <phoneticPr fontId="2"/>
  </si>
  <si>
    <t>Ｍ・・・毎日との合売</t>
    <rPh sb="4" eb="6">
      <t>マイニチ</t>
    </rPh>
    <rPh sb="8" eb="9">
      <t>ゴウ</t>
    </rPh>
    <rPh sb="9" eb="10">
      <t>バイ</t>
    </rPh>
    <phoneticPr fontId="2"/>
  </si>
  <si>
    <t>Ｇ・・・岐阜との合売</t>
    <rPh sb="4" eb="6">
      <t>ギフ</t>
    </rPh>
    <rPh sb="8" eb="9">
      <t>ゴウ</t>
    </rPh>
    <rPh sb="9" eb="10">
      <t>バイ</t>
    </rPh>
    <phoneticPr fontId="2"/>
  </si>
  <si>
    <t>Ｙ・・・読売との合売</t>
    <rPh sb="4" eb="6">
      <t>ヨミウリ</t>
    </rPh>
    <rPh sb="8" eb="9">
      <t>ゴウ</t>
    </rPh>
    <rPh sb="9" eb="10">
      <t>バイ</t>
    </rPh>
    <phoneticPr fontId="2"/>
  </si>
  <si>
    <t>※・・・他市・郡に属する販売店</t>
    <rPh sb="4" eb="5">
      <t>タ</t>
    </rPh>
    <rPh sb="5" eb="6">
      <t>シ</t>
    </rPh>
    <rPh sb="7" eb="8">
      <t>グン</t>
    </rPh>
    <rPh sb="9" eb="10">
      <t>ゾク</t>
    </rPh>
    <rPh sb="12" eb="15">
      <t>ハンバイテン</t>
    </rPh>
    <phoneticPr fontId="2"/>
  </si>
  <si>
    <t>☆・・・月曜日折込不可</t>
    <rPh sb="4" eb="5">
      <t>ガツ</t>
    </rPh>
    <rPh sb="5" eb="7">
      <t>ヨウビ</t>
    </rPh>
    <rPh sb="7" eb="9">
      <t>オリコミ</t>
    </rPh>
    <rPh sb="9" eb="11">
      <t>フカ</t>
    </rPh>
    <phoneticPr fontId="2"/>
  </si>
  <si>
    <t>▽・・・月曜・休刊日翌日折込不可</t>
    <rPh sb="4" eb="6">
      <t>ゲツヨウ</t>
    </rPh>
    <rPh sb="7" eb="10">
      <t>キュウカンビ</t>
    </rPh>
    <rPh sb="10" eb="12">
      <t>ヨクジツ</t>
    </rPh>
    <rPh sb="12" eb="14">
      <t>オリコミ</t>
    </rPh>
    <rPh sb="14" eb="16">
      <t>フカ</t>
    </rPh>
    <phoneticPr fontId="2"/>
  </si>
  <si>
    <t>△・・・折込日が休刊日翌日の場合、先送り地区</t>
    <rPh sb="4" eb="6">
      <t>オリコミ</t>
    </rPh>
    <rPh sb="6" eb="7">
      <t>ビ</t>
    </rPh>
    <rPh sb="8" eb="11">
      <t>キュウカンビ</t>
    </rPh>
    <rPh sb="11" eb="13">
      <t>ヨクジツ</t>
    </rPh>
    <rPh sb="14" eb="16">
      <t>バアイ</t>
    </rPh>
    <rPh sb="17" eb="19">
      <t>サキオク</t>
    </rPh>
    <rPh sb="20" eb="22">
      <t>チク</t>
    </rPh>
    <phoneticPr fontId="2"/>
  </si>
  <si>
    <t>大規模な災害（大地震、津波、洪水、豪雪、大火災、大規模停電、火山噴火、原子力発電所の事故、新型感染症の大流行、他国からの攻撃など）</t>
    <rPh sb="0" eb="3">
      <t>ダイキボ</t>
    </rPh>
    <rPh sb="4" eb="6">
      <t>サイガイ</t>
    </rPh>
    <rPh sb="7" eb="10">
      <t>ダイジシン</t>
    </rPh>
    <rPh sb="11" eb="13">
      <t>ツナミ</t>
    </rPh>
    <rPh sb="14" eb="16">
      <t>コウズイ</t>
    </rPh>
    <rPh sb="17" eb="19">
      <t>ゴウセツ</t>
    </rPh>
    <rPh sb="20" eb="23">
      <t>ダイカサイ</t>
    </rPh>
    <rPh sb="24" eb="27">
      <t>ダイキボ</t>
    </rPh>
    <rPh sb="27" eb="29">
      <t>テイデン</t>
    </rPh>
    <rPh sb="30" eb="32">
      <t>カザン</t>
    </rPh>
    <rPh sb="32" eb="34">
      <t>フンカ</t>
    </rPh>
    <rPh sb="35" eb="38">
      <t>ゲンシリョク</t>
    </rPh>
    <rPh sb="38" eb="40">
      <t>ハツデン</t>
    </rPh>
    <rPh sb="40" eb="41">
      <t>ショ</t>
    </rPh>
    <rPh sb="42" eb="44">
      <t>ジコ</t>
    </rPh>
    <rPh sb="45" eb="47">
      <t>シンガタ</t>
    </rPh>
    <rPh sb="47" eb="50">
      <t>カンセンショウ</t>
    </rPh>
    <rPh sb="51" eb="54">
      <t>ダイリュウコウ</t>
    </rPh>
    <rPh sb="55" eb="57">
      <t>タコク</t>
    </rPh>
    <rPh sb="60" eb="62">
      <t>コウゲキ</t>
    </rPh>
    <phoneticPr fontId="2"/>
  </si>
  <si>
    <t>しかしながらライフラインや通信網、輸送ルートなどが遮断され、被災地の新聞販売店や従業員に甚大な被害が及んだ場合は、クライアント様の</t>
    <rPh sb="13" eb="16">
      <t>ツウシンモウ</t>
    </rPh>
    <rPh sb="17" eb="19">
      <t>ユソウ</t>
    </rPh>
    <rPh sb="25" eb="27">
      <t>シャダン</t>
    </rPh>
    <rPh sb="30" eb="33">
      <t>ヒサイチ</t>
    </rPh>
    <rPh sb="34" eb="36">
      <t>シンブン</t>
    </rPh>
    <rPh sb="36" eb="39">
      <t>ハンバイテン</t>
    </rPh>
    <rPh sb="40" eb="43">
      <t>ジュウギョウイン</t>
    </rPh>
    <rPh sb="44" eb="46">
      <t>ジンダイ</t>
    </rPh>
    <rPh sb="47" eb="49">
      <t>ヒガイ</t>
    </rPh>
    <rPh sb="50" eb="51">
      <t>オヨ</t>
    </rPh>
    <rPh sb="53" eb="55">
      <t>バアイ</t>
    </rPh>
    <rPh sb="63" eb="64">
      <t>サマ</t>
    </rPh>
    <phoneticPr fontId="2"/>
  </si>
  <si>
    <t>ご要望のお応えできない場合もあります。</t>
    <rPh sb="1" eb="3">
      <t>ヨウボウ</t>
    </rPh>
    <rPh sb="5" eb="6">
      <t>コタ</t>
    </rPh>
    <rPh sb="11" eb="13">
      <t>バアイ</t>
    </rPh>
    <phoneticPr fontId="2"/>
  </si>
  <si>
    <t>この様に事前の予測と回避が不可能な事態が発生し、折込会社と新聞販売店の努力にも関わらず指定日に新聞折込が出来なかった場合、</t>
    <rPh sb="2" eb="3">
      <t>ヨウ</t>
    </rPh>
    <rPh sb="4" eb="6">
      <t>ジゼン</t>
    </rPh>
    <rPh sb="7" eb="9">
      <t>ヨソク</t>
    </rPh>
    <rPh sb="10" eb="12">
      <t>カイヒ</t>
    </rPh>
    <rPh sb="13" eb="16">
      <t>フカノウ</t>
    </rPh>
    <rPh sb="17" eb="19">
      <t>ジタイ</t>
    </rPh>
    <rPh sb="20" eb="22">
      <t>ハッセイ</t>
    </rPh>
    <rPh sb="24" eb="26">
      <t>オリコミ</t>
    </rPh>
    <rPh sb="26" eb="28">
      <t>カイシャ</t>
    </rPh>
    <rPh sb="29" eb="31">
      <t>シンブン</t>
    </rPh>
    <rPh sb="31" eb="34">
      <t>ハンバイテン</t>
    </rPh>
    <rPh sb="35" eb="37">
      <t>ドリョク</t>
    </rPh>
    <rPh sb="39" eb="40">
      <t>カカ</t>
    </rPh>
    <rPh sb="43" eb="46">
      <t>シテイビ</t>
    </rPh>
    <rPh sb="47" eb="49">
      <t>シンブン</t>
    </rPh>
    <rPh sb="49" eb="51">
      <t>オリコミ</t>
    </rPh>
    <rPh sb="52" eb="54">
      <t>デキ</t>
    </rPh>
    <rPh sb="58" eb="60">
      <t>バアイ</t>
    </rPh>
    <phoneticPr fontId="2"/>
  </si>
  <si>
    <t>折込会社と新聞販売店は一切の責任を負う事ができません。あらかじめご容赦いただきますようお願い申し上げます。</t>
    <rPh sb="0" eb="2">
      <t>オリコミ</t>
    </rPh>
    <rPh sb="2" eb="4">
      <t>カイシャ</t>
    </rPh>
    <rPh sb="5" eb="7">
      <t>シンブン</t>
    </rPh>
    <rPh sb="7" eb="10">
      <t>ハンバイテン</t>
    </rPh>
    <rPh sb="11" eb="13">
      <t>イッサイ</t>
    </rPh>
    <rPh sb="14" eb="16">
      <t>セキニン</t>
    </rPh>
    <rPh sb="17" eb="18">
      <t>オ</t>
    </rPh>
    <rPh sb="19" eb="20">
      <t>コト</t>
    </rPh>
    <rPh sb="33" eb="35">
      <t>ヨウシャ</t>
    </rPh>
    <rPh sb="44" eb="45">
      <t>ネガ</t>
    </rPh>
    <rPh sb="46" eb="47">
      <t>モウ</t>
    </rPh>
    <rPh sb="48" eb="49">
      <t>ア</t>
    </rPh>
    <phoneticPr fontId="2"/>
  </si>
  <si>
    <t>大規模災害発生時における新聞折込広告の取り扱いについて</t>
    <rPh sb="0" eb="3">
      <t>ダイキボ</t>
    </rPh>
    <rPh sb="3" eb="5">
      <t>サイガイ</t>
    </rPh>
    <rPh sb="5" eb="7">
      <t>ハッセイ</t>
    </rPh>
    <rPh sb="7" eb="8">
      <t>ジ</t>
    </rPh>
    <rPh sb="12" eb="14">
      <t>シンブン</t>
    </rPh>
    <rPh sb="14" eb="16">
      <t>オリコミ</t>
    </rPh>
    <rPh sb="16" eb="18">
      <t>コウコク</t>
    </rPh>
    <rPh sb="19" eb="20">
      <t>ト</t>
    </rPh>
    <rPh sb="21" eb="22">
      <t>アツカ</t>
    </rPh>
    <phoneticPr fontId="2"/>
  </si>
  <si>
    <t>東海地震に関する「警戒宣言」発令時の折込広告の取り扱いについて</t>
    <rPh sb="0" eb="2">
      <t>トウカイ</t>
    </rPh>
    <rPh sb="2" eb="4">
      <t>ジシン</t>
    </rPh>
    <rPh sb="5" eb="6">
      <t>カン</t>
    </rPh>
    <rPh sb="9" eb="11">
      <t>ケイカイ</t>
    </rPh>
    <rPh sb="11" eb="13">
      <t>センゲン</t>
    </rPh>
    <rPh sb="14" eb="16">
      <t>ハツレイ</t>
    </rPh>
    <rPh sb="16" eb="17">
      <t>ジ</t>
    </rPh>
    <rPh sb="18" eb="20">
      <t>オリコミ</t>
    </rPh>
    <rPh sb="20" eb="22">
      <t>コウコク</t>
    </rPh>
    <rPh sb="23" eb="24">
      <t>ト</t>
    </rPh>
    <rPh sb="25" eb="26">
      <t>アツカ</t>
    </rPh>
    <phoneticPr fontId="2"/>
  </si>
  <si>
    <t>『大地震への警戒宣言や注意情報が発令された場合、新聞折込広告は中止になります』</t>
    <rPh sb="1" eb="4">
      <t>ダイジシン</t>
    </rPh>
    <rPh sb="6" eb="8">
      <t>ケイカイ</t>
    </rPh>
    <rPh sb="8" eb="10">
      <t>センゲン</t>
    </rPh>
    <rPh sb="11" eb="13">
      <t>チュウイ</t>
    </rPh>
    <rPh sb="13" eb="15">
      <t>ジョウホウ</t>
    </rPh>
    <rPh sb="16" eb="18">
      <t>ハツレイ</t>
    </rPh>
    <rPh sb="21" eb="23">
      <t>バアイ</t>
    </rPh>
    <rPh sb="24" eb="26">
      <t>シンブン</t>
    </rPh>
    <rPh sb="26" eb="28">
      <t>オリコミ</t>
    </rPh>
    <rPh sb="28" eb="30">
      <t>コウコク</t>
    </rPh>
    <rPh sb="31" eb="33">
      <t>チュウシ</t>
    </rPh>
    <phoneticPr fontId="2"/>
  </si>
  <si>
    <t>愛知県、三重県の大部分の市町村と岐阜県中津川市は大規模地震対策措置法により、地震防災対策強化地域に指定されています。指定された地域で</t>
    <rPh sb="0" eb="3">
      <t>アイチケン</t>
    </rPh>
    <rPh sb="4" eb="7">
      <t>ミエケン</t>
    </rPh>
    <rPh sb="8" eb="11">
      <t>ダイブブン</t>
    </rPh>
    <rPh sb="12" eb="15">
      <t>シチョウソン</t>
    </rPh>
    <rPh sb="16" eb="19">
      <t>ギフケン</t>
    </rPh>
    <rPh sb="19" eb="22">
      <t>ナカツガワ</t>
    </rPh>
    <rPh sb="22" eb="23">
      <t>シ</t>
    </rPh>
    <rPh sb="24" eb="27">
      <t>ダイキボ</t>
    </rPh>
    <rPh sb="27" eb="29">
      <t>ジシン</t>
    </rPh>
    <rPh sb="29" eb="31">
      <t>タイサク</t>
    </rPh>
    <rPh sb="31" eb="34">
      <t>ソチホウ</t>
    </rPh>
    <rPh sb="38" eb="40">
      <t>ジシン</t>
    </rPh>
    <rPh sb="40" eb="42">
      <t>ボウサイ</t>
    </rPh>
    <rPh sb="42" eb="44">
      <t>タイサク</t>
    </rPh>
    <rPh sb="44" eb="46">
      <t>キョウカ</t>
    </rPh>
    <rPh sb="46" eb="48">
      <t>チイキ</t>
    </rPh>
    <rPh sb="49" eb="51">
      <t>シテイ</t>
    </rPh>
    <rPh sb="58" eb="60">
      <t>シテイ</t>
    </rPh>
    <rPh sb="63" eb="65">
      <t>チイキ</t>
    </rPh>
    <phoneticPr fontId="2"/>
  </si>
  <si>
    <t>大規模な地震の発生が予知されますと、内閣総理大臣から警戒宣言が発令されることになっています。また東海地震の前兆現象が高まると、</t>
    <rPh sb="0" eb="3">
      <t>ダイキボ</t>
    </rPh>
    <rPh sb="4" eb="6">
      <t>ジシン</t>
    </rPh>
    <rPh sb="7" eb="9">
      <t>ハッセイ</t>
    </rPh>
    <rPh sb="10" eb="12">
      <t>ヨチ</t>
    </rPh>
    <rPh sb="18" eb="20">
      <t>ナイカク</t>
    </rPh>
    <rPh sb="20" eb="22">
      <t>ソウリ</t>
    </rPh>
    <rPh sb="22" eb="24">
      <t>ダイジン</t>
    </rPh>
    <rPh sb="26" eb="28">
      <t>ケイカイ</t>
    </rPh>
    <rPh sb="28" eb="30">
      <t>センゲン</t>
    </rPh>
    <rPh sb="31" eb="33">
      <t>ハツレイ</t>
    </rPh>
    <rPh sb="48" eb="50">
      <t>トウカイ</t>
    </rPh>
    <rPh sb="50" eb="52">
      <t>ジシン</t>
    </rPh>
    <rPh sb="53" eb="55">
      <t>ゼンチョウ</t>
    </rPh>
    <rPh sb="55" eb="57">
      <t>ゲンショウ</t>
    </rPh>
    <rPh sb="58" eb="59">
      <t>タカ</t>
    </rPh>
    <phoneticPr fontId="2"/>
  </si>
  <si>
    <t>気象庁から注意情報が発表されます。</t>
    <rPh sb="0" eb="3">
      <t>キショウチョウ</t>
    </rPh>
    <rPh sb="5" eb="7">
      <t>チュウイ</t>
    </rPh>
    <rPh sb="7" eb="9">
      <t>ジョウホウ</t>
    </rPh>
    <rPh sb="10" eb="12">
      <t>ハッピョウ</t>
    </rPh>
    <phoneticPr fontId="2"/>
  </si>
  <si>
    <t>警戒宣言発令後は交通規制が始まり、指定地域内へ車両の進入が禁止されるほか、一般の道路も時速20㎞に速度制限されるため大渋滞の発生が</t>
    <rPh sb="0" eb="2">
      <t>ケイカイ</t>
    </rPh>
    <rPh sb="2" eb="4">
      <t>センゲン</t>
    </rPh>
    <rPh sb="4" eb="6">
      <t>ハツレイ</t>
    </rPh>
    <rPh sb="6" eb="7">
      <t>ゴ</t>
    </rPh>
    <rPh sb="8" eb="10">
      <t>コウツウ</t>
    </rPh>
    <rPh sb="10" eb="12">
      <t>キセイ</t>
    </rPh>
    <rPh sb="13" eb="14">
      <t>ハジ</t>
    </rPh>
    <rPh sb="17" eb="19">
      <t>シテイ</t>
    </rPh>
    <rPh sb="19" eb="21">
      <t>チイキ</t>
    </rPh>
    <rPh sb="21" eb="22">
      <t>ナイ</t>
    </rPh>
    <rPh sb="23" eb="25">
      <t>シャリョウ</t>
    </rPh>
    <rPh sb="26" eb="28">
      <t>シンニュウ</t>
    </rPh>
    <rPh sb="29" eb="31">
      <t>キンシ</t>
    </rPh>
    <rPh sb="37" eb="39">
      <t>イッパン</t>
    </rPh>
    <rPh sb="40" eb="42">
      <t>ドウロ</t>
    </rPh>
    <rPh sb="43" eb="45">
      <t>ジソク</t>
    </rPh>
    <rPh sb="49" eb="51">
      <t>ソクド</t>
    </rPh>
    <rPh sb="51" eb="53">
      <t>セイゲン</t>
    </rPh>
    <rPh sb="58" eb="61">
      <t>ダイジュウタイ</t>
    </rPh>
    <rPh sb="62" eb="64">
      <t>ハッセイ</t>
    </rPh>
    <phoneticPr fontId="2"/>
  </si>
  <si>
    <t>予想されます。</t>
    <rPh sb="0" eb="2">
      <t>ヨソウ</t>
    </rPh>
    <phoneticPr fontId="2"/>
  </si>
  <si>
    <t>このため東海地震の注意情報や警戒宣言の発令と同時に、お客様からお預かりした新聞折込広告の配送作業は「中止」させていただきます。</t>
    <rPh sb="4" eb="6">
      <t>トウカイ</t>
    </rPh>
    <rPh sb="6" eb="8">
      <t>ジシン</t>
    </rPh>
    <rPh sb="9" eb="11">
      <t>チュウイ</t>
    </rPh>
    <rPh sb="11" eb="13">
      <t>ジョウホウ</t>
    </rPh>
    <rPh sb="14" eb="16">
      <t>ケイカイ</t>
    </rPh>
    <rPh sb="16" eb="18">
      <t>センゲン</t>
    </rPh>
    <rPh sb="19" eb="21">
      <t>ハツレイ</t>
    </rPh>
    <rPh sb="22" eb="24">
      <t>ドウジ</t>
    </rPh>
    <rPh sb="27" eb="29">
      <t>キャクサマ</t>
    </rPh>
    <rPh sb="32" eb="33">
      <t>アズ</t>
    </rPh>
    <rPh sb="37" eb="39">
      <t>シンブン</t>
    </rPh>
    <rPh sb="39" eb="41">
      <t>オリコミ</t>
    </rPh>
    <rPh sb="41" eb="43">
      <t>コウコク</t>
    </rPh>
    <rPh sb="44" eb="46">
      <t>ハイソウ</t>
    </rPh>
    <rPh sb="46" eb="48">
      <t>サギョウ</t>
    </rPh>
    <rPh sb="50" eb="52">
      <t>チュウシ</t>
    </rPh>
    <phoneticPr fontId="2"/>
  </si>
  <si>
    <t>配送中の車両に対しては折込広告をお預かりした状態ですみやかに帰社する様に指示しますが、交通事情と警察官の指示によって止むを得ず路上に</t>
    <rPh sb="0" eb="3">
      <t>ハイソウチュウ</t>
    </rPh>
    <rPh sb="4" eb="6">
      <t>シャリョウ</t>
    </rPh>
    <rPh sb="7" eb="8">
      <t>タイ</t>
    </rPh>
    <rPh sb="11" eb="13">
      <t>オリコミ</t>
    </rPh>
    <rPh sb="13" eb="15">
      <t>コウコク</t>
    </rPh>
    <rPh sb="17" eb="18">
      <t>アズ</t>
    </rPh>
    <rPh sb="22" eb="24">
      <t>ジョウタイ</t>
    </rPh>
    <rPh sb="30" eb="32">
      <t>キシャ</t>
    </rPh>
    <rPh sb="34" eb="35">
      <t>ヨウ</t>
    </rPh>
    <rPh sb="36" eb="38">
      <t>シジ</t>
    </rPh>
    <rPh sb="43" eb="45">
      <t>コウツウ</t>
    </rPh>
    <rPh sb="45" eb="47">
      <t>ジジョウ</t>
    </rPh>
    <rPh sb="48" eb="51">
      <t>ケイサツカン</t>
    </rPh>
    <rPh sb="52" eb="54">
      <t>シジ</t>
    </rPh>
    <rPh sb="58" eb="59">
      <t>ヤ</t>
    </rPh>
    <rPh sb="61" eb="62">
      <t>エ</t>
    </rPh>
    <rPh sb="63" eb="65">
      <t>ロジョウ</t>
    </rPh>
    <phoneticPr fontId="2"/>
  </si>
  <si>
    <t>駐車し避難しなければならない事も想定されます。</t>
    <rPh sb="0" eb="2">
      <t>チュウシャ</t>
    </rPh>
    <rPh sb="3" eb="5">
      <t>ヒナン</t>
    </rPh>
    <rPh sb="14" eb="15">
      <t>コト</t>
    </rPh>
    <rPh sb="16" eb="18">
      <t>ソウテイ</t>
    </rPh>
    <phoneticPr fontId="2"/>
  </si>
  <si>
    <t>すでに配送が完了した新聞折込広告も、新聞販売店での組み込み作業が「中止」になり新聞折込ができなくなります。幸い注意情報や警戒宣言が</t>
    <rPh sb="3" eb="5">
      <t>ハイソウ</t>
    </rPh>
    <rPh sb="6" eb="8">
      <t>カンリョウ</t>
    </rPh>
    <rPh sb="10" eb="12">
      <t>シンブン</t>
    </rPh>
    <rPh sb="12" eb="14">
      <t>オリコミ</t>
    </rPh>
    <rPh sb="14" eb="16">
      <t>コウコク</t>
    </rPh>
    <rPh sb="18" eb="20">
      <t>シンブン</t>
    </rPh>
    <rPh sb="20" eb="23">
      <t>ハンバイテン</t>
    </rPh>
    <rPh sb="25" eb="26">
      <t>ク</t>
    </rPh>
    <rPh sb="27" eb="28">
      <t>コ</t>
    </rPh>
    <rPh sb="29" eb="31">
      <t>サギョウ</t>
    </rPh>
    <rPh sb="33" eb="35">
      <t>チュウシ</t>
    </rPh>
    <rPh sb="39" eb="41">
      <t>シンブン</t>
    </rPh>
    <rPh sb="41" eb="43">
      <t>オリコミ</t>
    </rPh>
    <rPh sb="53" eb="54">
      <t>サイワ</t>
    </rPh>
    <rPh sb="55" eb="57">
      <t>チュウイ</t>
    </rPh>
    <rPh sb="57" eb="59">
      <t>ジョウホウ</t>
    </rPh>
    <rPh sb="60" eb="62">
      <t>ケイカイ</t>
    </rPh>
    <rPh sb="62" eb="64">
      <t>センゲン</t>
    </rPh>
    <phoneticPr fontId="2"/>
  </si>
  <si>
    <t>解除された場合も、混乱が解消するまでしばらくの間は新聞折込ができない場合もあります。</t>
    <rPh sb="0" eb="2">
      <t>カイジョ</t>
    </rPh>
    <rPh sb="5" eb="7">
      <t>バアイ</t>
    </rPh>
    <rPh sb="9" eb="11">
      <t>コンラン</t>
    </rPh>
    <rPh sb="12" eb="14">
      <t>カイショウ</t>
    </rPh>
    <rPh sb="23" eb="24">
      <t>アイダ</t>
    </rPh>
    <rPh sb="25" eb="27">
      <t>シンブン</t>
    </rPh>
    <rPh sb="27" eb="29">
      <t>オリコミ</t>
    </rPh>
    <rPh sb="34" eb="36">
      <t>バアイ</t>
    </rPh>
    <phoneticPr fontId="2"/>
  </si>
  <si>
    <t>何卒ご理解とご了承をいただきますようお願いいたします。</t>
    <rPh sb="0" eb="2">
      <t>ナニトゾ</t>
    </rPh>
    <rPh sb="3" eb="5">
      <t>リカイ</t>
    </rPh>
    <rPh sb="7" eb="9">
      <t>リョウショウ</t>
    </rPh>
    <rPh sb="19" eb="20">
      <t>ネガ</t>
    </rPh>
    <phoneticPr fontId="2"/>
  </si>
  <si>
    <t>に見舞われた場合、中日新聞折込広告協同組合加盟の折込会社と中日新聞販売店は被災の状況を的確に判断し、折込広告をご愛読者へ</t>
    <rPh sb="1" eb="3">
      <t>ミマ</t>
    </rPh>
    <rPh sb="6" eb="8">
      <t>バアイ</t>
    </rPh>
    <rPh sb="9" eb="11">
      <t>チュウニチ</t>
    </rPh>
    <rPh sb="11" eb="13">
      <t>シンブン</t>
    </rPh>
    <rPh sb="13" eb="15">
      <t>オリコミ</t>
    </rPh>
    <rPh sb="15" eb="17">
      <t>コウコク</t>
    </rPh>
    <rPh sb="17" eb="19">
      <t>キョウドウ</t>
    </rPh>
    <rPh sb="19" eb="21">
      <t>クミアイ</t>
    </rPh>
    <rPh sb="21" eb="23">
      <t>カメイ</t>
    </rPh>
    <rPh sb="24" eb="26">
      <t>オリコミ</t>
    </rPh>
    <rPh sb="26" eb="28">
      <t>カイシャ</t>
    </rPh>
    <rPh sb="29" eb="31">
      <t>チュウニチ</t>
    </rPh>
    <rPh sb="31" eb="33">
      <t>シンブン</t>
    </rPh>
    <rPh sb="33" eb="36">
      <t>ハンバイテン</t>
    </rPh>
    <rPh sb="37" eb="39">
      <t>ヒサイ</t>
    </rPh>
    <rPh sb="40" eb="42">
      <t>ジョウキョウ</t>
    </rPh>
    <rPh sb="43" eb="45">
      <t>テキカク</t>
    </rPh>
    <rPh sb="46" eb="48">
      <t>ハンダン</t>
    </rPh>
    <rPh sb="50" eb="52">
      <t>オリコミ</t>
    </rPh>
    <rPh sb="52" eb="54">
      <t>コウコク</t>
    </rPh>
    <rPh sb="56" eb="59">
      <t>アイドクシャ</t>
    </rPh>
    <phoneticPr fontId="2"/>
  </si>
  <si>
    <t>お届けするために全力を傾注します。</t>
    <rPh sb="1" eb="2">
      <t>トド</t>
    </rPh>
    <rPh sb="8" eb="10">
      <t>ゼンリョク</t>
    </rPh>
    <rPh sb="11" eb="12">
      <t>カタム</t>
    </rPh>
    <rPh sb="12" eb="13">
      <t>チュウ</t>
    </rPh>
    <phoneticPr fontId="2"/>
  </si>
  <si>
    <t>西三河</t>
    <rPh sb="0" eb="1">
      <t>ニシ</t>
    </rPh>
    <rPh sb="1" eb="3">
      <t>ミカワ</t>
    </rPh>
    <phoneticPr fontId="2"/>
  </si>
  <si>
    <t>東三河</t>
    <rPh sb="0" eb="1">
      <t>ヒガシ</t>
    </rPh>
    <rPh sb="1" eb="3">
      <t>ミカワ</t>
    </rPh>
    <phoneticPr fontId="2"/>
  </si>
  <si>
    <t>尾　　　張</t>
    <rPh sb="0" eb="1">
      <t>オ</t>
    </rPh>
    <rPh sb="4" eb="5">
      <t>チョウ</t>
    </rPh>
    <phoneticPr fontId="2"/>
  </si>
  <si>
    <t>三　　　　河</t>
    <rPh sb="0" eb="1">
      <t>サン</t>
    </rPh>
    <rPh sb="5" eb="6">
      <t>カワ</t>
    </rPh>
    <phoneticPr fontId="2"/>
  </si>
  <si>
    <t xml:space="preserve"> 瀬戸 ・尾張旭 ・長久手 ・一宮 ・稲沢 ・</t>
    <rPh sb="1" eb="3">
      <t>セト</t>
    </rPh>
    <rPh sb="5" eb="8">
      <t>オワリアサヒ</t>
    </rPh>
    <rPh sb="10" eb="13">
      <t>ナガクテ</t>
    </rPh>
    <rPh sb="15" eb="17">
      <t>イチミヤ</t>
    </rPh>
    <rPh sb="19" eb="21">
      <t>イナザワ</t>
    </rPh>
    <phoneticPr fontId="2"/>
  </si>
  <si>
    <t xml:space="preserve"> 清須 ・津島 ・愛西 ・あま ・犬山 ・江南 ・</t>
    <rPh sb="1" eb="3">
      <t>キヨス</t>
    </rPh>
    <rPh sb="5" eb="7">
      <t>ツシマ</t>
    </rPh>
    <rPh sb="9" eb="11">
      <t>アイサイ</t>
    </rPh>
    <rPh sb="17" eb="19">
      <t>イヌヤマ</t>
    </rPh>
    <rPh sb="21" eb="23">
      <t>コウナン</t>
    </rPh>
    <phoneticPr fontId="2"/>
  </si>
  <si>
    <t xml:space="preserve"> 豊明 ・日進市 ・愛知郡（東郷町）</t>
    <rPh sb="1" eb="3">
      <t>トヨアケ</t>
    </rPh>
    <rPh sb="5" eb="8">
      <t>ニッシンシ</t>
    </rPh>
    <rPh sb="10" eb="13">
      <t>アイチグン</t>
    </rPh>
    <rPh sb="14" eb="16">
      <t>トウゴウ</t>
    </rPh>
    <rPh sb="16" eb="17">
      <t>チョウ</t>
    </rPh>
    <phoneticPr fontId="2"/>
  </si>
  <si>
    <t xml:space="preserve"> 名古屋市内全域（16行政区）</t>
    <rPh sb="1" eb="6">
      <t>ナゴヤシナイ</t>
    </rPh>
    <rPh sb="6" eb="8">
      <t>ゼンイキ</t>
    </rPh>
    <rPh sb="11" eb="14">
      <t>ギョウセイク</t>
    </rPh>
    <phoneticPr fontId="2"/>
  </si>
  <si>
    <t xml:space="preserve"> 豊田 ・みよし市</t>
    <rPh sb="1" eb="3">
      <t>トヨタ</t>
    </rPh>
    <rPh sb="8" eb="9">
      <t>シ</t>
    </rPh>
    <phoneticPr fontId="2"/>
  </si>
  <si>
    <t xml:space="preserve"> 岡崎 ・知立 ・刈谷 ・安城 ・碧南 ・</t>
    <rPh sb="1" eb="3">
      <t>オカザキ</t>
    </rPh>
    <rPh sb="5" eb="7">
      <t>チリュウ</t>
    </rPh>
    <rPh sb="9" eb="11">
      <t>カリヤ</t>
    </rPh>
    <rPh sb="13" eb="15">
      <t>アンジョウ</t>
    </rPh>
    <rPh sb="17" eb="19">
      <t>ヘキナン</t>
    </rPh>
    <phoneticPr fontId="2"/>
  </si>
  <si>
    <t xml:space="preserve"> 高浜市 ・額田郡</t>
    <rPh sb="1" eb="3">
      <t>タカハマ</t>
    </rPh>
    <rPh sb="3" eb="4">
      <t>シ</t>
    </rPh>
    <rPh sb="6" eb="9">
      <t>ヌカタグン</t>
    </rPh>
    <phoneticPr fontId="2"/>
  </si>
  <si>
    <t xml:space="preserve"> 西尾市</t>
    <rPh sb="1" eb="3">
      <t>ニシオ</t>
    </rPh>
    <rPh sb="3" eb="4">
      <t>シ</t>
    </rPh>
    <phoneticPr fontId="2"/>
  </si>
  <si>
    <t xml:space="preserve"> 豊橋 ・田原 ・豊川 ・新城 ・蒲郡市</t>
    <rPh sb="1" eb="3">
      <t>トヨハシ</t>
    </rPh>
    <rPh sb="5" eb="7">
      <t>タハラ</t>
    </rPh>
    <rPh sb="9" eb="11">
      <t>トヨカワ</t>
    </rPh>
    <rPh sb="13" eb="15">
      <t>シンシロ</t>
    </rPh>
    <rPh sb="17" eb="19">
      <t>ガマゴオリ</t>
    </rPh>
    <rPh sb="19" eb="20">
      <t>シ</t>
    </rPh>
    <phoneticPr fontId="2"/>
  </si>
  <si>
    <t xml:space="preserve"> 新城市（旧南設楽郡）</t>
    <rPh sb="1" eb="4">
      <t>シンシロシ</t>
    </rPh>
    <rPh sb="5" eb="6">
      <t>キュウ</t>
    </rPh>
    <rPh sb="6" eb="7">
      <t>ミナミ</t>
    </rPh>
    <rPh sb="7" eb="9">
      <t>シタラ</t>
    </rPh>
    <rPh sb="9" eb="10">
      <t>グン</t>
    </rPh>
    <phoneticPr fontId="2"/>
  </si>
  <si>
    <t xml:space="preserve"> 北設楽郡</t>
    <rPh sb="1" eb="5">
      <t>キタシタラグン</t>
    </rPh>
    <phoneticPr fontId="2"/>
  </si>
  <si>
    <t>（折目の無い物）</t>
    <rPh sb="1" eb="3">
      <t>オリメ</t>
    </rPh>
    <rPh sb="4" eb="5">
      <t>ナ</t>
    </rPh>
    <rPh sb="6" eb="7">
      <t>モノ</t>
    </rPh>
    <phoneticPr fontId="2"/>
  </si>
  <si>
    <t>まで</t>
    <phoneticPr fontId="2"/>
  </si>
  <si>
    <t>B４</t>
    <phoneticPr fontId="2"/>
  </si>
  <si>
    <t>Ｂ３</t>
    <phoneticPr fontId="2"/>
  </si>
  <si>
    <t>Ｂ２</t>
    <phoneticPr fontId="2"/>
  </si>
  <si>
    <t>Ｂ１</t>
    <phoneticPr fontId="2"/>
  </si>
  <si>
    <t>三ツ折</t>
    <rPh sb="0" eb="1">
      <t>サン</t>
    </rPh>
    <rPh sb="2" eb="3">
      <t>オリ</t>
    </rPh>
    <phoneticPr fontId="2"/>
  </si>
  <si>
    <t>厚紙</t>
    <rPh sb="0" eb="2">
      <t>アツガミ</t>
    </rPh>
    <phoneticPr fontId="2"/>
  </si>
  <si>
    <t>4/6　110㎏以上</t>
    <rPh sb="8" eb="10">
      <t>イジョウ</t>
    </rPh>
    <phoneticPr fontId="2"/>
  </si>
  <si>
    <t>ハガキ</t>
    <phoneticPr fontId="2"/>
  </si>
  <si>
    <t>変　形　　　　　　　　特　殊</t>
    <rPh sb="0" eb="1">
      <t>ヘン</t>
    </rPh>
    <rPh sb="2" eb="3">
      <t>カタチ</t>
    </rPh>
    <rPh sb="11" eb="12">
      <t>トク</t>
    </rPh>
    <rPh sb="13" eb="14">
      <t>コト</t>
    </rPh>
    <phoneticPr fontId="2"/>
  </si>
  <si>
    <t>Ａ６版</t>
    <rPh sb="2" eb="3">
      <t>バン</t>
    </rPh>
    <phoneticPr fontId="2"/>
  </si>
  <si>
    <t>Ｂ４</t>
    <phoneticPr fontId="2"/>
  </si>
  <si>
    <t>（単位 ： 1枚）　・　消費税別途</t>
    <rPh sb="1" eb="3">
      <t>タンイ</t>
    </rPh>
    <rPh sb="7" eb="8">
      <t>マイ</t>
    </rPh>
    <rPh sb="12" eb="15">
      <t>ショウヒゼイ</t>
    </rPh>
    <rPh sb="15" eb="17">
      <t>ベット</t>
    </rPh>
    <phoneticPr fontId="2"/>
  </si>
  <si>
    <t>各サイズの５０％増</t>
    <rPh sb="0" eb="1">
      <t>カク</t>
    </rPh>
    <rPh sb="8" eb="9">
      <t>ゾウ</t>
    </rPh>
    <phoneticPr fontId="2"/>
  </si>
  <si>
    <t>〟</t>
    <phoneticPr fontId="2"/>
  </si>
  <si>
    <t>*</t>
    <phoneticPr fontId="2"/>
  </si>
  <si>
    <t>知多半島内以外は別途配送料がかかります。</t>
    <rPh sb="0" eb="2">
      <t>チタ</t>
    </rPh>
    <rPh sb="2" eb="4">
      <t>ハントウ</t>
    </rPh>
    <rPh sb="4" eb="5">
      <t>ナイ</t>
    </rPh>
    <rPh sb="5" eb="7">
      <t>イガイ</t>
    </rPh>
    <rPh sb="8" eb="10">
      <t>ベット</t>
    </rPh>
    <rPh sb="10" eb="12">
      <t>ハイソウ</t>
    </rPh>
    <rPh sb="12" eb="13">
      <t>リョウ</t>
    </rPh>
    <phoneticPr fontId="2"/>
  </si>
  <si>
    <t>愛知県新聞折込広告料金表</t>
    <rPh sb="0" eb="3">
      <t>アイチケン</t>
    </rPh>
    <rPh sb="3" eb="5">
      <t>シンブン</t>
    </rPh>
    <rPh sb="5" eb="7">
      <t>オリコミ</t>
    </rPh>
    <rPh sb="7" eb="9">
      <t>コウコク</t>
    </rPh>
    <rPh sb="9" eb="11">
      <t>リョウキン</t>
    </rPh>
    <rPh sb="11" eb="12">
      <t>ヒョウ</t>
    </rPh>
    <phoneticPr fontId="2"/>
  </si>
  <si>
    <t>（平成25年後期）</t>
    <rPh sb="1" eb="3">
      <t>ヘイセイ</t>
    </rPh>
    <rPh sb="5" eb="6">
      <t>ネン</t>
    </rPh>
    <rPh sb="6" eb="8">
      <t>コウキ</t>
    </rPh>
    <phoneticPr fontId="2"/>
  </si>
  <si>
    <t>折込地区</t>
    <rPh sb="0" eb="2">
      <t>オリコミ</t>
    </rPh>
    <rPh sb="2" eb="4">
      <t>チク</t>
    </rPh>
    <phoneticPr fontId="2"/>
  </si>
  <si>
    <t>知多半島</t>
    <rPh sb="0" eb="2">
      <t>チタ</t>
    </rPh>
    <rPh sb="2" eb="4">
      <t>ハントウ</t>
    </rPh>
    <phoneticPr fontId="2"/>
  </si>
  <si>
    <t>知多郡</t>
    <rPh sb="0" eb="3">
      <t>チタグン</t>
    </rPh>
    <phoneticPr fontId="2"/>
  </si>
  <si>
    <t>東海 ・知多 ・大府 ・半田 ・常滑市</t>
    <rPh sb="0" eb="2">
      <t>トウカイ</t>
    </rPh>
    <rPh sb="4" eb="6">
      <t>チタ</t>
    </rPh>
    <rPh sb="8" eb="10">
      <t>オオブ</t>
    </rPh>
    <rPh sb="12" eb="14">
      <t>ハンダ</t>
    </rPh>
    <rPh sb="16" eb="18">
      <t>トコナメ</t>
    </rPh>
    <rPh sb="18" eb="19">
      <t>シ</t>
    </rPh>
    <phoneticPr fontId="2"/>
  </si>
  <si>
    <t>岩倉 ・北名古屋 ・小牧 ・春日井市</t>
    <rPh sb="0" eb="2">
      <t>イワクラ</t>
    </rPh>
    <rPh sb="4" eb="8">
      <t>キタナゴヤ</t>
    </rPh>
    <rPh sb="10" eb="12">
      <t>コマキ</t>
    </rPh>
    <rPh sb="14" eb="17">
      <t>カスガイ</t>
    </rPh>
    <rPh sb="17" eb="18">
      <t>シ</t>
    </rPh>
    <phoneticPr fontId="2"/>
  </si>
  <si>
    <t>西春日井 ・海部 ・丹羽郡</t>
    <rPh sb="0" eb="4">
      <t>ニシカスガイ</t>
    </rPh>
    <rPh sb="6" eb="8">
      <t>アマ</t>
    </rPh>
    <rPh sb="10" eb="13">
      <t>ニワグン</t>
    </rPh>
    <phoneticPr fontId="2"/>
  </si>
  <si>
    <t>サイズ</t>
    <phoneticPr fontId="2"/>
  </si>
  <si>
    <t>サイズ</t>
    <phoneticPr fontId="2"/>
  </si>
  <si>
    <t>印場</t>
    <rPh sb="0" eb="1">
      <t>イン</t>
    </rPh>
    <rPh sb="1" eb="2">
      <t>バ</t>
    </rPh>
    <phoneticPr fontId="2"/>
  </si>
  <si>
    <t>守山本地</t>
    <rPh sb="0" eb="2">
      <t>モリヤマ</t>
    </rPh>
    <rPh sb="2" eb="3">
      <t>ホン</t>
    </rPh>
    <rPh sb="3" eb="4">
      <t>チ</t>
    </rPh>
    <phoneticPr fontId="2"/>
  </si>
  <si>
    <t>平成25年12月</t>
    <rPh sb="0" eb="2">
      <t>ヘイセイ</t>
    </rPh>
    <rPh sb="4" eb="5">
      <t>ネン</t>
    </rPh>
    <rPh sb="7" eb="8">
      <t>ガツ</t>
    </rPh>
    <phoneticPr fontId="2"/>
  </si>
  <si>
    <t>八事</t>
    <rPh sb="0" eb="2">
      <t>ヤゴト</t>
    </rPh>
    <phoneticPr fontId="2"/>
  </si>
  <si>
    <t>守山西部</t>
    <rPh sb="0" eb="2">
      <t>モリヤマ</t>
    </rPh>
    <rPh sb="2" eb="4">
      <t>セイブ</t>
    </rPh>
    <phoneticPr fontId="2"/>
  </si>
</sst>
</file>

<file path=xl/styles.xml><?xml version="1.0" encoding="utf-8"?>
<styleSheet xmlns="http://schemas.openxmlformats.org/spreadsheetml/2006/main">
  <numFmts count="2">
    <numFmt numFmtId="176" formatCode="0_);\(0\)"/>
    <numFmt numFmtId="177" formatCode="0.00_);[Red]\(0.00\)"/>
  </numFmts>
  <fonts count="33">
    <font>
      <sz val="11"/>
      <color theme="1"/>
      <name val="ＭＳ Ｐゴシック"/>
      <family val="2"/>
      <charset val="128"/>
      <scheme val="minor"/>
    </font>
    <font>
      <sz val="9"/>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14"/>
      <color theme="1"/>
      <name val="ＭＳ Ｐゴシック"/>
      <family val="2"/>
      <charset val="128"/>
      <scheme val="minor"/>
    </font>
    <font>
      <sz val="18"/>
      <color theme="1"/>
      <name val="ＭＳ Ｐゴシック"/>
      <family val="2"/>
      <charset val="128"/>
      <scheme val="minor"/>
    </font>
    <font>
      <b/>
      <sz val="16"/>
      <color theme="1"/>
      <name val="ＭＳ Ｐゴシック"/>
      <family val="3"/>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16"/>
      <color theme="1"/>
      <name val="ＭＳ Ｐゴシック"/>
      <family val="3"/>
      <charset val="128"/>
      <scheme val="minor"/>
    </font>
    <font>
      <b/>
      <sz val="6"/>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6"/>
      <color theme="1"/>
      <name val="ＭＳ Ｐゴシック"/>
      <family val="2"/>
      <charset val="128"/>
      <scheme val="minor"/>
    </font>
    <font>
      <b/>
      <sz val="14"/>
      <color theme="1"/>
      <name val="ＭＳ Ｐゴシック"/>
      <family val="3"/>
      <charset val="128"/>
      <scheme val="minor"/>
    </font>
    <font>
      <sz val="14"/>
      <color theme="1"/>
      <name val="ＭＳ Ｐゴシック"/>
      <family val="3"/>
      <charset val="128"/>
      <scheme val="minor"/>
    </font>
    <font>
      <sz val="7.5"/>
      <color theme="1"/>
      <name val="ＭＳ Ｐゴシック"/>
      <family val="3"/>
      <charset val="128"/>
      <scheme val="minor"/>
    </font>
    <font>
      <u/>
      <sz val="11"/>
      <color theme="10"/>
      <name val="ＭＳ Ｐゴシック"/>
      <family val="3"/>
      <charset val="128"/>
    </font>
    <font>
      <u/>
      <sz val="10"/>
      <color theme="10"/>
      <name val="ＭＳ Ｐゴシック"/>
      <family val="3"/>
      <charset val="128"/>
    </font>
    <font>
      <sz val="7"/>
      <color theme="1"/>
      <name val="ＭＳ Ｐゴシック"/>
      <family val="3"/>
      <charset val="128"/>
      <scheme val="minor"/>
    </font>
    <font>
      <sz val="12"/>
      <color theme="1"/>
      <name val="ＭＳ Ｐゴシック"/>
      <family val="2"/>
      <charset val="128"/>
      <scheme val="minor"/>
    </font>
    <font>
      <b/>
      <u/>
      <sz val="14"/>
      <color theme="1"/>
      <name val="ＭＳ Ｐゴシック"/>
      <family val="3"/>
      <charset val="128"/>
      <scheme val="minor"/>
    </font>
    <font>
      <sz val="24"/>
      <color theme="1"/>
      <name val="ＭＳ Ｐゴシック"/>
      <family val="2"/>
      <charset val="128"/>
      <scheme val="minor"/>
    </font>
    <font>
      <sz val="11"/>
      <name val="ＭＳ Ｐゴシック"/>
      <family val="3"/>
      <charset val="128"/>
    </font>
    <font>
      <sz val="22"/>
      <color theme="1"/>
      <name val="ＭＳ Ｐゴシック"/>
      <family val="2"/>
      <charset val="128"/>
      <scheme val="minor"/>
    </font>
    <font>
      <sz val="18"/>
      <color theme="1"/>
      <name val="ＭＳ Ｐゴシック"/>
      <family val="3"/>
      <charset val="128"/>
      <scheme val="minor"/>
    </font>
  </fonts>
  <fills count="2">
    <fill>
      <patternFill patternType="none"/>
    </fill>
    <fill>
      <patternFill patternType="gray125"/>
    </fill>
  </fills>
  <borders count="1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medium">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ck">
        <color indexed="64"/>
      </right>
      <top/>
      <bottom style="thick">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ck">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medium">
        <color indexed="64"/>
      </bottom>
      <diagonal/>
    </border>
    <border>
      <left/>
      <right/>
      <top style="thick">
        <color indexed="64"/>
      </top>
      <bottom style="thick">
        <color indexed="64"/>
      </bottom>
      <diagonal/>
    </border>
    <border>
      <left style="thin">
        <color indexed="64"/>
      </left>
      <right style="thick">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diagonal/>
    </border>
    <border>
      <left style="medium">
        <color indexed="64"/>
      </left>
      <right style="thick">
        <color indexed="64"/>
      </right>
      <top style="hair">
        <color indexed="64"/>
      </top>
      <bottom style="hair">
        <color indexed="64"/>
      </bottom>
      <diagonal/>
    </border>
    <border>
      <left style="medium">
        <color indexed="64"/>
      </left>
      <right style="thick">
        <color indexed="64"/>
      </right>
      <top style="hair">
        <color indexed="64"/>
      </top>
      <bottom/>
      <diagonal/>
    </border>
    <border>
      <left style="medium">
        <color indexed="64"/>
      </left>
      <right style="thick">
        <color indexed="64"/>
      </right>
      <top/>
      <bottom style="medium">
        <color indexed="64"/>
      </bottom>
      <diagonal/>
    </border>
    <border>
      <left style="medium">
        <color indexed="64"/>
      </left>
      <right style="thick">
        <color indexed="64"/>
      </right>
      <top style="medium">
        <color indexed="64"/>
      </top>
      <bottom style="hair">
        <color indexed="64"/>
      </bottom>
      <diagonal/>
    </border>
    <border>
      <left style="medium">
        <color indexed="64"/>
      </left>
      <right style="thick">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ck">
        <color indexed="64"/>
      </left>
      <right/>
      <top style="medium">
        <color indexed="64"/>
      </top>
      <bottom style="medium">
        <color indexed="64"/>
      </bottom>
      <diagonal/>
    </border>
    <border>
      <left style="medium">
        <color indexed="64"/>
      </left>
      <right style="thick">
        <color indexed="64"/>
      </right>
      <top style="medium">
        <color indexed="64"/>
      </top>
      <bottom/>
      <diagonal/>
    </border>
    <border>
      <left style="thick">
        <color indexed="64"/>
      </left>
      <right style="thin">
        <color indexed="64"/>
      </right>
      <top/>
      <bottom style="thin">
        <color indexed="64"/>
      </bottom>
      <diagonal/>
    </border>
    <border>
      <left/>
      <right style="thick">
        <color indexed="64"/>
      </right>
      <top style="thick">
        <color indexed="64"/>
      </top>
      <bottom style="medium">
        <color indexed="64"/>
      </bottom>
      <diagonal/>
    </border>
    <border>
      <left style="medium">
        <color indexed="64"/>
      </left>
      <right style="thick">
        <color indexed="64"/>
      </right>
      <top style="hair">
        <color indexed="64"/>
      </top>
      <bottom style="medium">
        <color indexed="64"/>
      </bottom>
      <diagonal/>
    </border>
    <border>
      <left style="medium">
        <color indexed="64"/>
      </left>
      <right style="thick">
        <color indexed="64"/>
      </right>
      <top style="hair">
        <color indexed="64"/>
      </top>
      <bottom style="thin">
        <color indexed="64"/>
      </bottom>
      <diagonal/>
    </border>
    <border>
      <left style="medium">
        <color indexed="64"/>
      </left>
      <right style="thick">
        <color indexed="64"/>
      </right>
      <top style="thin">
        <color indexed="64"/>
      </top>
      <bottom style="medium">
        <color indexed="64"/>
      </bottom>
      <diagonal/>
    </border>
    <border>
      <left style="thin">
        <color indexed="64"/>
      </left>
      <right style="thick">
        <color indexed="64"/>
      </right>
      <top/>
      <bottom style="medium">
        <color indexed="64"/>
      </bottom>
      <diagonal/>
    </border>
    <border>
      <left/>
      <right style="thick">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ck">
        <color indexed="64"/>
      </right>
      <top/>
      <bottom/>
      <diagonal/>
    </border>
    <border>
      <left style="thick">
        <color indexed="64"/>
      </left>
      <right style="thin">
        <color indexed="64"/>
      </right>
      <top/>
      <bottom/>
      <diagonal/>
    </border>
    <border>
      <left/>
      <right style="thick">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s>
  <cellStyleXfs count="4">
    <xf numFmtId="0" fontId="0" fillId="0" borderId="0">
      <alignment vertical="center"/>
    </xf>
    <xf numFmtId="0" fontId="24" fillId="0" borderId="0" applyNumberFormat="0" applyFill="0" applyBorder="0" applyAlignment="0" applyProtection="0">
      <alignment vertical="top"/>
      <protection locked="0"/>
    </xf>
    <xf numFmtId="0" fontId="30" fillId="0" borderId="0"/>
    <xf numFmtId="38" fontId="30" fillId="0" borderId="0" applyFont="0" applyFill="0" applyBorder="0" applyAlignment="0" applyProtection="0"/>
  </cellStyleXfs>
  <cellXfs count="718">
    <xf numFmtId="0" fontId="0" fillId="0" borderId="0" xfId="0">
      <alignment vertical="center"/>
    </xf>
    <xf numFmtId="0" fontId="3" fillId="0" borderId="2" xfId="0" applyFont="1" applyBorder="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8" xfId="0" applyBorder="1">
      <alignment vertical="center"/>
    </xf>
    <xf numFmtId="0" fontId="0" fillId="0" borderId="10" xfId="0" applyBorder="1">
      <alignment vertical="center"/>
    </xf>
    <xf numFmtId="0" fontId="0" fillId="0" borderId="9" xfId="0" applyBorder="1">
      <alignment vertical="center"/>
    </xf>
    <xf numFmtId="0" fontId="6" fillId="0" borderId="9" xfId="0" applyFont="1" applyBorder="1" applyAlignment="1">
      <alignment horizontal="center" vertical="center"/>
    </xf>
    <xf numFmtId="0" fontId="6" fillId="0" borderId="9" xfId="0" applyFont="1"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25" xfId="0" applyBorder="1">
      <alignment vertical="center"/>
    </xf>
    <xf numFmtId="0" fontId="0" fillId="0" borderId="26"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7" xfId="0" applyBorder="1">
      <alignment vertical="center"/>
    </xf>
    <xf numFmtId="0" fontId="0" fillId="0" borderId="39" xfId="0" applyBorder="1">
      <alignment vertical="center"/>
    </xf>
    <xf numFmtId="0" fontId="0" fillId="0" borderId="40" xfId="0" applyBorder="1">
      <alignment vertical="center"/>
    </xf>
    <xf numFmtId="0" fontId="0" fillId="0" borderId="42" xfId="0" applyBorder="1">
      <alignment vertical="center"/>
    </xf>
    <xf numFmtId="0" fontId="0" fillId="0" borderId="44" xfId="0" applyBorder="1">
      <alignment vertical="center"/>
    </xf>
    <xf numFmtId="0" fontId="0" fillId="0" borderId="17" xfId="0" applyBorder="1">
      <alignment vertical="center"/>
    </xf>
    <xf numFmtId="0" fontId="0" fillId="0" borderId="19" xfId="0" applyBorder="1">
      <alignment vertical="center"/>
    </xf>
    <xf numFmtId="0" fontId="6" fillId="0" borderId="18" xfId="0" applyFont="1" applyBorder="1" applyAlignment="1">
      <alignment horizontal="center" vertical="center"/>
    </xf>
    <xf numFmtId="0" fontId="6" fillId="0" borderId="0" xfId="0" applyFont="1">
      <alignment vertical="center"/>
    </xf>
    <xf numFmtId="0" fontId="0" fillId="0" borderId="49" xfId="0" applyBorder="1">
      <alignment vertical="center"/>
    </xf>
    <xf numFmtId="0" fontId="0" fillId="0" borderId="51" xfId="0" applyBorder="1">
      <alignment vertical="center"/>
    </xf>
    <xf numFmtId="0" fontId="0" fillId="0" borderId="53" xfId="0" applyBorder="1">
      <alignment vertical="center"/>
    </xf>
    <xf numFmtId="0" fontId="7" fillId="0" borderId="29" xfId="0" applyFont="1" applyBorder="1">
      <alignment vertical="center"/>
    </xf>
    <xf numFmtId="0" fontId="0" fillId="0" borderId="55" xfId="0" applyBorder="1">
      <alignment vertical="center"/>
    </xf>
    <xf numFmtId="0" fontId="7" fillId="0" borderId="35" xfId="0" applyFont="1" applyBorder="1">
      <alignment vertical="center"/>
    </xf>
    <xf numFmtId="0" fontId="0" fillId="0" borderId="56" xfId="0" applyBorder="1">
      <alignment vertical="center"/>
    </xf>
    <xf numFmtId="0" fontId="0" fillId="0" borderId="58" xfId="0" applyBorder="1">
      <alignment vertical="center"/>
    </xf>
    <xf numFmtId="0" fontId="6" fillId="0" borderId="0" xfId="0" applyFont="1" applyBorder="1">
      <alignment vertical="center"/>
    </xf>
    <xf numFmtId="0" fontId="0" fillId="0" borderId="46" xfId="0" applyBorder="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0" fillId="0" borderId="34" xfId="0" applyBorder="1" applyAlignment="1">
      <alignment horizontal="distributed" vertical="center"/>
    </xf>
    <xf numFmtId="0" fontId="0" fillId="0" borderId="41" xfId="0" applyBorder="1" applyAlignment="1">
      <alignment horizontal="center" vertical="center"/>
    </xf>
    <xf numFmtId="0" fontId="3" fillId="0" borderId="47" xfId="0" applyFont="1" applyBorder="1">
      <alignment vertical="center"/>
    </xf>
    <xf numFmtId="0" fontId="8" fillId="0" borderId="27" xfId="0" applyFont="1" applyBorder="1">
      <alignment vertical="center"/>
    </xf>
    <xf numFmtId="0" fontId="0" fillId="0" borderId="23" xfId="0" applyBorder="1" applyAlignment="1">
      <alignment horizontal="distributed"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0" borderId="66" xfId="0" applyBorder="1">
      <alignment vertical="center"/>
    </xf>
    <xf numFmtId="0" fontId="0" fillId="0" borderId="68" xfId="0" applyBorder="1" applyAlignment="1">
      <alignment horizontal="center" vertical="center"/>
    </xf>
    <xf numFmtId="0" fontId="0" fillId="0" borderId="49" xfId="0" applyBorder="1" applyAlignment="1">
      <alignment horizontal="distributed" vertical="center"/>
    </xf>
    <xf numFmtId="0" fontId="0" fillId="0" borderId="57" xfId="0" applyBorder="1" applyAlignment="1">
      <alignment horizontal="distributed" vertical="center"/>
    </xf>
    <xf numFmtId="0" fontId="9" fillId="0" borderId="48" xfId="0" applyFont="1" applyBorder="1" applyAlignment="1">
      <alignment horizontal="distributed" vertical="center"/>
    </xf>
    <xf numFmtId="0" fontId="9" fillId="0" borderId="28" xfId="0" applyFont="1" applyBorder="1" applyAlignment="1">
      <alignment horizontal="distributed" vertical="center"/>
    </xf>
    <xf numFmtId="0" fontId="10" fillId="0" borderId="61" xfId="0" applyFont="1" applyBorder="1" applyAlignment="1">
      <alignment horizontal="distributed" vertical="center"/>
    </xf>
    <xf numFmtId="0" fontId="11" fillId="0" borderId="69" xfId="0" applyFont="1" applyBorder="1" applyAlignment="1">
      <alignment horizontal="distributed" vertical="center"/>
    </xf>
    <xf numFmtId="0" fontId="11" fillId="0" borderId="8" xfId="0" applyFont="1" applyBorder="1" applyAlignment="1">
      <alignment horizontal="distributed" vertical="center"/>
    </xf>
    <xf numFmtId="0" fontId="10" fillId="0" borderId="69" xfId="0" applyFont="1" applyBorder="1" applyAlignment="1">
      <alignment horizontal="distributed" vertical="center"/>
    </xf>
    <xf numFmtId="0" fontId="10" fillId="0" borderId="8" xfId="0" applyFont="1" applyBorder="1" applyAlignment="1">
      <alignment horizontal="distributed" vertical="center"/>
    </xf>
    <xf numFmtId="0" fontId="9" fillId="0" borderId="34" xfId="0" applyFont="1" applyBorder="1" applyAlignment="1">
      <alignment horizontal="distributed" vertical="center"/>
    </xf>
    <xf numFmtId="0" fontId="3" fillId="0" borderId="27" xfId="0" applyFont="1" applyBorder="1">
      <alignment vertical="center"/>
    </xf>
    <xf numFmtId="0" fontId="3" fillId="0" borderId="33" xfId="0" applyFont="1" applyBorder="1">
      <alignment vertical="center"/>
    </xf>
    <xf numFmtId="3" fontId="6" fillId="0" borderId="0" xfId="0" applyNumberFormat="1" applyFont="1">
      <alignment vertical="center"/>
    </xf>
    <xf numFmtId="3" fontId="6" fillId="0" borderId="0" xfId="0" applyNumberFormat="1" applyFont="1" applyBorder="1">
      <alignment vertical="center"/>
    </xf>
    <xf numFmtId="0" fontId="7" fillId="0" borderId="49" xfId="0" applyFont="1" applyBorder="1">
      <alignment vertical="center"/>
    </xf>
    <xf numFmtId="0" fontId="7" fillId="0" borderId="49" xfId="0" applyFont="1" applyBorder="1" applyAlignment="1">
      <alignment horizontal="distributed" vertical="center"/>
    </xf>
    <xf numFmtId="0" fontId="7" fillId="0" borderId="23" xfId="0" applyFont="1" applyBorder="1" applyAlignment="1">
      <alignment horizontal="distributed" vertical="center"/>
    </xf>
    <xf numFmtId="0" fontId="7" fillId="0" borderId="57" xfId="0" applyFont="1" applyBorder="1" applyAlignment="1">
      <alignment horizontal="distributed" vertical="center"/>
    </xf>
    <xf numFmtId="0" fontId="10" fillId="0" borderId="4" xfId="0" applyFont="1" applyBorder="1">
      <alignment vertical="center"/>
    </xf>
    <xf numFmtId="0" fontId="10" fillId="0" borderId="7" xfId="0" applyFont="1" applyBorder="1">
      <alignment vertical="center"/>
    </xf>
    <xf numFmtId="0" fontId="10" fillId="0" borderId="11" xfId="0" applyFont="1" applyBorder="1">
      <alignment vertical="center"/>
    </xf>
    <xf numFmtId="0" fontId="10" fillId="0" borderId="7" xfId="0" applyFont="1" applyBorder="1" applyAlignment="1">
      <alignment horizontal="center" vertical="center"/>
    </xf>
    <xf numFmtId="3" fontId="9" fillId="0" borderId="50" xfId="0" applyNumberFormat="1" applyFont="1" applyBorder="1">
      <alignment vertical="center"/>
    </xf>
    <xf numFmtId="3" fontId="9" fillId="0" borderId="30" xfId="0" applyNumberFormat="1" applyFont="1" applyBorder="1">
      <alignment vertical="center"/>
    </xf>
    <xf numFmtId="0" fontId="9" fillId="0" borderId="36" xfId="0" applyFont="1" applyBorder="1">
      <alignment vertical="center"/>
    </xf>
    <xf numFmtId="3" fontId="9" fillId="0" borderId="43" xfId="0" applyNumberFormat="1" applyFont="1" applyBorder="1">
      <alignment vertical="center"/>
    </xf>
    <xf numFmtId="3" fontId="9" fillId="0" borderId="36" xfId="0" applyNumberFormat="1" applyFont="1" applyBorder="1">
      <alignment vertical="center"/>
    </xf>
    <xf numFmtId="0" fontId="10" fillId="0" borderId="52" xfId="0" applyFont="1" applyBorder="1">
      <alignment vertical="center"/>
    </xf>
    <xf numFmtId="0" fontId="10" fillId="0" borderId="54" xfId="0" applyFont="1" applyBorder="1">
      <alignment vertical="center"/>
    </xf>
    <xf numFmtId="0" fontId="10" fillId="0" borderId="38" xfId="0" applyFont="1" applyBorder="1">
      <alignment vertical="center"/>
    </xf>
    <xf numFmtId="0" fontId="10" fillId="0" borderId="57" xfId="0" applyFont="1" applyBorder="1">
      <alignment vertical="center"/>
    </xf>
    <xf numFmtId="3" fontId="10" fillId="0" borderId="50" xfId="0" applyNumberFormat="1" applyFont="1" applyBorder="1">
      <alignment vertical="center"/>
    </xf>
    <xf numFmtId="3" fontId="10" fillId="0" borderId="30" xfId="0" applyNumberFormat="1" applyFont="1" applyBorder="1">
      <alignment vertical="center"/>
    </xf>
    <xf numFmtId="3" fontId="10" fillId="0" borderId="36" xfId="0" applyNumberFormat="1" applyFont="1" applyBorder="1">
      <alignment vertical="center"/>
    </xf>
    <xf numFmtId="3" fontId="10" fillId="0" borderId="45" xfId="0" applyNumberFormat="1" applyFont="1" applyBorder="1">
      <alignment vertical="center"/>
    </xf>
    <xf numFmtId="3" fontId="10" fillId="0" borderId="24" xfId="0" applyNumberFormat="1" applyFont="1" applyBorder="1">
      <alignment vertical="center"/>
    </xf>
    <xf numFmtId="3" fontId="10" fillId="0" borderId="59" xfId="0" applyNumberFormat="1" applyFont="1" applyBorder="1">
      <alignment vertical="center"/>
    </xf>
    <xf numFmtId="3" fontId="10" fillId="0" borderId="52" xfId="0" applyNumberFormat="1" applyFont="1" applyBorder="1">
      <alignment vertical="center"/>
    </xf>
    <xf numFmtId="3" fontId="10" fillId="0" borderId="54" xfId="0" applyNumberFormat="1" applyFont="1" applyBorder="1">
      <alignment vertical="center"/>
    </xf>
    <xf numFmtId="3" fontId="10" fillId="0" borderId="38" xfId="0" applyNumberFormat="1" applyFont="1" applyBorder="1">
      <alignment vertical="center"/>
    </xf>
    <xf numFmtId="3" fontId="10" fillId="0" borderId="57" xfId="0" applyNumberFormat="1" applyFont="1" applyBorder="1">
      <alignment vertical="center"/>
    </xf>
    <xf numFmtId="0" fontId="8" fillId="0" borderId="70" xfId="0" applyFont="1" applyBorder="1">
      <alignment vertical="center"/>
    </xf>
    <xf numFmtId="0" fontId="9" fillId="0" borderId="71" xfId="0" applyFont="1" applyBorder="1" applyAlignment="1">
      <alignment horizontal="distributed" vertical="center"/>
    </xf>
    <xf numFmtId="0" fontId="7" fillId="0" borderId="72" xfId="0" applyFont="1" applyBorder="1">
      <alignment vertical="center"/>
    </xf>
    <xf numFmtId="3" fontId="9" fillId="0" borderId="73" xfId="0" applyNumberFormat="1" applyFont="1" applyBorder="1">
      <alignment vertical="center"/>
    </xf>
    <xf numFmtId="0" fontId="10" fillId="0" borderId="74" xfId="0" applyFont="1" applyBorder="1">
      <alignment vertical="center"/>
    </xf>
    <xf numFmtId="3" fontId="10" fillId="0" borderId="73" xfId="0" applyNumberFormat="1" applyFont="1" applyBorder="1">
      <alignment vertical="center"/>
    </xf>
    <xf numFmtId="0" fontId="0" fillId="0" borderId="75" xfId="0" applyBorder="1">
      <alignment vertical="center"/>
    </xf>
    <xf numFmtId="0" fontId="11" fillId="0" borderId="76" xfId="0" applyFont="1" applyBorder="1" applyAlignment="1">
      <alignment horizontal="distributed" vertical="center"/>
    </xf>
    <xf numFmtId="0" fontId="0" fillId="0" borderId="29" xfId="0" applyBorder="1" applyAlignment="1">
      <alignment horizontal="distributed" vertical="center"/>
    </xf>
    <xf numFmtId="0" fontId="10" fillId="0" borderId="76" xfId="0" applyFont="1" applyBorder="1" applyAlignment="1">
      <alignment horizontal="distributed" vertical="center"/>
    </xf>
    <xf numFmtId="0" fontId="0" fillId="0" borderId="46" xfId="0" applyBorder="1" applyAlignment="1">
      <alignment horizontal="center" vertical="center"/>
    </xf>
    <xf numFmtId="0" fontId="0" fillId="0" borderId="19" xfId="0" applyBorder="1">
      <alignment vertical="center"/>
    </xf>
    <xf numFmtId="0" fontId="9" fillId="0" borderId="22" xfId="0" applyFont="1" applyBorder="1" applyAlignment="1">
      <alignment horizontal="distributed" vertical="center" shrinkToFit="1"/>
    </xf>
    <xf numFmtId="0" fontId="9" fillId="0" borderId="28" xfId="0" applyFont="1" applyBorder="1" applyAlignment="1">
      <alignment horizontal="distributed" vertical="center" shrinkToFit="1"/>
    </xf>
    <xf numFmtId="0" fontId="9" fillId="0" borderId="34" xfId="0" applyFont="1" applyBorder="1" applyAlignment="1">
      <alignment horizontal="distributed" vertical="center" shrinkToFit="1"/>
    </xf>
    <xf numFmtId="0" fontId="3" fillId="0" borderId="21" xfId="0" applyFont="1" applyBorder="1">
      <alignment vertical="center"/>
    </xf>
    <xf numFmtId="0" fontId="7" fillId="0" borderId="23" xfId="0" applyFont="1" applyBorder="1">
      <alignment vertical="center"/>
    </xf>
    <xf numFmtId="3" fontId="9" fillId="0" borderId="42" xfId="0" applyNumberFormat="1" applyFont="1" applyBorder="1">
      <alignment vertical="center"/>
    </xf>
    <xf numFmtId="0" fontId="0" fillId="0" borderId="77" xfId="0"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3" fontId="9" fillId="0" borderId="24" xfId="0" applyNumberFormat="1" applyFont="1" applyBorder="1">
      <alignment vertical="center"/>
    </xf>
    <xf numFmtId="3" fontId="6" fillId="0" borderId="9" xfId="0" applyNumberFormat="1" applyFont="1" applyBorder="1">
      <alignment vertical="center"/>
    </xf>
    <xf numFmtId="3" fontId="10" fillId="0" borderId="23" xfId="0" applyNumberFormat="1" applyFont="1" applyBorder="1">
      <alignment vertical="center"/>
    </xf>
    <xf numFmtId="3" fontId="10" fillId="0" borderId="29" xfId="0" applyNumberFormat="1" applyFont="1" applyBorder="1">
      <alignment vertical="center"/>
    </xf>
    <xf numFmtId="0" fontId="11" fillId="0" borderId="22" xfId="0" applyFont="1" applyBorder="1" applyAlignment="1">
      <alignment horizontal="distributed" vertical="center" shrinkToFit="1"/>
    </xf>
    <xf numFmtId="0" fontId="11" fillId="0" borderId="28" xfId="0" applyFont="1" applyBorder="1" applyAlignment="1">
      <alignment horizontal="distributed" vertical="center" shrinkToFit="1"/>
    </xf>
    <xf numFmtId="0" fontId="11" fillId="0" borderId="34" xfId="0" applyFont="1" applyBorder="1" applyAlignment="1">
      <alignment horizontal="distributed" vertical="center" shrinkToFit="1"/>
    </xf>
    <xf numFmtId="0" fontId="0" fillId="0" borderId="46" xfId="0" applyBorder="1" applyAlignment="1">
      <alignment horizontal="center" vertical="center"/>
    </xf>
    <xf numFmtId="0" fontId="0" fillId="0" borderId="19" xfId="0" applyBorder="1">
      <alignment vertical="center"/>
    </xf>
    <xf numFmtId="0" fontId="1" fillId="0" borderId="7" xfId="0" applyFont="1" applyBorder="1">
      <alignment vertical="center"/>
    </xf>
    <xf numFmtId="0" fontId="10" fillId="0" borderId="7" xfId="0" applyFont="1" applyBorder="1" applyAlignment="1">
      <alignment horizontal="right" vertical="center"/>
    </xf>
    <xf numFmtId="3" fontId="10" fillId="0" borderId="81" xfId="0" applyNumberFormat="1" applyFont="1" applyBorder="1">
      <alignment vertical="center"/>
    </xf>
    <xf numFmtId="0" fontId="12" fillId="0" borderId="28" xfId="0" applyFont="1" applyBorder="1" applyAlignment="1">
      <alignment horizontal="distributed" vertical="center" shrinkToFit="1"/>
    </xf>
    <xf numFmtId="0" fontId="0" fillId="0" borderId="46" xfId="0" applyBorder="1" applyAlignment="1">
      <alignment horizontal="center" vertical="center"/>
    </xf>
    <xf numFmtId="0" fontId="0" fillId="0" borderId="19" xfId="0" applyBorder="1">
      <alignment vertical="center"/>
    </xf>
    <xf numFmtId="0" fontId="0" fillId="0" borderId="46" xfId="0" applyBorder="1" applyAlignment="1">
      <alignment horizontal="center" vertical="center"/>
    </xf>
    <xf numFmtId="0" fontId="1" fillId="0" borderId="0" xfId="0" applyFont="1">
      <alignment vertical="center"/>
    </xf>
    <xf numFmtId="0" fontId="13" fillId="0" borderId="0" xfId="0" applyFont="1" applyFill="1" applyBorder="1" applyAlignment="1">
      <alignment vertical="center"/>
    </xf>
    <xf numFmtId="0" fontId="14" fillId="0" borderId="28" xfId="0" applyFont="1" applyBorder="1" applyAlignment="1">
      <alignment horizontal="distributed" vertical="center" shrinkToFit="1"/>
    </xf>
    <xf numFmtId="0" fontId="10" fillId="0" borderId="7" xfId="0" applyFont="1" applyBorder="1" applyAlignment="1">
      <alignment vertical="center"/>
    </xf>
    <xf numFmtId="0" fontId="15" fillId="0" borderId="0" xfId="0" applyFont="1">
      <alignment vertical="center"/>
    </xf>
    <xf numFmtId="0" fontId="7" fillId="0" borderId="57" xfId="0" applyFont="1" applyBorder="1">
      <alignment vertical="center"/>
    </xf>
    <xf numFmtId="3" fontId="10" fillId="0" borderId="35" xfId="0" applyNumberFormat="1" applyFont="1" applyBorder="1">
      <alignment vertical="center"/>
    </xf>
    <xf numFmtId="0" fontId="3" fillId="0" borderId="0" xfId="0" applyFont="1" applyBorder="1">
      <alignment vertical="center"/>
    </xf>
    <xf numFmtId="0" fontId="7" fillId="0" borderId="0" xfId="0" applyFont="1" applyBorder="1">
      <alignment vertical="center"/>
    </xf>
    <xf numFmtId="3" fontId="10" fillId="0" borderId="0" xfId="0" applyNumberFormat="1" applyFont="1" applyBorder="1">
      <alignment vertical="center"/>
    </xf>
    <xf numFmtId="0" fontId="11" fillId="0" borderId="0" xfId="0" applyFont="1" applyBorder="1" applyAlignment="1">
      <alignment horizontal="distributed" vertical="center" shrinkToFit="1"/>
    </xf>
    <xf numFmtId="0" fontId="10" fillId="0" borderId="0" xfId="0" applyFont="1" applyBorder="1">
      <alignment vertical="center"/>
    </xf>
    <xf numFmtId="3" fontId="10" fillId="0" borderId="49" xfId="0" applyNumberFormat="1" applyFont="1" applyBorder="1">
      <alignment vertical="center"/>
    </xf>
    <xf numFmtId="0" fontId="11" fillId="0" borderId="48" xfId="0" applyFont="1" applyBorder="1" applyAlignment="1">
      <alignment horizontal="distributed" vertical="center" shrinkToFit="1"/>
    </xf>
    <xf numFmtId="0" fontId="3" fillId="0" borderId="48" xfId="0" applyFont="1" applyBorder="1">
      <alignment vertical="center"/>
    </xf>
    <xf numFmtId="0" fontId="8" fillId="0" borderId="28" xfId="0" applyFont="1" applyBorder="1">
      <alignment vertical="center"/>
    </xf>
    <xf numFmtId="0" fontId="8" fillId="0" borderId="71" xfId="0" applyFont="1" applyBorder="1">
      <alignment vertical="center"/>
    </xf>
    <xf numFmtId="0" fontId="0" fillId="0" borderId="34" xfId="0" applyBorder="1">
      <alignment vertical="center"/>
    </xf>
    <xf numFmtId="0" fontId="0" fillId="0" borderId="41" xfId="0" applyBorder="1">
      <alignment vertical="center"/>
    </xf>
    <xf numFmtId="0" fontId="1" fillId="0" borderId="2" xfId="0" applyFont="1" applyBorder="1">
      <alignment vertical="center"/>
    </xf>
    <xf numFmtId="0" fontId="3" fillId="0" borderId="28" xfId="0" applyFont="1" applyBorder="1">
      <alignment vertical="center"/>
    </xf>
    <xf numFmtId="0" fontId="3" fillId="0" borderId="34" xfId="0" applyFont="1" applyBorder="1">
      <alignment vertical="center"/>
    </xf>
    <xf numFmtId="0" fontId="0" fillId="0" borderId="46" xfId="0" applyBorder="1" applyAlignment="1">
      <alignment horizontal="center" vertical="center"/>
    </xf>
    <xf numFmtId="0" fontId="16" fillId="0" borderId="28" xfId="0" applyFont="1" applyBorder="1" applyAlignment="1">
      <alignment horizontal="distributed" vertical="center" shrinkToFit="1"/>
    </xf>
    <xf numFmtId="0" fontId="8" fillId="0" borderId="28" xfId="0" applyFont="1" applyBorder="1" applyAlignment="1">
      <alignment horizontal="distributed" vertical="center" shrinkToFit="1"/>
    </xf>
    <xf numFmtId="0" fontId="0" fillId="0" borderId="46" xfId="0" applyBorder="1" applyAlignment="1">
      <alignment horizontal="center" vertical="center"/>
    </xf>
    <xf numFmtId="0" fontId="0" fillId="0" borderId="19" xfId="0" applyBorder="1">
      <alignment vertical="center"/>
    </xf>
    <xf numFmtId="3" fontId="10" fillId="0" borderId="74" xfId="0" applyNumberFormat="1" applyFont="1" applyBorder="1">
      <alignment vertical="center"/>
    </xf>
    <xf numFmtId="0" fontId="0" fillId="0" borderId="46" xfId="0" applyBorder="1" applyAlignment="1">
      <alignment horizontal="center" vertical="center"/>
    </xf>
    <xf numFmtId="0" fontId="0" fillId="0" borderId="19" xfId="0" applyBorder="1">
      <alignment vertical="center"/>
    </xf>
    <xf numFmtId="0" fontId="10" fillId="0" borderId="7" xfId="0" applyFont="1" applyBorder="1" applyAlignment="1">
      <alignment horizontal="left" vertical="center"/>
    </xf>
    <xf numFmtId="0" fontId="17" fillId="0" borderId="28" xfId="0" applyFont="1" applyBorder="1" applyAlignment="1">
      <alignment horizontal="distributed" vertical="center" shrinkToFit="1"/>
    </xf>
    <xf numFmtId="0" fontId="17" fillId="0" borderId="34" xfId="0" applyFont="1" applyBorder="1" applyAlignment="1">
      <alignment horizontal="distributed" vertical="center" shrinkToFi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20" xfId="0" applyFont="1" applyBorder="1" applyAlignment="1">
      <alignment horizontal="center" vertical="center"/>
    </xf>
    <xf numFmtId="0" fontId="19" fillId="0" borderId="0" xfId="0" applyFont="1">
      <alignment vertical="center"/>
    </xf>
    <xf numFmtId="0" fontId="18" fillId="0" borderId="9" xfId="0" applyFont="1" applyBorder="1" applyAlignment="1">
      <alignment horizontal="center" vertical="center"/>
    </xf>
    <xf numFmtId="0" fontId="18" fillId="0" borderId="9" xfId="0" applyFont="1" applyBorder="1">
      <alignment vertical="center"/>
    </xf>
    <xf numFmtId="3" fontId="18" fillId="0" borderId="9" xfId="0" applyNumberFormat="1" applyFont="1" applyBorder="1">
      <alignment vertical="center"/>
    </xf>
    <xf numFmtId="3" fontId="11" fillId="0" borderId="24" xfId="0" applyNumberFormat="1" applyFont="1" applyBorder="1">
      <alignment vertical="center"/>
    </xf>
    <xf numFmtId="3" fontId="11" fillId="0" borderId="30" xfId="0" applyNumberFormat="1" applyFont="1" applyBorder="1">
      <alignment vertical="center"/>
    </xf>
    <xf numFmtId="3" fontId="11" fillId="0" borderId="36" xfId="0" applyNumberFormat="1" applyFont="1" applyBorder="1">
      <alignment vertical="center"/>
    </xf>
    <xf numFmtId="3" fontId="17" fillId="0" borderId="43" xfId="0" applyNumberFormat="1" applyFont="1" applyBorder="1">
      <alignment vertical="center"/>
    </xf>
    <xf numFmtId="0" fontId="1" fillId="0" borderId="7" xfId="0" applyFont="1" applyBorder="1" applyAlignment="1">
      <alignment horizontal="center" vertical="center"/>
    </xf>
    <xf numFmtId="0" fontId="0" fillId="0" borderId="85" xfId="0" applyBorder="1" applyAlignment="1">
      <alignment horizontal="center" vertical="center"/>
    </xf>
    <xf numFmtId="0" fontId="0" fillId="0" borderId="86" xfId="0" applyBorder="1">
      <alignment vertical="center"/>
    </xf>
    <xf numFmtId="0" fontId="0" fillId="0" borderId="87" xfId="0" applyBorder="1">
      <alignment vertical="center"/>
    </xf>
    <xf numFmtId="0" fontId="1" fillId="0" borderId="88" xfId="0" applyFont="1" applyBorder="1" applyAlignment="1">
      <alignment horizontal="center" vertical="center"/>
    </xf>
    <xf numFmtId="0" fontId="13" fillId="0" borderId="86" xfId="0" applyFont="1" applyBorder="1">
      <alignment vertical="center"/>
    </xf>
    <xf numFmtId="0" fontId="0" fillId="0" borderId="88" xfId="0" applyBorder="1">
      <alignment vertical="center"/>
    </xf>
    <xf numFmtId="0" fontId="0" fillId="0" borderId="89" xfId="0" applyBorder="1">
      <alignment vertical="center"/>
    </xf>
    <xf numFmtId="0" fontId="0" fillId="0" borderId="90" xfId="0" applyBorder="1">
      <alignment vertical="center"/>
    </xf>
    <xf numFmtId="0" fontId="1" fillId="0" borderId="86" xfId="0" applyFont="1" applyBorder="1" applyAlignment="1">
      <alignment horizontal="center" vertical="center"/>
    </xf>
    <xf numFmtId="0" fontId="13" fillId="0" borderId="91" xfId="0" applyFont="1" applyBorder="1">
      <alignment vertical="center"/>
    </xf>
    <xf numFmtId="0" fontId="7" fillId="0" borderId="42" xfId="0" applyFont="1" applyBorder="1">
      <alignment vertical="center"/>
    </xf>
    <xf numFmtId="0" fontId="3" fillId="0" borderId="40" xfId="0" applyFont="1" applyBorder="1">
      <alignment vertical="center"/>
    </xf>
    <xf numFmtId="0" fontId="11" fillId="0" borderId="9" xfId="0" applyFont="1" applyBorder="1" applyAlignment="1">
      <alignment horizontal="distributed" vertical="center" shrinkToFit="1"/>
    </xf>
    <xf numFmtId="0" fontId="11" fillId="0" borderId="84" xfId="0" applyFont="1" applyBorder="1" applyAlignment="1">
      <alignment horizontal="distributed" vertical="center" shrinkToFit="1"/>
    </xf>
    <xf numFmtId="0" fontId="18" fillId="0" borderId="0" xfId="0" applyFont="1" applyBorder="1" applyAlignment="1">
      <alignment horizontal="center" vertical="center"/>
    </xf>
    <xf numFmtId="0" fontId="18" fillId="0" borderId="0" xfId="0" applyFont="1" applyBorder="1">
      <alignment vertical="center"/>
    </xf>
    <xf numFmtId="3" fontId="18" fillId="0" borderId="0" xfId="0" applyNumberFormat="1" applyFont="1" applyBorder="1">
      <alignment vertical="center"/>
    </xf>
    <xf numFmtId="0" fontId="19" fillId="0" borderId="0" xfId="0" applyFont="1" applyBorder="1">
      <alignment vertical="center"/>
    </xf>
    <xf numFmtId="3" fontId="18" fillId="0" borderId="0" xfId="0" applyNumberFormat="1" applyFont="1" applyBorder="1" applyAlignment="1">
      <alignment horizontal="center" vertical="center"/>
    </xf>
    <xf numFmtId="0" fontId="13" fillId="0" borderId="15" xfId="0" applyFont="1" applyBorder="1" applyAlignment="1">
      <alignment horizontal="center" vertical="center"/>
    </xf>
    <xf numFmtId="0" fontId="13" fillId="0" borderId="81" xfId="0" applyFont="1" applyBorder="1" applyAlignment="1">
      <alignment horizontal="center" vertical="center"/>
    </xf>
    <xf numFmtId="0" fontId="13" fillId="0" borderId="17" xfId="0" applyFont="1" applyBorder="1" applyAlignment="1">
      <alignment horizontal="center" vertical="center"/>
    </xf>
    <xf numFmtId="0" fontId="13" fillId="0" borderId="20" xfId="0" applyFont="1" applyBorder="1" applyAlignment="1">
      <alignment horizontal="center" vertical="center"/>
    </xf>
    <xf numFmtId="0" fontId="0" fillId="0" borderId="46" xfId="0" applyBorder="1" applyAlignment="1">
      <alignment horizontal="center" vertical="center"/>
    </xf>
    <xf numFmtId="0" fontId="0" fillId="0" borderId="19" xfId="0" applyBorder="1">
      <alignment vertical="center"/>
    </xf>
    <xf numFmtId="0" fontId="7" fillId="0" borderId="23" xfId="0" applyFont="1" applyBorder="1" applyAlignment="1">
      <alignment vertical="center" shrinkToFit="1"/>
    </xf>
    <xf numFmtId="0" fontId="17" fillId="0" borderId="41" xfId="0" applyFont="1" applyBorder="1" applyAlignment="1">
      <alignment horizontal="center" vertical="center" shrinkToFit="1"/>
    </xf>
    <xf numFmtId="3" fontId="12" fillId="0" borderId="50" xfId="0" applyNumberFormat="1" applyFont="1" applyBorder="1">
      <alignment vertical="center"/>
    </xf>
    <xf numFmtId="3" fontId="12" fillId="0" borderId="30" xfId="0" applyNumberFormat="1" applyFont="1" applyBorder="1">
      <alignment vertical="center"/>
    </xf>
    <xf numFmtId="3" fontId="12" fillId="0" borderId="36" xfId="0" applyNumberFormat="1" applyFont="1" applyBorder="1">
      <alignment vertical="center"/>
    </xf>
    <xf numFmtId="0" fontId="11" fillId="0" borderId="9" xfId="0" applyFont="1" applyBorder="1" applyAlignment="1">
      <alignment horizontal="center" vertical="center" shrinkToFit="1"/>
    </xf>
    <xf numFmtId="0" fontId="10" fillId="0" borderId="53" xfId="0" applyFont="1" applyBorder="1">
      <alignment vertical="center"/>
    </xf>
    <xf numFmtId="0" fontId="10" fillId="0" borderId="32" xfId="0" applyFont="1" applyBorder="1">
      <alignment vertical="center"/>
    </xf>
    <xf numFmtId="0" fontId="10" fillId="0" borderId="39" xfId="0" applyFont="1" applyBorder="1">
      <alignment vertical="center"/>
    </xf>
    <xf numFmtId="0" fontId="10" fillId="0" borderId="58" xfId="0" applyFont="1" applyBorder="1">
      <alignment vertical="center"/>
    </xf>
    <xf numFmtId="0" fontId="11" fillId="0" borderId="8" xfId="0" applyFont="1" applyBorder="1" applyAlignment="1">
      <alignment horizontal="distributed" vertical="center" shrinkToFit="1"/>
    </xf>
    <xf numFmtId="0" fontId="7" fillId="0" borderId="9" xfId="0" applyFont="1" applyBorder="1">
      <alignment vertical="center"/>
    </xf>
    <xf numFmtId="0" fontId="0" fillId="0" borderId="93" xfId="0" applyBorder="1">
      <alignment vertical="center"/>
    </xf>
    <xf numFmtId="0" fontId="0" fillId="0" borderId="94" xfId="0" applyBorder="1">
      <alignment vertical="center"/>
    </xf>
    <xf numFmtId="0" fontId="11" fillId="0" borderId="5" xfId="0" applyFont="1" applyBorder="1" applyAlignment="1">
      <alignment horizontal="distributed" vertical="center" shrinkToFit="1"/>
    </xf>
    <xf numFmtId="3" fontId="10" fillId="0" borderId="9" xfId="0" applyNumberFormat="1" applyFont="1" applyBorder="1">
      <alignment vertical="center"/>
    </xf>
    <xf numFmtId="0" fontId="0" fillId="0" borderId="85" xfId="0" applyBorder="1">
      <alignment vertical="center"/>
    </xf>
    <xf numFmtId="0" fontId="3" fillId="0" borderId="7" xfId="0" applyFont="1" applyBorder="1" applyAlignment="1">
      <alignment horizontal="right" vertical="center"/>
    </xf>
    <xf numFmtId="0" fontId="7" fillId="0" borderId="57" xfId="0" applyFont="1" applyBorder="1" applyAlignment="1">
      <alignment vertical="center" shrinkToFit="1"/>
    </xf>
    <xf numFmtId="3" fontId="12" fillId="0" borderId="24" xfId="0" applyNumberFormat="1" applyFont="1" applyBorder="1">
      <alignment vertical="center"/>
    </xf>
    <xf numFmtId="3" fontId="12" fillId="0" borderId="43" xfId="0" applyNumberFormat="1" applyFont="1" applyBorder="1">
      <alignment vertical="center"/>
    </xf>
    <xf numFmtId="3" fontId="18" fillId="0" borderId="0" xfId="0" applyNumberFormat="1" applyFont="1" applyBorder="1" applyAlignment="1">
      <alignment horizontal="distributed" vertical="center" shrinkToFit="1"/>
    </xf>
    <xf numFmtId="0" fontId="7" fillId="0" borderId="90" xfId="0" applyFont="1" applyBorder="1" applyAlignment="1">
      <alignment horizontal="center" vertical="center"/>
    </xf>
    <xf numFmtId="0" fontId="10" fillId="0" borderId="85" xfId="0" applyFont="1" applyBorder="1" applyAlignment="1">
      <alignment horizontal="center" vertical="center"/>
    </xf>
    <xf numFmtId="0" fontId="3" fillId="0" borderId="95" xfId="0" applyFont="1" applyBorder="1">
      <alignment vertical="center"/>
    </xf>
    <xf numFmtId="0" fontId="11" fillId="0" borderId="18" xfId="0" applyFont="1" applyBorder="1" applyAlignment="1">
      <alignment horizontal="distributed" vertical="center" shrinkToFit="1"/>
    </xf>
    <xf numFmtId="0" fontId="7" fillId="0" borderId="19" xfId="0" applyFont="1" applyBorder="1">
      <alignment vertical="center"/>
    </xf>
    <xf numFmtId="0" fontId="0" fillId="0" borderId="83" xfId="0" applyBorder="1">
      <alignment vertical="center"/>
    </xf>
    <xf numFmtId="3" fontId="10" fillId="0" borderId="19" xfId="0" applyNumberFormat="1" applyFont="1" applyBorder="1">
      <alignment vertical="center"/>
    </xf>
    <xf numFmtId="0" fontId="3" fillId="0" borderId="46" xfId="0" applyFont="1" applyBorder="1" applyAlignment="1">
      <alignment horizontal="center" vertical="center"/>
    </xf>
    <xf numFmtId="3" fontId="12" fillId="0" borderId="45" xfId="0" applyNumberFormat="1" applyFont="1" applyBorder="1">
      <alignment vertical="center"/>
    </xf>
    <xf numFmtId="0" fontId="10" fillId="0" borderId="17" xfId="0" applyFont="1" applyBorder="1">
      <alignment vertical="center"/>
    </xf>
    <xf numFmtId="0" fontId="10" fillId="0" borderId="26" xfId="0" applyFont="1" applyBorder="1">
      <alignment vertical="center"/>
    </xf>
    <xf numFmtId="0" fontId="10" fillId="0" borderId="46" xfId="0" applyFont="1" applyBorder="1" applyAlignment="1">
      <alignment horizontal="center" vertical="center"/>
    </xf>
    <xf numFmtId="0" fontId="7" fillId="0" borderId="29" xfId="0" applyFont="1" applyBorder="1" applyAlignment="1">
      <alignment vertical="center" shrinkToFit="1"/>
    </xf>
    <xf numFmtId="0" fontId="7" fillId="0" borderId="19" xfId="0" applyFont="1" applyBorder="1" applyAlignment="1">
      <alignment vertical="center" shrinkToFit="1"/>
    </xf>
    <xf numFmtId="0" fontId="11" fillId="0" borderId="92" xfId="0" applyFont="1" applyBorder="1" applyAlignment="1">
      <alignment vertical="center" shrinkToFit="1"/>
    </xf>
    <xf numFmtId="0" fontId="11" fillId="0" borderId="76" xfId="0" applyFont="1" applyBorder="1" applyAlignment="1">
      <alignment vertical="center" shrinkToFit="1"/>
    </xf>
    <xf numFmtId="0" fontId="11" fillId="0" borderId="93" xfId="0" applyFont="1" applyBorder="1" applyAlignment="1">
      <alignment vertical="center" shrinkToFit="1"/>
    </xf>
    <xf numFmtId="0" fontId="11" fillId="0" borderId="76" xfId="0" applyFont="1" applyBorder="1" applyAlignment="1">
      <alignment horizontal="center" vertical="center" shrinkToFit="1"/>
    </xf>
    <xf numFmtId="0" fontId="11" fillId="0" borderId="93" xfId="0" applyFont="1" applyBorder="1" applyAlignment="1">
      <alignment horizontal="center" vertical="center" shrinkToFit="1"/>
    </xf>
    <xf numFmtId="0" fontId="11" fillId="0" borderId="76" xfId="0" applyFont="1" applyBorder="1" applyAlignment="1">
      <alignment horizontal="distributed" vertical="center" shrinkToFit="1"/>
    </xf>
    <xf numFmtId="0" fontId="11" fillId="0" borderId="49" xfId="0" applyFont="1" applyBorder="1" applyAlignment="1">
      <alignment vertical="center" shrinkToFit="1"/>
    </xf>
    <xf numFmtId="0" fontId="11" fillId="0" borderId="29" xfId="0" applyFont="1" applyBorder="1" applyAlignment="1">
      <alignment vertical="center" shrinkToFit="1"/>
    </xf>
    <xf numFmtId="0" fontId="11" fillId="0" borderId="29" xfId="0" applyFont="1" applyBorder="1" applyAlignment="1">
      <alignment horizontal="center" vertical="center" shrinkToFit="1"/>
    </xf>
    <xf numFmtId="0" fontId="11" fillId="0" borderId="61" xfId="0" applyFont="1" applyBorder="1" applyAlignment="1">
      <alignment horizontal="distributed" vertical="center" shrinkToFit="1"/>
    </xf>
    <xf numFmtId="0" fontId="11" fillId="0" borderId="8" xfId="0" applyFont="1" applyBorder="1" applyAlignment="1">
      <alignment horizontal="center" vertical="center" shrinkToFit="1"/>
    </xf>
    <xf numFmtId="0" fontId="7" fillId="0" borderId="87" xfId="0" applyFont="1" applyBorder="1" applyAlignment="1">
      <alignment horizontal="center" vertical="center"/>
    </xf>
    <xf numFmtId="0" fontId="3" fillId="0" borderId="7" xfId="0" applyFont="1" applyBorder="1" applyAlignment="1">
      <alignment horizontal="center" vertical="center"/>
    </xf>
    <xf numFmtId="0" fontId="8" fillId="0" borderId="7" xfId="0" applyFont="1" applyBorder="1" applyAlignment="1">
      <alignment horizontal="center" vertical="center"/>
    </xf>
    <xf numFmtId="0" fontId="3" fillId="0" borderId="96" xfId="0" applyFont="1" applyBorder="1" applyAlignment="1">
      <alignment horizontal="center" vertical="center"/>
    </xf>
    <xf numFmtId="0" fontId="8" fillId="0" borderId="91" xfId="0" applyFont="1" applyBorder="1" applyAlignment="1">
      <alignment horizontal="center" vertical="center"/>
    </xf>
    <xf numFmtId="0" fontId="8" fillId="0" borderId="86" xfId="0" applyFont="1" applyBorder="1" applyAlignment="1">
      <alignment vertical="center"/>
    </xf>
    <xf numFmtId="0" fontId="10" fillId="0" borderId="86" xfId="0" applyFont="1" applyBorder="1" applyAlignment="1">
      <alignment vertical="center"/>
    </xf>
    <xf numFmtId="0" fontId="11" fillId="0" borderId="88" xfId="0" applyFont="1" applyBorder="1" applyAlignment="1">
      <alignment vertical="center"/>
    </xf>
    <xf numFmtId="0" fontId="11" fillId="0" borderId="88" xfId="0" applyFont="1" applyBorder="1" applyAlignment="1">
      <alignment horizontal="center" vertical="center"/>
    </xf>
    <xf numFmtId="0" fontId="3" fillId="0" borderId="22" xfId="0" applyFont="1" applyBorder="1">
      <alignment vertical="center"/>
    </xf>
    <xf numFmtId="0" fontId="9" fillId="0" borderId="22" xfId="0" applyFont="1" applyBorder="1" applyAlignment="1">
      <alignment horizontal="distributed" vertical="center"/>
    </xf>
    <xf numFmtId="3" fontId="10" fillId="0" borderId="97" xfId="0" applyNumberFormat="1" applyFont="1" applyBorder="1">
      <alignment vertical="center"/>
    </xf>
    <xf numFmtId="0" fontId="11" fillId="0" borderId="84" xfId="0" applyFont="1" applyBorder="1" applyAlignment="1">
      <alignment horizontal="distributed" vertical="center"/>
    </xf>
    <xf numFmtId="0" fontId="0" fillId="0" borderId="35" xfId="0" applyBorder="1" applyAlignment="1">
      <alignment horizontal="distributed" vertical="center"/>
    </xf>
    <xf numFmtId="0" fontId="7" fillId="0" borderId="35" xfId="0" applyFont="1" applyBorder="1" applyAlignment="1">
      <alignment horizontal="distributed" vertical="center"/>
    </xf>
    <xf numFmtId="0" fontId="0" fillId="0" borderId="46" xfId="0" applyBorder="1" applyAlignment="1">
      <alignment horizontal="center" vertical="center"/>
    </xf>
    <xf numFmtId="0" fontId="21" fillId="0" borderId="9" xfId="0" applyFont="1" applyBorder="1" applyAlignment="1">
      <alignment horizontal="center" vertical="center"/>
    </xf>
    <xf numFmtId="0" fontId="21" fillId="0" borderId="0" xfId="0" applyFont="1">
      <alignment vertical="center"/>
    </xf>
    <xf numFmtId="3" fontId="21" fillId="0" borderId="0" xfId="0" applyNumberFormat="1" applyFont="1">
      <alignment vertical="center"/>
    </xf>
    <xf numFmtId="0" fontId="21" fillId="0" borderId="18" xfId="0" applyFont="1" applyBorder="1" applyAlignment="1">
      <alignment horizontal="center" vertical="center"/>
    </xf>
    <xf numFmtId="0" fontId="21" fillId="0" borderId="0" xfId="0" applyFont="1" applyBorder="1">
      <alignment vertical="center"/>
    </xf>
    <xf numFmtId="3" fontId="21" fillId="0" borderId="0" xfId="0" applyNumberFormat="1" applyFont="1" applyBorder="1">
      <alignment vertical="center"/>
    </xf>
    <xf numFmtId="0" fontId="0" fillId="0" borderId="98" xfId="0" applyBorder="1" applyAlignment="1">
      <alignment horizontal="center" vertical="center"/>
    </xf>
    <xf numFmtId="0" fontId="0" fillId="0" borderId="18" xfId="0" applyBorder="1">
      <alignment vertical="center"/>
    </xf>
    <xf numFmtId="0" fontId="3" fillId="0" borderId="90" xfId="0" applyFont="1" applyBorder="1">
      <alignment vertical="center"/>
    </xf>
    <xf numFmtId="0" fontId="3" fillId="0" borderId="86" xfId="0" applyFont="1" applyBorder="1">
      <alignment vertical="center"/>
    </xf>
    <xf numFmtId="0" fontId="3" fillId="0" borderId="87" xfId="0" applyFont="1" applyBorder="1">
      <alignment vertical="center"/>
    </xf>
    <xf numFmtId="0" fontId="3" fillId="0" borderId="88" xfId="0" applyFont="1" applyBorder="1">
      <alignment vertical="center"/>
    </xf>
    <xf numFmtId="0" fontId="3" fillId="0" borderId="91" xfId="0" applyFont="1" applyBorder="1">
      <alignment vertical="center"/>
    </xf>
    <xf numFmtId="0" fontId="3" fillId="0" borderId="99" xfId="0" applyFont="1" applyBorder="1">
      <alignment vertical="center"/>
    </xf>
    <xf numFmtId="0" fontId="0" fillId="0" borderId="91" xfId="0" applyBorder="1">
      <alignment vertical="center"/>
    </xf>
    <xf numFmtId="0" fontId="0" fillId="0" borderId="100" xfId="0" applyBorder="1">
      <alignment vertical="center"/>
    </xf>
    <xf numFmtId="0" fontId="0" fillId="0" borderId="101" xfId="0" applyBorder="1">
      <alignment vertical="center"/>
    </xf>
    <xf numFmtId="0" fontId="0" fillId="0" borderId="99" xfId="0" applyBorder="1">
      <alignment vertical="center"/>
    </xf>
    <xf numFmtId="0" fontId="22" fillId="0" borderId="0" xfId="0" applyFont="1">
      <alignment vertical="center"/>
    </xf>
    <xf numFmtId="0" fontId="22" fillId="0" borderId="0" xfId="0" applyFont="1" applyBorder="1">
      <alignment vertical="center"/>
    </xf>
    <xf numFmtId="0" fontId="15" fillId="0" borderId="0" xfId="0" applyFont="1" applyBorder="1">
      <alignment vertical="center"/>
    </xf>
    <xf numFmtId="0" fontId="0" fillId="0" borderId="96" xfId="0" applyBorder="1">
      <alignment vertical="center"/>
    </xf>
    <xf numFmtId="0" fontId="3" fillId="0" borderId="9" xfId="0" applyFont="1" applyBorder="1">
      <alignment vertical="center"/>
    </xf>
    <xf numFmtId="0" fontId="9" fillId="0" borderId="9" xfId="0" applyFont="1" applyBorder="1" applyAlignment="1">
      <alignment horizontal="distributed" vertical="center"/>
    </xf>
    <xf numFmtId="3" fontId="9" fillId="0" borderId="59" xfId="0" applyNumberFormat="1" applyFont="1" applyBorder="1">
      <alignment vertical="center"/>
    </xf>
    <xf numFmtId="0" fontId="0" fillId="0" borderId="102" xfId="0" applyBorder="1">
      <alignment vertical="center"/>
    </xf>
    <xf numFmtId="3" fontId="10" fillId="0" borderId="16" xfId="0" applyNumberFormat="1" applyFont="1" applyBorder="1">
      <alignment vertical="center"/>
    </xf>
    <xf numFmtId="0" fontId="0" fillId="0" borderId="46" xfId="0" applyBorder="1" applyAlignment="1">
      <alignment horizontal="center" vertical="center"/>
    </xf>
    <xf numFmtId="0" fontId="0" fillId="0" borderId="19" xfId="0" applyBorder="1">
      <alignment vertical="center"/>
    </xf>
    <xf numFmtId="0" fontId="3" fillId="0" borderId="86" xfId="0" applyFont="1" applyBorder="1" applyAlignment="1">
      <alignment horizontal="center" vertical="center"/>
    </xf>
    <xf numFmtId="0" fontId="10" fillId="0" borderId="86" xfId="0" applyFont="1" applyBorder="1" applyAlignment="1">
      <alignment horizontal="center" vertical="center"/>
    </xf>
    <xf numFmtId="0" fontId="0" fillId="0" borderId="85" xfId="0" applyFont="1" applyBorder="1" applyAlignment="1">
      <alignment horizontal="center" vertical="center"/>
    </xf>
    <xf numFmtId="0" fontId="7" fillId="0" borderId="87" xfId="0" applyFont="1" applyBorder="1">
      <alignment vertical="center"/>
    </xf>
    <xf numFmtId="0" fontId="12" fillId="0" borderId="48" xfId="0" applyFont="1" applyBorder="1" applyAlignment="1">
      <alignment horizontal="distributed" vertical="center"/>
    </xf>
    <xf numFmtId="0" fontId="12" fillId="0" borderId="28" xfId="0" applyFont="1" applyBorder="1" applyAlignment="1">
      <alignment horizontal="distributed" vertical="center"/>
    </xf>
    <xf numFmtId="0" fontId="12" fillId="0" borderId="34" xfId="0" applyFont="1" applyBorder="1" applyAlignment="1">
      <alignment horizontal="distributed" vertical="center"/>
    </xf>
    <xf numFmtId="0" fontId="12" fillId="0" borderId="22" xfId="0" applyFont="1" applyBorder="1" applyAlignment="1">
      <alignment horizontal="distributed" vertical="center"/>
    </xf>
    <xf numFmtId="0" fontId="12" fillId="0" borderId="71" xfId="0" applyFont="1" applyBorder="1" applyAlignment="1">
      <alignment horizontal="distributed" vertical="center"/>
    </xf>
    <xf numFmtId="0" fontId="11" fillId="0" borderId="34" xfId="0" applyFont="1" applyBorder="1" applyAlignment="1">
      <alignment horizontal="distributed" vertical="center"/>
    </xf>
    <xf numFmtId="3" fontId="12" fillId="0" borderId="73" xfId="0" applyNumberFormat="1" applyFont="1" applyBorder="1">
      <alignment vertical="center"/>
    </xf>
    <xf numFmtId="0" fontId="12" fillId="0" borderId="36" xfId="0" applyFont="1" applyBorder="1">
      <alignment vertical="center"/>
    </xf>
    <xf numFmtId="0" fontId="10" fillId="0" borderId="41" xfId="0" applyFont="1" applyBorder="1" applyAlignment="1">
      <alignment horizontal="center" vertical="center"/>
    </xf>
    <xf numFmtId="3" fontId="12" fillId="0" borderId="42" xfId="0" applyNumberFormat="1" applyFont="1" applyBorder="1">
      <alignment vertical="center"/>
    </xf>
    <xf numFmtId="0" fontId="11" fillId="0" borderId="41" xfId="0" applyFont="1" applyBorder="1" applyAlignment="1">
      <alignment horizontal="center" vertical="center"/>
    </xf>
    <xf numFmtId="0" fontId="13" fillId="0" borderId="28" xfId="0" applyFont="1" applyBorder="1" applyAlignment="1">
      <alignment horizontal="distributed" vertical="center" shrinkToFit="1"/>
    </xf>
    <xf numFmtId="0" fontId="0" fillId="0" borderId="46" xfId="0" applyBorder="1" applyAlignment="1">
      <alignment horizontal="center" vertical="center"/>
    </xf>
    <xf numFmtId="0" fontId="0" fillId="0" borderId="19" xfId="0" applyBorder="1">
      <alignment vertical="center"/>
    </xf>
    <xf numFmtId="0" fontId="7" fillId="0" borderId="86" xfId="0" applyFont="1" applyBorder="1" applyAlignment="1">
      <alignment horizontal="center" vertical="center"/>
    </xf>
    <xf numFmtId="0" fontId="17" fillId="0" borderId="48" xfId="0" applyFont="1" applyBorder="1" applyAlignment="1">
      <alignment horizontal="distributed" vertical="center"/>
    </xf>
    <xf numFmtId="0" fontId="17" fillId="0" borderId="28" xfId="0" applyFont="1" applyBorder="1" applyAlignment="1">
      <alignment horizontal="distributed" vertical="center"/>
    </xf>
    <xf numFmtId="0" fontId="17" fillId="0" borderId="71" xfId="0" applyFont="1" applyBorder="1" applyAlignment="1">
      <alignment horizontal="distributed" vertical="center"/>
    </xf>
    <xf numFmtId="0" fontId="17" fillId="0" borderId="34" xfId="0" applyFont="1" applyBorder="1" applyAlignment="1">
      <alignment horizontal="distributed" vertical="center"/>
    </xf>
    <xf numFmtId="0" fontId="11" fillId="0" borderId="48" xfId="0" applyFont="1" applyBorder="1" applyAlignment="1">
      <alignment horizontal="distributed" vertical="center"/>
    </xf>
    <xf numFmtId="0" fontId="11" fillId="0" borderId="28" xfId="0" applyFont="1" applyBorder="1" applyAlignment="1">
      <alignment horizontal="distributed" vertical="center"/>
    </xf>
    <xf numFmtId="0" fontId="11" fillId="0" borderId="71" xfId="0" applyFont="1" applyBorder="1" applyAlignment="1">
      <alignment horizontal="distributed" vertical="center"/>
    </xf>
    <xf numFmtId="0" fontId="7" fillId="0" borderId="49" xfId="0" applyFont="1" applyBorder="1" applyAlignment="1">
      <alignment horizontal="center" vertical="center"/>
    </xf>
    <xf numFmtId="0" fontId="7" fillId="0" borderId="29" xfId="0" applyFont="1" applyBorder="1" applyAlignment="1">
      <alignment horizontal="center" vertical="center"/>
    </xf>
    <xf numFmtId="0" fontId="7" fillId="0" borderId="72" xfId="0" applyFont="1" applyBorder="1" applyAlignment="1">
      <alignment horizontal="center" vertical="center"/>
    </xf>
    <xf numFmtId="0" fontId="7" fillId="0" borderId="35" xfId="0" applyFont="1" applyBorder="1" applyAlignment="1">
      <alignment horizontal="center" vertical="center"/>
    </xf>
    <xf numFmtId="0" fontId="7" fillId="0" borderId="23" xfId="0" applyFont="1" applyBorder="1" applyAlignment="1">
      <alignment horizontal="center" vertical="center"/>
    </xf>
    <xf numFmtId="0" fontId="7" fillId="0" borderId="23"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19" xfId="0" applyFont="1" applyBorder="1" applyAlignment="1">
      <alignment horizontal="center" vertical="center"/>
    </xf>
    <xf numFmtId="0" fontId="0" fillId="0" borderId="49" xfId="0" applyBorder="1" applyAlignment="1">
      <alignment horizontal="center" vertical="center"/>
    </xf>
    <xf numFmtId="3" fontId="17" fillId="0" borderId="50" xfId="0" applyNumberFormat="1" applyFont="1" applyBorder="1">
      <alignment vertical="center"/>
    </xf>
    <xf numFmtId="3" fontId="17" fillId="0" borderId="30" xfId="0" applyNumberFormat="1" applyFont="1" applyBorder="1">
      <alignment vertical="center"/>
    </xf>
    <xf numFmtId="0" fontId="1" fillId="0" borderId="7" xfId="0" applyFont="1" applyBorder="1" applyAlignment="1">
      <alignment horizontal="right" vertical="center"/>
    </xf>
    <xf numFmtId="3" fontId="17" fillId="0" borderId="36" xfId="0" applyNumberFormat="1" applyFont="1" applyBorder="1">
      <alignment vertical="center"/>
    </xf>
    <xf numFmtId="3" fontId="17" fillId="0" borderId="73" xfId="0" applyNumberFormat="1" applyFont="1" applyBorder="1">
      <alignment vertical="center"/>
    </xf>
    <xf numFmtId="0" fontId="17" fillId="0" borderId="36" xfId="0" applyFont="1" applyBorder="1">
      <alignment vertical="center"/>
    </xf>
    <xf numFmtId="0" fontId="13" fillId="0" borderId="69" xfId="0" applyFont="1" applyBorder="1" applyAlignment="1">
      <alignment horizontal="distributed" vertical="center"/>
    </xf>
    <xf numFmtId="0" fontId="7" fillId="0" borderId="57" xfId="0" applyFont="1" applyBorder="1" applyAlignment="1">
      <alignment horizontal="center" vertical="center"/>
    </xf>
    <xf numFmtId="0" fontId="10" fillId="0" borderId="96" xfId="0" applyFont="1" applyBorder="1" applyAlignment="1">
      <alignment vertical="center"/>
    </xf>
    <xf numFmtId="0" fontId="0" fillId="0" borderId="46" xfId="0" applyBorder="1" applyAlignment="1">
      <alignment horizontal="center" vertical="center"/>
    </xf>
    <xf numFmtId="0" fontId="10" fillId="0" borderId="86" xfId="0" applyFont="1" applyBorder="1" applyAlignment="1">
      <alignment horizontal="center" vertical="center"/>
    </xf>
    <xf numFmtId="0" fontId="11" fillId="0" borderId="87" xfId="0" applyFont="1" applyBorder="1" applyAlignment="1">
      <alignment vertical="center"/>
    </xf>
    <xf numFmtId="0" fontId="8" fillId="0" borderId="87" xfId="0" applyFont="1" applyBorder="1" applyAlignment="1">
      <alignment vertical="center"/>
    </xf>
    <xf numFmtId="0" fontId="17" fillId="0" borderId="41" xfId="0" applyFont="1" applyBorder="1" applyAlignment="1">
      <alignment horizontal="center" vertical="center"/>
    </xf>
    <xf numFmtId="0" fontId="17" fillId="0" borderId="48" xfId="0" applyFont="1" applyBorder="1" applyAlignment="1">
      <alignment horizontal="distributed" vertical="center" shrinkToFit="1"/>
    </xf>
    <xf numFmtId="0" fontId="17" fillId="0" borderId="28" xfId="0" applyFont="1" applyBorder="1" applyAlignment="1">
      <alignment vertical="center" shrinkToFit="1"/>
    </xf>
    <xf numFmtId="0" fontId="1" fillId="0" borderId="4" xfId="0" applyFont="1" applyBorder="1">
      <alignment vertical="center"/>
    </xf>
    <xf numFmtId="0" fontId="3" fillId="0" borderId="87" xfId="0" applyFont="1" applyBorder="1" applyAlignment="1">
      <alignment horizontal="center" vertical="center"/>
    </xf>
    <xf numFmtId="0" fontId="8" fillId="0" borderId="22" xfId="0" applyFont="1" applyBorder="1">
      <alignment vertical="center"/>
    </xf>
    <xf numFmtId="0" fontId="8" fillId="0" borderId="33" xfId="0" applyFont="1" applyBorder="1">
      <alignment vertical="center"/>
    </xf>
    <xf numFmtId="0" fontId="0" fillId="0" borderId="103" xfId="0" applyBorder="1">
      <alignment vertical="center"/>
    </xf>
    <xf numFmtId="0" fontId="8" fillId="0" borderId="0" xfId="0" applyFont="1" applyBorder="1">
      <alignment vertical="center"/>
    </xf>
    <xf numFmtId="0" fontId="9" fillId="0" borderId="0" xfId="0" applyFont="1" applyBorder="1" applyAlignment="1">
      <alignment horizontal="distributed" vertical="center"/>
    </xf>
    <xf numFmtId="0" fontId="7" fillId="0" borderId="104" xfId="0" applyFont="1" applyBorder="1" applyAlignment="1">
      <alignment horizontal="center" vertical="center"/>
    </xf>
    <xf numFmtId="3" fontId="9" fillId="0" borderId="105" xfId="0" applyNumberFormat="1" applyFont="1" applyBorder="1">
      <alignment vertical="center"/>
    </xf>
    <xf numFmtId="0" fontId="0" fillId="0" borderId="106" xfId="0" applyBorder="1">
      <alignment vertical="center"/>
    </xf>
    <xf numFmtId="0" fontId="10" fillId="0" borderId="107" xfId="0" applyFont="1" applyBorder="1">
      <alignment vertical="center"/>
    </xf>
    <xf numFmtId="3" fontId="10" fillId="0" borderId="105" xfId="0" applyNumberFormat="1" applyFont="1" applyBorder="1">
      <alignment vertical="center"/>
    </xf>
    <xf numFmtId="0" fontId="10" fillId="0" borderId="84" xfId="0" applyFont="1" applyBorder="1" applyAlignment="1">
      <alignment horizontal="distributed" vertical="center"/>
    </xf>
    <xf numFmtId="0" fontId="8" fillId="0" borderId="18" xfId="0" applyFont="1" applyBorder="1">
      <alignment vertical="center"/>
    </xf>
    <xf numFmtId="3" fontId="9" fillId="0" borderId="45" xfId="0" applyNumberFormat="1" applyFont="1" applyBorder="1">
      <alignment vertical="center"/>
    </xf>
    <xf numFmtId="0" fontId="0" fillId="0" borderId="108" xfId="0" applyBorder="1">
      <alignment vertical="center"/>
    </xf>
    <xf numFmtId="0" fontId="10" fillId="0" borderId="81" xfId="0" applyFont="1" applyBorder="1">
      <alignment vertical="center"/>
    </xf>
    <xf numFmtId="0" fontId="11" fillId="0" borderId="46" xfId="0" applyFont="1" applyBorder="1" applyAlignment="1">
      <alignment horizontal="distributed" vertical="center"/>
    </xf>
    <xf numFmtId="0" fontId="0" fillId="0" borderId="19" xfId="0" applyBorder="1" applyAlignment="1">
      <alignment horizontal="distributed" vertical="center"/>
    </xf>
    <xf numFmtId="0" fontId="10" fillId="0" borderId="46" xfId="0" applyFont="1" applyBorder="1" applyAlignment="1">
      <alignment horizontal="distributed" vertical="center"/>
    </xf>
    <xf numFmtId="0" fontId="17" fillId="0" borderId="48" xfId="0" applyFont="1" applyBorder="1" applyAlignment="1">
      <alignment horizontal="center" vertical="center"/>
    </xf>
    <xf numFmtId="0" fontId="17" fillId="0" borderId="28" xfId="0" applyFont="1" applyBorder="1" applyAlignment="1">
      <alignment horizontal="center" vertical="center"/>
    </xf>
    <xf numFmtId="0" fontId="17" fillId="0" borderId="22" xfId="0" applyFont="1" applyBorder="1" applyAlignment="1">
      <alignment horizontal="center" vertical="center"/>
    </xf>
    <xf numFmtId="0" fontId="17" fillId="0" borderId="18" xfId="0" applyFont="1" applyBorder="1" applyAlignment="1">
      <alignment horizontal="center" vertical="center"/>
    </xf>
    <xf numFmtId="0" fontId="0" fillId="0" borderId="41" xfId="0" applyFont="1" applyBorder="1" applyAlignment="1">
      <alignment horizontal="center" vertical="center"/>
    </xf>
    <xf numFmtId="0" fontId="11" fillId="0" borderId="28" xfId="0" applyFont="1" applyBorder="1" applyAlignment="1">
      <alignment vertical="center" shrinkToFit="1"/>
    </xf>
    <xf numFmtId="0" fontId="11" fillId="0" borderId="28" xfId="0" applyFont="1" applyBorder="1" applyAlignment="1">
      <alignment horizontal="center" vertical="center" shrinkToFit="1"/>
    </xf>
    <xf numFmtId="0" fontId="17" fillId="0" borderId="9" xfId="0" applyFont="1" applyBorder="1" applyAlignment="1">
      <alignment horizontal="right" vertical="center"/>
    </xf>
    <xf numFmtId="0" fontId="17" fillId="0" borderId="0" xfId="0" applyFont="1">
      <alignment vertical="center"/>
    </xf>
    <xf numFmtId="0" fontId="17" fillId="0" borderId="0" xfId="0" applyFont="1" applyAlignment="1">
      <alignment horizontal="right" vertical="center"/>
    </xf>
    <xf numFmtId="3" fontId="9" fillId="0" borderId="0" xfId="0" applyNumberFormat="1" applyFont="1">
      <alignment vertical="center"/>
    </xf>
    <xf numFmtId="3" fontId="21" fillId="0" borderId="9" xfId="0" applyNumberFormat="1" applyFont="1" applyBorder="1">
      <alignment vertical="center"/>
    </xf>
    <xf numFmtId="0" fontId="1" fillId="0" borderId="7" xfId="0" applyFont="1" applyBorder="1" applyAlignment="1">
      <alignment horizontal="left" vertical="center"/>
    </xf>
    <xf numFmtId="0" fontId="11" fillId="0" borderId="22" xfId="0" applyFont="1" applyBorder="1" applyAlignment="1">
      <alignment horizontal="center" vertical="center" shrinkToFit="1"/>
    </xf>
    <xf numFmtId="0" fontId="10" fillId="0" borderId="90" xfId="0" applyFont="1" applyBorder="1" applyAlignment="1">
      <alignment horizontal="center" vertical="center"/>
    </xf>
    <xf numFmtId="0" fontId="3" fillId="0" borderId="18" xfId="0" applyFont="1" applyBorder="1">
      <alignment vertical="center"/>
    </xf>
    <xf numFmtId="0" fontId="9" fillId="0" borderId="18" xfId="0" applyFont="1" applyBorder="1" applyAlignment="1">
      <alignment horizontal="distributed" vertical="center"/>
    </xf>
    <xf numFmtId="0" fontId="7" fillId="0" borderId="19" xfId="0" applyFont="1" applyBorder="1" applyAlignment="1">
      <alignment horizontal="distributed" vertical="center"/>
    </xf>
    <xf numFmtId="0" fontId="10" fillId="0" borderId="91" xfId="0" applyFont="1" applyBorder="1" applyAlignment="1">
      <alignment horizontal="center" vertical="center"/>
    </xf>
    <xf numFmtId="0" fontId="0" fillId="0" borderId="46" xfId="0" applyBorder="1" applyAlignment="1">
      <alignment horizontal="center" vertical="center"/>
    </xf>
    <xf numFmtId="0" fontId="0" fillId="0" borderId="46" xfId="0" applyBorder="1" applyAlignment="1">
      <alignment horizontal="center" vertical="center"/>
    </xf>
    <xf numFmtId="0" fontId="10" fillId="0" borderId="86" xfId="0" applyFont="1" applyBorder="1" applyAlignment="1">
      <alignment horizontal="center" vertical="center"/>
    </xf>
    <xf numFmtId="0" fontId="13" fillId="0" borderId="28" xfId="0" applyFont="1" applyBorder="1" applyAlignment="1">
      <alignment vertical="center" shrinkToFit="1"/>
    </xf>
    <xf numFmtId="0" fontId="8" fillId="0" borderId="28" xfId="0" applyFont="1" applyBorder="1" applyAlignment="1">
      <alignment horizontal="center" vertical="center" shrinkToFit="1"/>
    </xf>
    <xf numFmtId="0" fontId="13" fillId="0" borderId="28" xfId="0" applyFont="1" applyBorder="1" applyAlignment="1">
      <alignment horizontal="center" vertical="center" shrinkToFit="1"/>
    </xf>
    <xf numFmtId="0" fontId="23" fillId="0" borderId="28" xfId="0" applyFont="1" applyBorder="1" applyAlignment="1">
      <alignment horizontal="center" vertical="center"/>
    </xf>
    <xf numFmtId="0" fontId="0" fillId="0" borderId="46" xfId="0" applyBorder="1" applyAlignment="1">
      <alignment horizontal="center" vertical="center"/>
    </xf>
    <xf numFmtId="0" fontId="10" fillId="0" borderId="11" xfId="0" applyFont="1" applyBorder="1" applyAlignment="1">
      <alignment horizontal="center" vertical="center"/>
    </xf>
    <xf numFmtId="0" fontId="17" fillId="0" borderId="22" xfId="0" applyFont="1" applyBorder="1" applyAlignment="1">
      <alignment horizontal="distributed" vertical="center"/>
    </xf>
    <xf numFmtId="0" fontId="11" fillId="0" borderId="22" xfId="0" applyFont="1" applyBorder="1" applyAlignment="1">
      <alignment vertical="center"/>
    </xf>
    <xf numFmtId="0" fontId="17" fillId="0" borderId="9" xfId="0" applyFont="1" applyBorder="1" applyAlignment="1">
      <alignment horizontal="distributed" vertical="center"/>
    </xf>
    <xf numFmtId="0" fontId="17" fillId="0" borderId="9" xfId="0" applyFont="1" applyBorder="1" applyAlignment="1">
      <alignment horizontal="center" vertical="center"/>
    </xf>
    <xf numFmtId="0" fontId="3" fillId="0" borderId="91" xfId="0" applyFont="1" applyBorder="1" applyAlignment="1">
      <alignment horizontal="center" vertical="center"/>
    </xf>
    <xf numFmtId="0" fontId="3" fillId="0" borderId="89" xfId="0" applyFont="1" applyBorder="1" applyAlignment="1">
      <alignment horizontal="center" vertical="center"/>
    </xf>
    <xf numFmtId="0" fontId="1" fillId="0" borderId="7" xfId="0" applyFont="1" applyBorder="1" applyAlignment="1">
      <alignment vertical="center"/>
    </xf>
    <xf numFmtId="0" fontId="17" fillId="0" borderId="34" xfId="0" applyFont="1" applyBorder="1" applyAlignment="1">
      <alignment horizontal="center" vertical="center"/>
    </xf>
    <xf numFmtId="0" fontId="8" fillId="0" borderId="33" xfId="0" applyFont="1" applyBorder="1" applyAlignment="1">
      <alignment horizontal="center" vertical="center"/>
    </xf>
    <xf numFmtId="0" fontId="8" fillId="0" borderId="22" xfId="0" applyFont="1" applyBorder="1" applyAlignment="1">
      <alignment horizontal="center" vertical="center"/>
    </xf>
    <xf numFmtId="0" fontId="8" fillId="0" borderId="28" xfId="0" applyFont="1" applyBorder="1" applyAlignment="1">
      <alignment horizontal="center" vertical="center"/>
    </xf>
    <xf numFmtId="0" fontId="3" fillId="0" borderId="4" xfId="0" applyFont="1" applyBorder="1">
      <alignment vertical="center"/>
    </xf>
    <xf numFmtId="0" fontId="3" fillId="0" borderId="7" xfId="0" applyFont="1" applyBorder="1" applyAlignment="1">
      <alignment horizontal="left" vertical="center"/>
    </xf>
    <xf numFmtId="0" fontId="0" fillId="0" borderId="46" xfId="0" applyBorder="1" applyAlignment="1">
      <alignment horizontal="center" vertical="center"/>
    </xf>
    <xf numFmtId="0" fontId="11" fillId="0" borderId="22" xfId="0" applyFont="1" applyBorder="1" applyAlignment="1">
      <alignment vertical="center" shrinkToFit="1"/>
    </xf>
    <xf numFmtId="0" fontId="10" fillId="0" borderId="97" xfId="0" applyFont="1" applyBorder="1">
      <alignment vertical="center"/>
    </xf>
    <xf numFmtId="0" fontId="0" fillId="0" borderId="109" xfId="0" applyBorder="1">
      <alignment vertical="center"/>
    </xf>
    <xf numFmtId="0" fontId="8" fillId="0" borderId="34" xfId="0" applyFont="1" applyBorder="1">
      <alignment vertical="center"/>
    </xf>
    <xf numFmtId="0" fontId="17" fillId="0" borderId="0" xfId="0" applyFont="1" applyBorder="1" applyAlignment="1">
      <alignment horizontal="center" vertical="center"/>
    </xf>
    <xf numFmtId="0" fontId="0" fillId="0" borderId="104" xfId="0" applyBorder="1">
      <alignment vertical="center"/>
    </xf>
    <xf numFmtId="0" fontId="0" fillId="0" borderId="23" xfId="0" applyBorder="1">
      <alignment vertical="center"/>
    </xf>
    <xf numFmtId="0" fontId="0" fillId="0" borderId="30" xfId="0" applyBorder="1" applyAlignment="1">
      <alignment horizontal="center" vertical="center"/>
    </xf>
    <xf numFmtId="0" fontId="0" fillId="0" borderId="30" xfId="0" applyBorder="1">
      <alignment vertical="center"/>
    </xf>
    <xf numFmtId="0" fontId="10" fillId="0" borderId="87" xfId="0" applyFont="1" applyBorder="1" applyAlignment="1">
      <alignment vertical="center"/>
    </xf>
    <xf numFmtId="0" fontId="0" fillId="0" borderId="46" xfId="0" applyBorder="1" applyAlignment="1">
      <alignment horizontal="center" vertical="center"/>
    </xf>
    <xf numFmtId="0" fontId="0" fillId="0" borderId="73" xfId="0" applyBorder="1">
      <alignment vertical="center"/>
    </xf>
    <xf numFmtId="0" fontId="0" fillId="0" borderId="105" xfId="0" applyBorder="1">
      <alignment vertical="center"/>
    </xf>
    <xf numFmtId="0" fontId="0" fillId="0" borderId="24" xfId="0" applyBorder="1">
      <alignment vertical="center"/>
    </xf>
    <xf numFmtId="3" fontId="0" fillId="0" borderId="30" xfId="0" applyNumberFormat="1" applyBorder="1">
      <alignment vertical="center"/>
    </xf>
    <xf numFmtId="0" fontId="0" fillId="0" borderId="30" xfId="0" applyBorder="1" applyAlignment="1">
      <alignment horizontal="center" vertical="center"/>
    </xf>
    <xf numFmtId="0" fontId="26" fillId="0" borderId="22" xfId="0" applyFont="1" applyBorder="1" applyAlignment="1">
      <alignment horizontal="center" vertical="center"/>
    </xf>
    <xf numFmtId="0" fontId="0" fillId="0" borderId="30" xfId="0" applyBorder="1" applyAlignment="1">
      <alignment horizontal="center" vertical="center"/>
    </xf>
    <xf numFmtId="176" fontId="0" fillId="0" borderId="0" xfId="0" applyNumberFormat="1">
      <alignment vertical="center"/>
    </xf>
    <xf numFmtId="0" fontId="0" fillId="0" borderId="0" xfId="0" applyAlignment="1">
      <alignment horizontal="right" vertical="center"/>
    </xf>
    <xf numFmtId="0" fontId="0" fillId="0" borderId="0" xfId="0" applyAlignment="1">
      <alignment horizontal="center" vertical="center"/>
    </xf>
    <xf numFmtId="0" fontId="27" fillId="0" borderId="0" xfId="0" applyFont="1">
      <alignment vertical="center"/>
    </xf>
    <xf numFmtId="176" fontId="4" fillId="0" borderId="0" xfId="0" applyNumberFormat="1" applyFont="1">
      <alignment vertical="center"/>
    </xf>
    <xf numFmtId="0" fontId="4" fillId="0" borderId="0" xfId="0" applyFont="1">
      <alignment vertical="center"/>
    </xf>
    <xf numFmtId="0" fontId="4" fillId="0" borderId="0" xfId="0" applyFont="1" applyAlignment="1">
      <alignment horizontal="right" vertical="center"/>
    </xf>
    <xf numFmtId="0" fontId="27" fillId="0" borderId="0" xfId="0" applyFont="1" applyAlignment="1">
      <alignment horizontal="center" vertical="center"/>
    </xf>
    <xf numFmtId="0" fontId="27" fillId="0" borderId="0" xfId="0" applyFont="1" applyAlignment="1">
      <alignment vertical="center"/>
    </xf>
    <xf numFmtId="0" fontId="29" fillId="0" borderId="0" xfId="0" applyFont="1">
      <alignment vertical="center"/>
    </xf>
    <xf numFmtId="0" fontId="0" fillId="0" borderId="0" xfId="0" applyFill="1" applyBorder="1" applyAlignment="1">
      <alignment vertical="center"/>
    </xf>
    <xf numFmtId="0" fontId="0" fillId="0" borderId="30" xfId="0" applyFill="1" applyBorder="1" applyAlignment="1">
      <alignment horizontal="center" vertical="center"/>
    </xf>
    <xf numFmtId="0" fontId="0" fillId="0" borderId="0" xfId="0" applyNumberFormat="1">
      <alignment vertical="center"/>
    </xf>
    <xf numFmtId="0" fontId="5" fillId="0" borderId="0" xfId="0" applyFont="1">
      <alignment vertical="center"/>
    </xf>
    <xf numFmtId="0" fontId="20" fillId="0" borderId="0" xfId="0" applyFont="1" applyBorder="1">
      <alignment vertical="center"/>
    </xf>
    <xf numFmtId="0" fontId="0" fillId="0" borderId="30" xfId="0" applyBorder="1" applyAlignment="1">
      <alignment horizontal="center" vertical="center"/>
    </xf>
    <xf numFmtId="0" fontId="0" fillId="0" borderId="105" xfId="0" applyBorder="1" applyAlignment="1">
      <alignment horizontal="center" vertical="center"/>
    </xf>
    <xf numFmtId="0" fontId="0" fillId="0" borderId="24" xfId="0" applyBorder="1" applyAlignment="1">
      <alignment horizontal="center" vertical="center"/>
    </xf>
    <xf numFmtId="0" fontId="10" fillId="0" borderId="30" xfId="0" applyFont="1" applyBorder="1" applyAlignment="1">
      <alignment vertical="center" textRotation="255"/>
    </xf>
    <xf numFmtId="0" fontId="0" fillId="0" borderId="24" xfId="0" applyBorder="1" applyAlignment="1">
      <alignment vertical="center" shrinkToFit="1"/>
    </xf>
    <xf numFmtId="0" fontId="27" fillId="0" borderId="73" xfId="0" applyFont="1" applyBorder="1" applyAlignment="1">
      <alignment horizontal="center" vertical="center"/>
    </xf>
    <xf numFmtId="0" fontId="19" fillId="0" borderId="105" xfId="0" applyFont="1" applyBorder="1" applyAlignment="1">
      <alignment horizontal="center" vertical="center"/>
    </xf>
    <xf numFmtId="0" fontId="27" fillId="0" borderId="105" xfId="0" applyFont="1" applyBorder="1" applyAlignment="1">
      <alignment horizontal="center" vertical="center"/>
    </xf>
    <xf numFmtId="0" fontId="0" fillId="0" borderId="23" xfId="0" applyBorder="1" applyAlignment="1">
      <alignment horizontal="center" vertical="center"/>
    </xf>
    <xf numFmtId="177" fontId="0" fillId="0" borderId="30" xfId="0" applyNumberFormat="1" applyBorder="1" applyAlignment="1">
      <alignment horizontal="center" vertical="center"/>
    </xf>
    <xf numFmtId="177" fontId="0" fillId="0" borderId="30" xfId="0" applyNumberFormat="1" applyFont="1" applyBorder="1" applyAlignment="1">
      <alignment horizontal="center" vertical="center"/>
    </xf>
    <xf numFmtId="177" fontId="10" fillId="0" borderId="30" xfId="0" applyNumberFormat="1" applyFont="1" applyBorder="1" applyAlignment="1">
      <alignment horizontal="center" vertical="center" wrapText="1"/>
    </xf>
    <xf numFmtId="0" fontId="31" fillId="0" borderId="0" xfId="0" applyFont="1">
      <alignment vertical="center"/>
    </xf>
    <xf numFmtId="0" fontId="0" fillId="0" borderId="112" xfId="0" applyBorder="1" applyAlignment="1">
      <alignment vertical="center"/>
    </xf>
    <xf numFmtId="0" fontId="0" fillId="0" borderId="71" xfId="0" applyBorder="1" applyAlignment="1">
      <alignment vertical="center"/>
    </xf>
    <xf numFmtId="0" fontId="0" fillId="0" borderId="63" xfId="0" applyBorder="1" applyAlignment="1">
      <alignment vertical="center"/>
    </xf>
    <xf numFmtId="0" fontId="0" fillId="0" borderId="0" xfId="0" applyBorder="1" applyAlignment="1">
      <alignment vertical="center"/>
    </xf>
    <xf numFmtId="0" fontId="0" fillId="0" borderId="104" xfId="0" applyBorder="1" applyAlignment="1">
      <alignment vertical="center"/>
    </xf>
    <xf numFmtId="0" fontId="0" fillId="0" borderId="72" xfId="0" applyBorder="1" applyAlignment="1">
      <alignment horizontal="right" vertical="center"/>
    </xf>
    <xf numFmtId="0" fontId="0" fillId="0" borderId="24" xfId="0" applyBorder="1" applyAlignment="1">
      <alignment vertical="center"/>
    </xf>
    <xf numFmtId="0" fontId="0" fillId="0" borderId="72" xfId="0" applyBorder="1" applyAlignment="1">
      <alignment vertical="center"/>
    </xf>
    <xf numFmtId="0" fontId="5" fillId="0" borderId="0" xfId="0" applyFont="1" applyAlignment="1">
      <alignment horizontal="center" vertical="center"/>
    </xf>
    <xf numFmtId="0" fontId="32" fillId="0" borderId="0" xfId="0" applyFont="1">
      <alignment vertical="center"/>
    </xf>
    <xf numFmtId="0" fontId="0" fillId="0" borderId="0" xfId="0" applyAlignment="1">
      <alignment horizontal="center" vertical="center"/>
    </xf>
    <xf numFmtId="0" fontId="0" fillId="0" borderId="109"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177" fontId="0" fillId="0" borderId="73" xfId="0" applyNumberFormat="1" applyBorder="1" applyAlignment="1">
      <alignment horizontal="center" vertical="center"/>
    </xf>
    <xf numFmtId="177" fontId="0" fillId="0" borderId="24" xfId="0" applyNumberFormat="1" applyBorder="1" applyAlignment="1">
      <alignment horizontal="center" vertical="center"/>
    </xf>
    <xf numFmtId="0" fontId="0" fillId="0" borderId="73" xfId="0" applyBorder="1" applyAlignment="1">
      <alignment horizontal="center" vertical="center" textRotation="255"/>
    </xf>
    <xf numFmtId="0" fontId="0" fillId="0" borderId="105" xfId="0" applyBorder="1" applyAlignment="1">
      <alignment horizontal="center" vertical="center" textRotation="255"/>
    </xf>
    <xf numFmtId="0" fontId="0" fillId="0" borderId="24" xfId="0" applyBorder="1" applyAlignment="1">
      <alignment horizontal="center" vertical="center" textRotation="255"/>
    </xf>
    <xf numFmtId="0" fontId="0" fillId="0" borderId="73" xfId="0" applyBorder="1" applyAlignment="1">
      <alignment horizontal="center" vertical="center"/>
    </xf>
    <xf numFmtId="0" fontId="0" fillId="0" borderId="24" xfId="0" applyBorder="1" applyAlignment="1">
      <alignment horizontal="center" vertical="center"/>
    </xf>
    <xf numFmtId="0" fontId="0" fillId="0" borderId="63" xfId="0" applyBorder="1" applyAlignment="1">
      <alignment horizontal="left" vertical="center"/>
    </xf>
    <xf numFmtId="0" fontId="0" fillId="0" borderId="104" xfId="0" applyBorder="1" applyAlignment="1">
      <alignment horizontal="left" vertical="center"/>
    </xf>
    <xf numFmtId="0" fontId="0" fillId="0" borderId="22" xfId="0" applyBorder="1" applyAlignment="1">
      <alignment horizontal="left" vertical="top"/>
    </xf>
    <xf numFmtId="0" fontId="0" fillId="0" borderId="112" xfId="0" applyBorder="1" applyAlignment="1">
      <alignment horizontal="center" vertical="center"/>
    </xf>
    <xf numFmtId="0" fontId="0" fillId="0" borderId="72" xfId="0" applyBorder="1" applyAlignment="1">
      <alignment horizontal="center" vertical="center"/>
    </xf>
    <xf numFmtId="0" fontId="0" fillId="0" borderId="109" xfId="0" applyBorder="1" applyAlignment="1">
      <alignment horizontal="center" vertical="center"/>
    </xf>
    <xf numFmtId="0" fontId="0" fillId="0" borderId="23" xfId="0" applyBorder="1" applyAlignment="1">
      <alignment horizontal="center" vertical="center"/>
    </xf>
    <xf numFmtId="0" fontId="0" fillId="0" borderId="64" xfId="0" applyBorder="1" applyAlignment="1">
      <alignment horizontal="left" vertical="center"/>
    </xf>
    <xf numFmtId="0" fontId="0" fillId="0" borderId="29" xfId="0" applyBorder="1" applyAlignment="1">
      <alignment horizontal="left" vertical="center"/>
    </xf>
    <xf numFmtId="0" fontId="0" fillId="0" borderId="112" xfId="0" applyBorder="1" applyAlignment="1">
      <alignment horizontal="left" vertical="center"/>
    </xf>
    <xf numFmtId="0" fontId="0" fillId="0" borderId="72" xfId="0" applyBorder="1" applyAlignment="1">
      <alignment horizontal="left" vertical="center"/>
    </xf>
    <xf numFmtId="0" fontId="0" fillId="0" borderId="73" xfId="0" applyBorder="1" applyAlignment="1">
      <alignment horizontal="center" vertical="center" wrapText="1"/>
    </xf>
    <xf numFmtId="0" fontId="0" fillId="0" borderId="105" xfId="0" applyBorder="1" applyAlignment="1">
      <alignment horizontal="center" vertical="center" wrapText="1"/>
    </xf>
    <xf numFmtId="0" fontId="0" fillId="0" borderId="24" xfId="0" applyBorder="1" applyAlignment="1">
      <alignment horizontal="center" vertical="center" wrapText="1"/>
    </xf>
    <xf numFmtId="0" fontId="1" fillId="0" borderId="73" xfId="0" applyFont="1" applyBorder="1" applyAlignment="1">
      <alignment horizontal="center" vertical="center" textRotation="255" shrinkToFit="1"/>
    </xf>
    <xf numFmtId="0" fontId="13" fillId="0" borderId="24" xfId="0" applyFont="1" applyBorder="1" applyAlignment="1">
      <alignment horizontal="center" vertical="center" textRotation="255" shrinkToFit="1"/>
    </xf>
    <xf numFmtId="177" fontId="0" fillId="0" borderId="105" xfId="0" applyNumberFormat="1" applyBorder="1" applyAlignment="1">
      <alignment horizontal="center" vertical="center"/>
    </xf>
    <xf numFmtId="0" fontId="0" fillId="0" borderId="30" xfId="0" applyBorder="1" applyAlignment="1">
      <alignment vertical="center"/>
    </xf>
    <xf numFmtId="0" fontId="0" fillId="0" borderId="30" xfId="0" applyBorder="1" applyAlignment="1">
      <alignment horizontal="center" vertical="center"/>
    </xf>
    <xf numFmtId="0" fontId="4" fillId="0" borderId="110" xfId="0" applyFont="1" applyBorder="1" applyAlignment="1">
      <alignment horizontal="center" vertical="center"/>
    </xf>
    <xf numFmtId="0" fontId="22" fillId="0" borderId="53" xfId="0" applyFont="1" applyBorder="1" applyAlignment="1">
      <alignment horizontal="center" vertical="center"/>
    </xf>
    <xf numFmtId="0" fontId="22" fillId="0" borderId="111" xfId="0" applyFont="1" applyBorder="1" applyAlignment="1">
      <alignment horizontal="center" vertical="center"/>
    </xf>
    <xf numFmtId="0" fontId="22" fillId="0" borderId="39" xfId="0" applyFont="1" applyBorder="1" applyAlignment="1">
      <alignment horizontal="center" vertical="center"/>
    </xf>
    <xf numFmtId="0" fontId="0" fillId="0" borderId="64" xfId="0" applyBorder="1" applyAlignment="1">
      <alignment horizontal="center" vertical="center"/>
    </xf>
    <xf numFmtId="0" fontId="0" fillId="0" borderId="29" xfId="0" applyBorder="1" applyAlignment="1">
      <alignment horizontal="center" vertical="center"/>
    </xf>
    <xf numFmtId="0" fontId="24" fillId="0" borderId="64" xfId="1" applyBorder="1" applyAlignment="1" applyProtection="1">
      <alignment horizontal="center" vertical="center"/>
    </xf>
    <xf numFmtId="0" fontId="24" fillId="0" borderId="29" xfId="1" applyBorder="1" applyAlignment="1" applyProtection="1">
      <alignment horizontal="center" vertical="center"/>
    </xf>
    <xf numFmtId="0" fontId="24" fillId="0" borderId="64" xfId="1" applyFill="1" applyBorder="1" applyAlignment="1" applyProtection="1">
      <alignment horizontal="center" vertical="center"/>
    </xf>
    <xf numFmtId="0" fontId="24" fillId="0" borderId="29" xfId="1" applyFill="1" applyBorder="1" applyAlignment="1" applyProtection="1">
      <alignment horizontal="center" vertical="center"/>
    </xf>
    <xf numFmtId="0" fontId="0" fillId="0" borderId="28" xfId="0" applyBorder="1" applyAlignment="1">
      <alignment horizontal="center" vertical="center"/>
    </xf>
    <xf numFmtId="3" fontId="0" fillId="0" borderId="30" xfId="0" applyNumberFormat="1" applyBorder="1" applyAlignment="1">
      <alignment horizontal="center" vertical="center"/>
    </xf>
    <xf numFmtId="0" fontId="0" fillId="0" borderId="4" xfId="0" applyFont="1" applyBorder="1" applyAlignment="1">
      <alignment horizontal="left" vertical="top"/>
    </xf>
    <xf numFmtId="0" fontId="17" fillId="0" borderId="7" xfId="0" applyFont="1" applyBorder="1" applyAlignment="1">
      <alignment horizontal="left" vertical="top"/>
    </xf>
    <xf numFmtId="0" fontId="17" fillId="0" borderId="11" xfId="0" applyFont="1" applyBorder="1" applyAlignment="1">
      <alignment horizontal="left" vertical="top"/>
    </xf>
    <xf numFmtId="0" fontId="0" fillId="0" borderId="5" xfId="0" applyFont="1" applyBorder="1" applyAlignment="1">
      <alignment horizontal="left" vertical="center"/>
    </xf>
    <xf numFmtId="0" fontId="17" fillId="0" borderId="0" xfId="0" applyFont="1" applyBorder="1" applyAlignment="1">
      <alignment horizontal="left" vertical="center"/>
    </xf>
    <xf numFmtId="0" fontId="17" fillId="0" borderId="6" xfId="0" applyFont="1" applyBorder="1" applyAlignment="1">
      <alignment horizontal="left" vertical="center"/>
    </xf>
    <xf numFmtId="0" fontId="17" fillId="0" borderId="5" xfId="0" applyFont="1" applyBorder="1" applyAlignment="1">
      <alignment horizontal="left" vertical="center"/>
    </xf>
    <xf numFmtId="0" fontId="0" fillId="0" borderId="1" xfId="0" applyFont="1" applyBorder="1" applyAlignment="1">
      <alignment horizontal="left" vertical="center"/>
    </xf>
    <xf numFmtId="0" fontId="17" fillId="0" borderId="2" xfId="0" applyFont="1" applyBorder="1" applyAlignment="1">
      <alignment horizontal="left"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0" fillId="0" borderId="2" xfId="0" applyFont="1" applyBorder="1" applyAlignment="1">
      <alignment horizontal="center" vertical="top"/>
    </xf>
    <xf numFmtId="0" fontId="0" fillId="0" borderId="3" xfId="0" applyFont="1" applyBorder="1" applyAlignment="1">
      <alignment horizontal="center" vertical="top"/>
    </xf>
    <xf numFmtId="0" fontId="0" fillId="0" borderId="0" xfId="0" applyFont="1" applyBorder="1" applyAlignment="1">
      <alignment horizontal="center" vertical="top"/>
    </xf>
    <xf numFmtId="0" fontId="0" fillId="0" borderId="6" xfId="0" applyFont="1" applyBorder="1" applyAlignment="1">
      <alignment horizontal="center" vertical="top"/>
    </xf>
    <xf numFmtId="0" fontId="0" fillId="0" borderId="9" xfId="0" applyFont="1" applyBorder="1" applyAlignment="1">
      <alignment horizontal="center" vertical="top"/>
    </xf>
    <xf numFmtId="0" fontId="0" fillId="0" borderId="10" xfId="0" applyFont="1" applyBorder="1" applyAlignment="1">
      <alignment horizontal="center" vertical="top"/>
    </xf>
    <xf numFmtId="0" fontId="0" fillId="0" borderId="1" xfId="0" applyFont="1" applyBorder="1" applyAlignment="1">
      <alignment horizontal="left" vertical="top"/>
    </xf>
    <xf numFmtId="0" fontId="0" fillId="0" borderId="5" xfId="0" applyFont="1" applyBorder="1" applyAlignment="1">
      <alignment horizontal="left" vertical="top"/>
    </xf>
    <xf numFmtId="0" fontId="0" fillId="0" borderId="8" xfId="0" applyFont="1" applyBorder="1" applyAlignment="1">
      <alignment horizontal="left" vertical="top"/>
    </xf>
    <xf numFmtId="0" fontId="0" fillId="0" borderId="2" xfId="0" applyFont="1" applyBorder="1" applyAlignment="1">
      <alignment horizontal="left" vertical="top"/>
    </xf>
    <xf numFmtId="0" fontId="0" fillId="0" borderId="0" xfId="0" applyFont="1" applyBorder="1" applyAlignment="1">
      <alignment horizontal="left" vertical="top"/>
    </xf>
    <xf numFmtId="0" fontId="0" fillId="0" borderId="9" xfId="0" applyFont="1" applyBorder="1" applyAlignment="1">
      <alignment horizontal="left" vertical="top"/>
    </xf>
    <xf numFmtId="0" fontId="0" fillId="0" borderId="3" xfId="0" applyFont="1" applyBorder="1" applyAlignment="1">
      <alignment horizontal="center" vertical="center"/>
    </xf>
    <xf numFmtId="0" fontId="17" fillId="0" borderId="6" xfId="0" applyFont="1" applyBorder="1" applyAlignment="1">
      <alignment horizontal="center" vertical="center"/>
    </xf>
    <xf numFmtId="0" fontId="17" fillId="0" borderId="10" xfId="0" applyFont="1" applyBorder="1" applyAlignment="1">
      <alignment horizontal="center" vertical="center"/>
    </xf>
    <xf numFmtId="3" fontId="0" fillId="0" borderId="64" xfId="0" applyNumberFormat="1" applyBorder="1" applyAlignment="1">
      <alignment horizontal="center" vertical="center"/>
    </xf>
    <xf numFmtId="0" fontId="17" fillId="0" borderId="2" xfId="0" applyFont="1" applyBorder="1" applyAlignment="1">
      <alignment horizontal="left" vertical="top"/>
    </xf>
    <xf numFmtId="0" fontId="17" fillId="0" borderId="5" xfId="0" applyFont="1" applyBorder="1" applyAlignment="1">
      <alignment horizontal="left" vertical="top"/>
    </xf>
    <xf numFmtId="0" fontId="17" fillId="0" borderId="0" xfId="0" applyFont="1" applyBorder="1" applyAlignment="1">
      <alignment horizontal="left" vertical="top"/>
    </xf>
    <xf numFmtId="0" fontId="17" fillId="0" borderId="8" xfId="0" applyFont="1" applyBorder="1" applyAlignment="1">
      <alignment horizontal="left" vertical="top"/>
    </xf>
    <xf numFmtId="0" fontId="17" fillId="0" borderId="9" xfId="0" applyFont="1" applyBorder="1" applyAlignment="1">
      <alignment horizontal="left" vertical="top"/>
    </xf>
    <xf numFmtId="0" fontId="0" fillId="0" borderId="1" xfId="0" applyFont="1" applyBorder="1" applyAlignment="1">
      <alignment horizontal="left" vertical="top" shrinkToFit="1"/>
    </xf>
    <xf numFmtId="0" fontId="0" fillId="0" borderId="5" xfId="0" applyFont="1" applyBorder="1" applyAlignment="1">
      <alignment horizontal="left" vertical="top" shrinkToFit="1"/>
    </xf>
    <xf numFmtId="0" fontId="0" fillId="0" borderId="8" xfId="0" applyFont="1" applyBorder="1" applyAlignment="1">
      <alignment horizontal="left" vertical="top" shrinkToFit="1"/>
    </xf>
    <xf numFmtId="0" fontId="0" fillId="0" borderId="7" xfId="0" applyFont="1" applyBorder="1" applyAlignment="1">
      <alignment horizontal="left" vertical="top"/>
    </xf>
    <xf numFmtId="0" fontId="0" fillId="0" borderId="11" xfId="0" applyFont="1" applyBorder="1" applyAlignment="1">
      <alignment horizontal="left" vertical="top"/>
    </xf>
    <xf numFmtId="0" fontId="0" fillId="0" borderId="2" xfId="0" applyFont="1" applyBorder="1" applyAlignment="1">
      <alignment horizontal="left" vertical="center"/>
    </xf>
    <xf numFmtId="0" fontId="0" fillId="0" borderId="0" xfId="0" applyFont="1" applyBorder="1" applyAlignment="1">
      <alignment horizontal="left"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46"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9"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67" xfId="0" applyBorder="1" applyAlignment="1">
      <alignment horizontal="center" vertical="center"/>
    </xf>
    <xf numFmtId="0" fontId="0" fillId="0" borderId="5" xfId="0" applyBorder="1" applyAlignment="1">
      <alignment horizontal="left" vertical="center"/>
    </xf>
    <xf numFmtId="0" fontId="0" fillId="0" borderId="0" xfId="0">
      <alignment vertical="center"/>
    </xf>
    <xf numFmtId="0" fontId="0" fillId="0" borderId="6" xfId="0" applyBorder="1">
      <alignment vertical="center"/>
    </xf>
    <xf numFmtId="0" fontId="0" fillId="0" borderId="5" xfId="0" applyBorder="1">
      <alignment vertical="center"/>
    </xf>
    <xf numFmtId="0" fontId="0" fillId="0" borderId="2" xfId="0" applyFont="1" applyBorder="1" applyAlignment="1">
      <alignment vertical="top"/>
    </xf>
    <xf numFmtId="0" fontId="0" fillId="0" borderId="3" xfId="0" applyFont="1" applyBorder="1" applyAlignment="1">
      <alignment vertical="top"/>
    </xf>
    <xf numFmtId="0" fontId="0" fillId="0" borderId="0" xfId="0" applyFont="1" applyBorder="1" applyAlignment="1">
      <alignment vertical="top"/>
    </xf>
    <xf numFmtId="0" fontId="0" fillId="0" borderId="6" xfId="0" applyFont="1" applyBorder="1" applyAlignment="1">
      <alignment vertical="top"/>
    </xf>
    <xf numFmtId="0" fontId="0" fillId="0" borderId="9" xfId="0" applyFont="1" applyBorder="1" applyAlignment="1">
      <alignment vertical="top"/>
    </xf>
    <xf numFmtId="0" fontId="0" fillId="0" borderId="10" xfId="0" applyFont="1" applyBorder="1" applyAlignment="1">
      <alignment vertical="top"/>
    </xf>
    <xf numFmtId="0" fontId="6" fillId="0" borderId="60" xfId="0" applyFont="1" applyBorder="1" applyAlignment="1">
      <alignment horizontal="center" vertical="center"/>
    </xf>
    <xf numFmtId="0" fontId="0" fillId="0" borderId="0" xfId="0" applyBorder="1" applyAlignment="1">
      <alignment horizontal="left" vertical="center"/>
    </xf>
    <xf numFmtId="0" fontId="0" fillId="0" borderId="6" xfId="0" applyBorder="1" applyAlignment="1">
      <alignment horizontal="left" vertical="center"/>
    </xf>
    <xf numFmtId="0" fontId="0" fillId="0" borderId="1" xfId="0" applyFont="1" applyBorder="1" applyAlignment="1">
      <alignment horizontal="center" vertical="top" shrinkToFit="1"/>
    </xf>
    <xf numFmtId="0" fontId="0" fillId="0" borderId="5" xfId="0" applyFont="1" applyBorder="1" applyAlignment="1">
      <alignment horizontal="center" vertical="top" shrinkToFit="1"/>
    </xf>
    <xf numFmtId="0" fontId="0" fillId="0" borderId="8" xfId="0" applyFont="1" applyBorder="1" applyAlignment="1">
      <alignment horizontal="center" vertical="top" shrinkToFit="1"/>
    </xf>
    <xf numFmtId="0" fontId="11" fillId="0" borderId="2" xfId="0" applyFont="1" applyBorder="1" applyAlignment="1">
      <alignment horizontal="center" vertical="top"/>
    </xf>
    <xf numFmtId="0" fontId="11" fillId="0" borderId="3" xfId="0" applyFont="1" applyBorder="1" applyAlignment="1">
      <alignment horizontal="center" vertical="top"/>
    </xf>
    <xf numFmtId="0" fontId="11" fillId="0" borderId="0" xfId="0" applyFont="1" applyBorder="1" applyAlignment="1">
      <alignment horizontal="center" vertical="top"/>
    </xf>
    <xf numFmtId="0" fontId="11" fillId="0" borderId="6" xfId="0" applyFont="1" applyBorder="1" applyAlignment="1">
      <alignment horizontal="center" vertical="top"/>
    </xf>
    <xf numFmtId="0" fontId="11" fillId="0" borderId="9" xfId="0" applyFont="1" applyBorder="1" applyAlignment="1">
      <alignment horizontal="center" vertical="top"/>
    </xf>
    <xf numFmtId="0" fontId="11" fillId="0" borderId="10" xfId="0" applyFont="1" applyBorder="1" applyAlignment="1">
      <alignment horizontal="center" vertical="top"/>
    </xf>
    <xf numFmtId="0" fontId="17" fillId="0" borderId="2" xfId="0" applyFont="1" applyBorder="1" applyAlignment="1">
      <alignment horizontal="center" vertical="top"/>
    </xf>
    <xf numFmtId="0" fontId="17" fillId="0" borderId="3" xfId="0" applyFont="1" applyBorder="1" applyAlignment="1">
      <alignment horizontal="center" vertical="top"/>
    </xf>
    <xf numFmtId="0" fontId="17" fillId="0" borderId="0" xfId="0" applyFont="1" applyBorder="1" applyAlignment="1">
      <alignment horizontal="center" vertical="top"/>
    </xf>
    <xf numFmtId="0" fontId="17" fillId="0" borderId="6" xfId="0" applyFont="1" applyBorder="1" applyAlignment="1">
      <alignment horizontal="center" vertical="top"/>
    </xf>
    <xf numFmtId="0" fontId="17" fillId="0" borderId="9" xfId="0" applyFont="1" applyBorder="1" applyAlignment="1">
      <alignment horizontal="center" vertical="top"/>
    </xf>
    <xf numFmtId="0" fontId="17" fillId="0" borderId="10" xfId="0" applyFont="1" applyBorder="1" applyAlignment="1">
      <alignment horizontal="center" vertical="top"/>
    </xf>
    <xf numFmtId="0" fontId="6" fillId="0" borderId="60" xfId="0" applyFont="1" applyBorder="1" applyAlignment="1">
      <alignment horizontal="distributed" vertical="center"/>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0" xfId="0" applyFont="1" applyBorder="1" applyAlignment="1">
      <alignment horizontal="center" vertical="top"/>
    </xf>
    <xf numFmtId="0" fontId="1" fillId="0" borderId="6" xfId="0" applyFont="1" applyBorder="1" applyAlignment="1">
      <alignment horizontal="center" vertical="top"/>
    </xf>
    <xf numFmtId="0" fontId="1" fillId="0" borderId="9" xfId="0" applyFont="1" applyBorder="1" applyAlignment="1">
      <alignment horizontal="center" vertical="top"/>
    </xf>
    <xf numFmtId="0" fontId="1" fillId="0" borderId="10" xfId="0" applyFont="1" applyBorder="1" applyAlignment="1">
      <alignment horizontal="center" vertical="top"/>
    </xf>
    <xf numFmtId="0" fontId="17" fillId="0" borderId="5" xfId="0" applyFont="1" applyBorder="1" applyAlignment="1">
      <alignment horizontal="left" vertical="top" shrinkToFit="1"/>
    </xf>
    <xf numFmtId="0" fontId="17" fillId="0" borderId="8" xfId="0" applyFont="1" applyBorder="1" applyAlignment="1">
      <alignment horizontal="left" vertical="top" shrinkToFit="1"/>
    </xf>
    <xf numFmtId="0" fontId="1" fillId="0" borderId="1" xfId="0" applyFont="1" applyBorder="1" applyAlignment="1">
      <alignment horizontal="left" vertical="top"/>
    </xf>
    <xf numFmtId="0" fontId="1" fillId="0" borderId="5" xfId="0" applyFont="1" applyBorder="1" applyAlignment="1">
      <alignment horizontal="left" vertical="top"/>
    </xf>
    <xf numFmtId="0" fontId="1" fillId="0" borderId="8" xfId="0" applyFont="1" applyBorder="1" applyAlignment="1">
      <alignment horizontal="left" vertical="top"/>
    </xf>
    <xf numFmtId="0" fontId="1" fillId="0" borderId="2" xfId="0" applyFont="1" applyBorder="1" applyAlignment="1">
      <alignment vertical="top"/>
    </xf>
    <xf numFmtId="0" fontId="1" fillId="0" borderId="3" xfId="0" applyFont="1" applyBorder="1" applyAlignment="1">
      <alignment vertical="top"/>
    </xf>
    <xf numFmtId="0" fontId="1" fillId="0" borderId="0" xfId="0" applyFont="1" applyBorder="1" applyAlignment="1">
      <alignment vertical="top"/>
    </xf>
    <xf numFmtId="0" fontId="1" fillId="0" borderId="6" xfId="0" applyFont="1" applyBorder="1" applyAlignment="1">
      <alignment vertical="top"/>
    </xf>
    <xf numFmtId="0" fontId="1" fillId="0" borderId="9" xfId="0" applyFont="1" applyBorder="1" applyAlignment="1">
      <alignment vertical="top"/>
    </xf>
    <xf numFmtId="0" fontId="1" fillId="0" borderId="10" xfId="0" applyFont="1" applyBorder="1" applyAlignment="1">
      <alignment vertical="top"/>
    </xf>
    <xf numFmtId="0" fontId="17" fillId="0" borderId="3" xfId="0" applyFont="1" applyBorder="1" applyAlignment="1">
      <alignment horizontal="left" vertical="top"/>
    </xf>
    <xf numFmtId="0" fontId="17" fillId="0" borderId="6" xfId="0" applyFont="1" applyBorder="1" applyAlignment="1">
      <alignment horizontal="left" vertical="top"/>
    </xf>
    <xf numFmtId="0" fontId="17" fillId="0" borderId="10" xfId="0" applyFont="1" applyBorder="1" applyAlignment="1">
      <alignment horizontal="left" vertical="top"/>
    </xf>
    <xf numFmtId="0" fontId="6" fillId="0" borderId="82" xfId="0" applyFont="1" applyBorder="1" applyAlignment="1">
      <alignment horizontal="center" vertical="center"/>
    </xf>
    <xf numFmtId="0" fontId="17" fillId="0" borderId="5" xfId="0" applyFont="1" applyBorder="1" applyAlignment="1">
      <alignment horizontal="center" vertical="top" shrinkToFit="1"/>
    </xf>
    <xf numFmtId="0" fontId="17" fillId="0" borderId="8" xfId="0" applyFont="1" applyBorder="1" applyAlignment="1">
      <alignment horizontal="center" vertical="top" shrinkToFit="1"/>
    </xf>
    <xf numFmtId="0" fontId="25" fillId="0" borderId="64" xfId="1" applyFont="1" applyBorder="1" applyAlignment="1" applyProtection="1">
      <alignment horizontal="center" vertical="center"/>
    </xf>
    <xf numFmtId="0" fontId="25" fillId="0" borderId="29" xfId="1" applyFont="1" applyBorder="1" applyAlignment="1" applyProtection="1">
      <alignment horizontal="center" vertical="center"/>
    </xf>
    <xf numFmtId="0" fontId="25" fillId="0" borderId="64" xfId="1" applyFont="1" applyFill="1" applyBorder="1" applyAlignment="1" applyProtection="1">
      <alignment horizontal="center" vertical="center"/>
    </xf>
    <xf numFmtId="0" fontId="25" fillId="0" borderId="29" xfId="1" applyFont="1" applyFill="1" applyBorder="1" applyAlignment="1" applyProtection="1">
      <alignment horizontal="center" vertical="center"/>
    </xf>
    <xf numFmtId="3" fontId="0" fillId="0" borderId="29" xfId="0" applyNumberFormat="1" applyBorder="1" applyAlignment="1">
      <alignment horizontal="center" vertical="center"/>
    </xf>
    <xf numFmtId="0" fontId="1" fillId="0" borderId="2" xfId="0" applyFont="1" applyBorder="1" applyAlignment="1">
      <alignment horizontal="left" vertical="top"/>
    </xf>
    <xf numFmtId="0" fontId="1" fillId="0" borderId="0" xfId="0" applyFont="1" applyBorder="1" applyAlignment="1">
      <alignment horizontal="left" vertical="top"/>
    </xf>
    <xf numFmtId="0" fontId="1" fillId="0" borderId="4" xfId="0" applyFont="1" applyBorder="1" applyAlignment="1">
      <alignment horizontal="left" vertical="top"/>
    </xf>
    <xf numFmtId="0" fontId="1" fillId="0" borderId="7" xfId="0" applyFont="1" applyBorder="1" applyAlignment="1">
      <alignment horizontal="left" vertical="top"/>
    </xf>
    <xf numFmtId="0" fontId="1" fillId="0" borderId="11" xfId="0" applyFont="1" applyBorder="1" applyAlignment="1">
      <alignment horizontal="left" vertical="top"/>
    </xf>
    <xf numFmtId="0" fontId="1" fillId="0" borderId="1" xfId="0" applyFont="1" applyBorder="1" applyAlignment="1">
      <alignment horizontal="center" vertical="top"/>
    </xf>
    <xf numFmtId="0" fontId="1" fillId="0" borderId="5" xfId="0" applyFont="1" applyBorder="1" applyAlignment="1">
      <alignment horizontal="center" vertical="top"/>
    </xf>
    <xf numFmtId="0" fontId="1" fillId="0" borderId="8" xfId="0" applyFont="1" applyBorder="1" applyAlignment="1">
      <alignment horizontal="center" vertical="top"/>
    </xf>
    <xf numFmtId="0" fontId="1" fillId="0" borderId="9" xfId="0" applyFont="1" applyBorder="1" applyAlignment="1">
      <alignment horizontal="left" vertical="top"/>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18" fillId="0" borderId="60" xfId="0" applyFont="1" applyBorder="1" applyAlignment="1">
      <alignment horizontal="distributed" vertical="center"/>
    </xf>
    <xf numFmtId="0" fontId="10"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19" xfId="0" applyFont="1" applyBorder="1">
      <alignment vertical="center"/>
    </xf>
    <xf numFmtId="0" fontId="1" fillId="0" borderId="0" xfId="0" applyFont="1" applyAlignment="1">
      <alignment horizontal="center" vertical="center"/>
    </xf>
    <xf numFmtId="0" fontId="6" fillId="0" borderId="41" xfId="0" applyFont="1" applyBorder="1" applyAlignment="1">
      <alignment horizontal="distributed" vertical="center"/>
    </xf>
    <xf numFmtId="0" fontId="6" fillId="0" borderId="82" xfId="0" applyFont="1" applyBorder="1" applyAlignment="1">
      <alignment horizontal="distributed" vertical="center"/>
    </xf>
    <xf numFmtId="0" fontId="10" fillId="0" borderId="1" xfId="0" applyFont="1" applyBorder="1" applyAlignment="1">
      <alignment horizontal="left" vertical="top"/>
    </xf>
    <xf numFmtId="0" fontId="11" fillId="0" borderId="5" xfId="0" applyFont="1" applyBorder="1" applyAlignment="1">
      <alignment horizontal="left" vertical="top"/>
    </xf>
    <xf numFmtId="0" fontId="11" fillId="0" borderId="8" xfId="0" applyFont="1" applyBorder="1" applyAlignment="1">
      <alignment horizontal="left" vertical="top"/>
    </xf>
    <xf numFmtId="0" fontId="3" fillId="0" borderId="86" xfId="0" applyFont="1" applyBorder="1" applyAlignment="1">
      <alignment horizontal="center" vertical="center"/>
    </xf>
    <xf numFmtId="0" fontId="8" fillId="0" borderId="86" xfId="0" applyFont="1" applyBorder="1" applyAlignment="1">
      <alignment horizontal="center" vertical="center"/>
    </xf>
    <xf numFmtId="0" fontId="1" fillId="0" borderId="96" xfId="0" applyFont="1" applyBorder="1" applyAlignment="1">
      <alignment horizontal="center" vertical="center"/>
    </xf>
    <xf numFmtId="0" fontId="13" fillId="0" borderId="86" xfId="0" applyFont="1" applyBorder="1" applyAlignment="1">
      <alignment horizontal="center" vertical="center"/>
    </xf>
    <xf numFmtId="0" fontId="10" fillId="0" borderId="86" xfId="0" applyFont="1" applyBorder="1" applyAlignment="1">
      <alignment horizontal="center" vertical="center"/>
    </xf>
    <xf numFmtId="0" fontId="11" fillId="0" borderId="86" xfId="0" applyFont="1" applyBorder="1" applyAlignment="1">
      <alignment horizontal="center" vertical="center"/>
    </xf>
    <xf numFmtId="0" fontId="18" fillId="0" borderId="82" xfId="0" applyFont="1" applyBorder="1" applyAlignment="1">
      <alignment horizontal="distributed" vertical="center" shrinkToFit="1"/>
    </xf>
    <xf numFmtId="0" fontId="18" fillId="0" borderId="0" xfId="0" applyFont="1" applyBorder="1" applyAlignment="1">
      <alignment horizontal="distributed" vertical="center"/>
    </xf>
    <xf numFmtId="0" fontId="1"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3" fillId="0" borderId="1" xfId="0" applyFont="1" applyBorder="1" applyAlignment="1">
      <alignment horizontal="center" vertical="top"/>
    </xf>
    <xf numFmtId="0" fontId="3" fillId="0" borderId="5" xfId="0" applyFont="1" applyBorder="1" applyAlignment="1">
      <alignment horizontal="center" vertical="top"/>
    </xf>
    <xf numFmtId="0" fontId="3" fillId="0" borderId="8" xfId="0" applyFont="1" applyBorder="1" applyAlignment="1">
      <alignment horizontal="center"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0" xfId="0" applyFont="1" applyBorder="1" applyAlignment="1">
      <alignment horizontal="center" vertical="top"/>
    </xf>
    <xf numFmtId="0" fontId="3" fillId="0" borderId="6" xfId="0" applyFont="1" applyBorder="1" applyAlignment="1">
      <alignment horizontal="center" vertical="top"/>
    </xf>
    <xf numFmtId="0" fontId="3" fillId="0" borderId="9" xfId="0" applyFont="1" applyBorder="1" applyAlignment="1">
      <alignment horizontal="center" vertical="top"/>
    </xf>
    <xf numFmtId="0" fontId="3" fillId="0" borderId="10" xfId="0" applyFont="1" applyBorder="1" applyAlignment="1">
      <alignment horizontal="center" vertical="top"/>
    </xf>
    <xf numFmtId="0" fontId="13" fillId="0" borderId="19" xfId="0" applyFont="1" applyBorder="1">
      <alignment vertical="center"/>
    </xf>
    <xf numFmtId="0" fontId="11" fillId="0" borderId="5"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6" xfId="0" applyFont="1" applyBorder="1" applyAlignment="1">
      <alignment horizontal="center" vertical="center" shrinkToFit="1"/>
    </xf>
    <xf numFmtId="0" fontId="20" fillId="0" borderId="2" xfId="0" applyFont="1" applyBorder="1" applyAlignment="1">
      <alignment horizontal="center" vertical="center"/>
    </xf>
    <xf numFmtId="0" fontId="20" fillId="0" borderId="0" xfId="0" applyFont="1" applyBorder="1" applyAlignment="1">
      <alignment horizontal="center" vertical="center"/>
    </xf>
    <xf numFmtId="0" fontId="20" fillId="0" borderId="9" xfId="0" applyFont="1" applyBorder="1" applyAlignment="1">
      <alignment horizontal="center" vertical="center"/>
    </xf>
    <xf numFmtId="0" fontId="11" fillId="0" borderId="1" xfId="0" applyFont="1" applyBorder="1" applyAlignment="1">
      <alignment vertical="center" shrinkToFit="1"/>
    </xf>
    <xf numFmtId="0" fontId="11" fillId="0" borderId="2" xfId="0" applyFont="1" applyBorder="1" applyAlignment="1">
      <alignment vertical="center" shrinkToFit="1"/>
    </xf>
    <xf numFmtId="0" fontId="11" fillId="0" borderId="3" xfId="0" applyFont="1" applyBorder="1" applyAlignment="1">
      <alignment vertical="center" shrinkToFit="1"/>
    </xf>
    <xf numFmtId="0" fontId="11" fillId="0" borderId="5" xfId="0" applyFont="1" applyBorder="1" applyAlignment="1">
      <alignment vertical="center" shrinkToFit="1"/>
    </xf>
    <xf numFmtId="0" fontId="11" fillId="0" borderId="0" xfId="0" applyFont="1" applyBorder="1" applyAlignment="1">
      <alignment vertical="center" shrinkToFit="1"/>
    </xf>
    <xf numFmtId="0" fontId="11" fillId="0" borderId="6" xfId="0" applyFont="1" applyBorder="1" applyAlignment="1">
      <alignment vertical="center" shrinkToFit="1"/>
    </xf>
    <xf numFmtId="0" fontId="11" fillId="0" borderId="5"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6" xfId="0" applyFont="1" applyBorder="1" applyAlignment="1">
      <alignment horizontal="left" vertical="center" shrinkToFit="1"/>
    </xf>
    <xf numFmtId="0" fontId="10" fillId="0" borderId="96" xfId="0" applyFont="1" applyBorder="1" applyAlignment="1">
      <alignment horizontal="center" vertical="center"/>
    </xf>
    <xf numFmtId="0" fontId="21" fillId="0" borderId="82" xfId="0" applyFont="1" applyBorder="1" applyAlignment="1">
      <alignment horizontal="distributed" vertical="center"/>
    </xf>
    <xf numFmtId="0" fontId="21" fillId="0" borderId="41" xfId="0" applyFont="1" applyBorder="1" applyAlignment="1">
      <alignment horizontal="distributed" vertical="center"/>
    </xf>
    <xf numFmtId="0" fontId="10" fillId="0" borderId="88" xfId="0" applyFont="1" applyBorder="1" applyAlignment="1">
      <alignment horizontal="center" vertical="center" wrapText="1"/>
    </xf>
    <xf numFmtId="0" fontId="11" fillId="0" borderId="86" xfId="0" applyFont="1" applyBorder="1" applyAlignment="1">
      <alignment horizontal="center" vertical="center" wrapText="1"/>
    </xf>
    <xf numFmtId="0" fontId="11" fillId="0" borderId="91" xfId="0" applyFont="1" applyBorder="1" applyAlignment="1">
      <alignment horizontal="center" vertical="center" wrapText="1"/>
    </xf>
    <xf numFmtId="0" fontId="6" fillId="0" borderId="2" xfId="0" applyFont="1" applyBorder="1" applyAlignment="1">
      <alignment horizontal="distributed" vertical="center"/>
    </xf>
    <xf numFmtId="0" fontId="0" fillId="0" borderId="4" xfId="0" applyFont="1" applyBorder="1" applyAlignment="1">
      <alignment vertical="top"/>
    </xf>
    <xf numFmtId="0" fontId="17" fillId="0" borderId="7" xfId="0" applyFont="1" applyBorder="1" applyAlignment="1">
      <alignment vertical="top"/>
    </xf>
    <xf numFmtId="0" fontId="17" fillId="0" borderId="11" xfId="0" applyFont="1" applyBorder="1" applyAlignment="1">
      <alignment vertical="top"/>
    </xf>
    <xf numFmtId="0" fontId="11" fillId="0" borderId="89" xfId="0" applyFont="1" applyBorder="1" applyAlignment="1">
      <alignment horizontal="center" vertical="center"/>
    </xf>
    <xf numFmtId="0" fontId="24" fillId="0" borderId="109" xfId="1" applyFill="1" applyBorder="1" applyAlignment="1" applyProtection="1">
      <alignment horizontal="center" vertical="center"/>
    </xf>
    <xf numFmtId="0" fontId="24" fillId="0" borderId="23" xfId="1" applyFill="1" applyBorder="1" applyAlignment="1" applyProtection="1">
      <alignment horizontal="center" vertical="center"/>
    </xf>
    <xf numFmtId="3" fontId="0" fillId="0" borderId="18" xfId="0" applyNumberFormat="1" applyBorder="1" applyAlignment="1">
      <alignment horizontal="center" vertical="center"/>
    </xf>
    <xf numFmtId="3" fontId="6" fillId="0" borderId="18" xfId="0" applyNumberFormat="1" applyFont="1" applyBorder="1" applyAlignment="1">
      <alignment horizontal="center" vertical="center"/>
    </xf>
    <xf numFmtId="0" fontId="13" fillId="0" borderId="5" xfId="0" applyFont="1" applyBorder="1" applyAlignment="1">
      <alignment horizontal="left" vertical="top"/>
    </xf>
    <xf numFmtId="0" fontId="13" fillId="0" borderId="8" xfId="0" applyFont="1" applyBorder="1" applyAlignment="1">
      <alignment horizontal="left" vertical="top"/>
    </xf>
    <xf numFmtId="0" fontId="1" fillId="0" borderId="1" xfId="0" applyFont="1" applyBorder="1" applyAlignment="1">
      <alignment horizontal="center" vertical="top" shrinkToFit="1"/>
    </xf>
    <xf numFmtId="0" fontId="1" fillId="0" borderId="5" xfId="0" applyFont="1" applyBorder="1" applyAlignment="1">
      <alignment horizontal="center" vertical="top" shrinkToFit="1"/>
    </xf>
    <xf numFmtId="0" fontId="1" fillId="0" borderId="8" xfId="0" applyFont="1" applyBorder="1" applyAlignment="1">
      <alignment horizontal="center" vertical="top" shrinkToFit="1"/>
    </xf>
    <xf numFmtId="0" fontId="19" fillId="0" borderId="2" xfId="0" applyFont="1" applyBorder="1" applyAlignment="1">
      <alignment horizontal="center" vertical="top"/>
    </xf>
    <xf numFmtId="0" fontId="19" fillId="0" borderId="3" xfId="0" applyFont="1" applyBorder="1" applyAlignment="1">
      <alignment horizontal="center" vertical="top"/>
    </xf>
    <xf numFmtId="0" fontId="19" fillId="0" borderId="0" xfId="0" applyFont="1" applyBorder="1" applyAlignment="1">
      <alignment horizontal="center" vertical="top"/>
    </xf>
    <xf numFmtId="0" fontId="19" fillId="0" borderId="6" xfId="0" applyFont="1" applyBorder="1" applyAlignment="1">
      <alignment horizontal="center" vertical="top"/>
    </xf>
    <xf numFmtId="0" fontId="19" fillId="0" borderId="9" xfId="0" applyFont="1" applyBorder="1" applyAlignment="1">
      <alignment horizontal="center" vertical="top"/>
    </xf>
    <xf numFmtId="0" fontId="19" fillId="0" borderId="10" xfId="0" applyFont="1" applyBorder="1" applyAlignment="1">
      <alignment horizontal="center" vertical="top"/>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0" xfId="0" applyFont="1" applyBorder="1" applyAlignment="1">
      <alignment horizontal="left" vertical="center"/>
    </xf>
    <xf numFmtId="0" fontId="27" fillId="0" borderId="1" xfId="0" applyFont="1" applyBorder="1" applyAlignment="1">
      <alignment horizontal="left" vertical="center"/>
    </xf>
    <xf numFmtId="0" fontId="19" fillId="0" borderId="5" xfId="0" applyFont="1" applyBorder="1" applyAlignment="1">
      <alignment horizontal="left" vertical="center"/>
    </xf>
    <xf numFmtId="0" fontId="3" fillId="0" borderId="96" xfId="0" applyFont="1" applyBorder="1" applyAlignment="1">
      <alignment horizontal="center" vertical="center" wrapText="1"/>
    </xf>
    <xf numFmtId="0" fontId="8" fillId="0" borderId="86" xfId="0" applyFont="1" applyBorder="1" applyAlignment="1">
      <alignment horizontal="center" vertical="center" wrapText="1"/>
    </xf>
    <xf numFmtId="0" fontId="8" fillId="0" borderId="89" xfId="0" applyFont="1" applyBorder="1" applyAlignment="1">
      <alignment horizontal="center" vertical="center" wrapText="1"/>
    </xf>
  </cellXfs>
  <cellStyles count="4">
    <cellStyle name="ハイパーリンク" xfId="1" builtinId="8"/>
    <cellStyle name="桁区切り 2" xfId="3"/>
    <cellStyle name="標準" xfId="0" builtinId="0"/>
    <cellStyle name="標準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28575</xdr:rowOff>
    </xdr:from>
    <xdr:to>
      <xdr:col>3</xdr:col>
      <xdr:colOff>28575</xdr:colOff>
      <xdr:row>6</xdr:row>
      <xdr:rowOff>0</xdr:rowOff>
    </xdr:to>
    <xdr:cxnSp macro="">
      <xdr:nvCxnSpPr>
        <xdr:cNvPr id="3" name="直線コネクタ 2"/>
        <xdr:cNvCxnSpPr/>
      </xdr:nvCxnSpPr>
      <xdr:spPr>
        <a:xfrm>
          <a:off x="9525" y="952500"/>
          <a:ext cx="2990850" cy="561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24"/>
  <sheetViews>
    <sheetView topLeftCell="A16" workbookViewId="0"/>
  </sheetViews>
  <sheetFormatPr defaultRowHeight="13.5"/>
  <cols>
    <col min="1" max="1" width="4" customWidth="1"/>
    <col min="2" max="2" width="5.125" customWidth="1"/>
    <col min="3" max="3" width="29.875" customWidth="1"/>
    <col min="4" max="4" width="10.375" customWidth="1"/>
  </cols>
  <sheetData>
    <row r="1" spans="1:14" ht="42" customHeight="1">
      <c r="C1" s="455" t="s">
        <v>1663</v>
      </c>
    </row>
    <row r="2" spans="1:14" ht="12.75" customHeight="1">
      <c r="C2" s="455"/>
      <c r="D2" s="466" t="s">
        <v>1664</v>
      </c>
      <c r="E2" s="466"/>
    </row>
    <row r="3" spans="1:14" ht="18" customHeight="1">
      <c r="B3" s="479" t="s">
        <v>1658</v>
      </c>
      <c r="C3" s="479"/>
    </row>
    <row r="4" spans="1:14" ht="15.75" customHeight="1">
      <c r="A4" s="456"/>
      <c r="B4" s="457"/>
      <c r="C4" s="461" t="s">
        <v>2</v>
      </c>
      <c r="D4" s="448" t="s">
        <v>1647</v>
      </c>
      <c r="E4" s="421"/>
      <c r="F4" s="421"/>
      <c r="G4" s="421"/>
      <c r="H4" s="421"/>
      <c r="I4" s="488" t="s">
        <v>1655</v>
      </c>
      <c r="J4" s="475" t="s">
        <v>1654</v>
      </c>
      <c r="K4" s="480" t="s">
        <v>1652</v>
      </c>
      <c r="L4" s="481"/>
    </row>
    <row r="5" spans="1:14" ht="15" customHeight="1">
      <c r="A5" s="458"/>
      <c r="B5" s="459"/>
      <c r="C5" s="460"/>
      <c r="D5" s="449" t="s">
        <v>1646</v>
      </c>
      <c r="E5" s="450" t="s">
        <v>1648</v>
      </c>
      <c r="F5" s="444" t="s">
        <v>1649</v>
      </c>
      <c r="G5" s="444" t="s">
        <v>1650</v>
      </c>
      <c r="H5" s="444" t="s">
        <v>1651</v>
      </c>
      <c r="I5" s="489"/>
      <c r="J5" s="476"/>
      <c r="K5" s="482" t="s">
        <v>1653</v>
      </c>
      <c r="L5" s="483"/>
    </row>
    <row r="6" spans="1:14" ht="15.75" customHeight="1">
      <c r="A6" s="467" t="s">
        <v>1665</v>
      </c>
      <c r="B6" s="468"/>
      <c r="C6" s="469"/>
      <c r="D6" s="447" t="s">
        <v>1645</v>
      </c>
      <c r="E6" s="423"/>
      <c r="F6" s="423"/>
      <c r="G6" s="423"/>
      <c r="H6" s="423"/>
      <c r="I6" s="490"/>
      <c r="J6" s="445" t="s">
        <v>1656</v>
      </c>
      <c r="K6" s="443" t="s">
        <v>1657</v>
      </c>
      <c r="L6" s="451" t="s">
        <v>1648</v>
      </c>
    </row>
    <row r="7" spans="1:14" ht="57" customHeight="1">
      <c r="A7" s="446" t="s">
        <v>1508</v>
      </c>
      <c r="B7" s="484" t="s">
        <v>1637</v>
      </c>
      <c r="C7" s="485"/>
      <c r="D7" s="453">
        <v>2.5</v>
      </c>
      <c r="E7" s="452">
        <v>4.5</v>
      </c>
      <c r="F7" s="452">
        <v>8</v>
      </c>
      <c r="G7" s="452">
        <v>14</v>
      </c>
      <c r="H7" s="452">
        <v>7</v>
      </c>
      <c r="I7" s="454" t="s">
        <v>1659</v>
      </c>
      <c r="J7" s="452">
        <v>3.8</v>
      </c>
      <c r="K7" s="452">
        <v>3.8</v>
      </c>
      <c r="L7" s="452">
        <v>7.6</v>
      </c>
    </row>
    <row r="8" spans="1:14" ht="21" customHeight="1">
      <c r="A8" s="472" t="s">
        <v>1632</v>
      </c>
      <c r="B8" s="484" t="s">
        <v>1636</v>
      </c>
      <c r="C8" s="485"/>
      <c r="D8" s="452">
        <v>2.5</v>
      </c>
      <c r="E8" s="452">
        <v>4.5</v>
      </c>
      <c r="F8" s="452">
        <v>8.4</v>
      </c>
      <c r="G8" s="452">
        <v>15</v>
      </c>
      <c r="H8" s="452">
        <v>7</v>
      </c>
      <c r="I8" s="452" t="s">
        <v>1660</v>
      </c>
      <c r="J8" s="452">
        <v>3.8</v>
      </c>
      <c r="K8" s="452">
        <v>3.8</v>
      </c>
      <c r="L8" s="452">
        <v>7.6</v>
      </c>
    </row>
    <row r="9" spans="1:14" ht="21" customHeight="1">
      <c r="A9" s="473"/>
      <c r="B9" s="486" t="s">
        <v>1634</v>
      </c>
      <c r="C9" s="487"/>
      <c r="D9" s="470">
        <v>2.5</v>
      </c>
      <c r="E9" s="470">
        <v>4.5</v>
      </c>
      <c r="F9" s="470">
        <v>8.5</v>
      </c>
      <c r="G9" s="470">
        <v>16.5</v>
      </c>
      <c r="H9" s="470">
        <v>7</v>
      </c>
      <c r="I9" s="470" t="s">
        <v>1660</v>
      </c>
      <c r="J9" s="470">
        <v>3.8</v>
      </c>
      <c r="K9" s="470">
        <v>3.8</v>
      </c>
      <c r="L9" s="470">
        <v>7.6</v>
      </c>
      <c r="N9" s="5"/>
    </row>
    <row r="10" spans="1:14" ht="21" customHeight="1">
      <c r="A10" s="473"/>
      <c r="B10" s="477" t="s">
        <v>1635</v>
      </c>
      <c r="C10" s="478"/>
      <c r="D10" s="493"/>
      <c r="E10" s="493"/>
      <c r="F10" s="493"/>
      <c r="G10" s="493"/>
      <c r="H10" s="493"/>
      <c r="I10" s="493"/>
      <c r="J10" s="493"/>
      <c r="K10" s="493"/>
      <c r="L10" s="493"/>
    </row>
    <row r="11" spans="1:14" ht="21" customHeight="1">
      <c r="A11" s="473"/>
      <c r="B11" s="477" t="s">
        <v>1669</v>
      </c>
      <c r="C11" s="478"/>
      <c r="D11" s="493"/>
      <c r="E11" s="493"/>
      <c r="F11" s="493"/>
      <c r="G11" s="493"/>
      <c r="H11" s="493"/>
      <c r="I11" s="493"/>
      <c r="J11" s="493"/>
      <c r="K11" s="493"/>
      <c r="L11" s="493"/>
    </row>
    <row r="12" spans="1:14" ht="21" customHeight="1">
      <c r="A12" s="473"/>
      <c r="B12" s="477" t="s">
        <v>1670</v>
      </c>
      <c r="C12" s="478"/>
      <c r="D12" s="493"/>
      <c r="E12" s="471"/>
      <c r="F12" s="493"/>
      <c r="G12" s="471"/>
      <c r="H12" s="493"/>
      <c r="I12" s="493"/>
      <c r="J12" s="493"/>
      <c r="K12" s="471"/>
      <c r="L12" s="471"/>
    </row>
    <row r="13" spans="1:14" ht="24" customHeight="1">
      <c r="A13" s="473"/>
      <c r="B13" s="491" t="s">
        <v>1666</v>
      </c>
      <c r="C13" s="463" t="s">
        <v>1668</v>
      </c>
      <c r="D13" s="470">
        <v>2.5</v>
      </c>
      <c r="E13" s="470">
        <v>4.5</v>
      </c>
      <c r="F13" s="470">
        <v>8.5</v>
      </c>
      <c r="G13" s="470">
        <v>16.5</v>
      </c>
      <c r="H13" s="470">
        <v>7</v>
      </c>
      <c r="I13" s="470" t="s">
        <v>1660</v>
      </c>
      <c r="J13" s="470">
        <v>3.8</v>
      </c>
      <c r="K13" s="470">
        <v>3.8</v>
      </c>
      <c r="L13" s="470">
        <v>7.6</v>
      </c>
    </row>
    <row r="14" spans="1:14" ht="24" customHeight="1">
      <c r="A14" s="474"/>
      <c r="B14" s="492"/>
      <c r="C14" s="462" t="s">
        <v>1667</v>
      </c>
      <c r="D14" s="471"/>
      <c r="E14" s="471"/>
      <c r="F14" s="471"/>
      <c r="G14" s="471"/>
      <c r="H14" s="471"/>
      <c r="I14" s="471"/>
      <c r="J14" s="471"/>
      <c r="K14" s="471"/>
      <c r="L14" s="471"/>
    </row>
    <row r="15" spans="1:14" ht="23.25" customHeight="1">
      <c r="A15" s="472" t="s">
        <v>1633</v>
      </c>
      <c r="B15" s="472" t="s">
        <v>1630</v>
      </c>
      <c r="C15" s="418" t="s">
        <v>1638</v>
      </c>
      <c r="D15" s="452">
        <v>2.6</v>
      </c>
      <c r="E15" s="452">
        <v>4.5</v>
      </c>
      <c r="F15" s="452">
        <v>8.5</v>
      </c>
      <c r="G15" s="452">
        <v>16</v>
      </c>
      <c r="H15" s="452">
        <v>7</v>
      </c>
      <c r="I15" s="452" t="s">
        <v>1660</v>
      </c>
      <c r="J15" s="452">
        <v>5</v>
      </c>
      <c r="K15" s="452">
        <v>5</v>
      </c>
      <c r="L15" s="452">
        <v>9</v>
      </c>
    </row>
    <row r="16" spans="1:14" ht="23.25" customHeight="1">
      <c r="A16" s="473"/>
      <c r="B16" s="473"/>
      <c r="C16" s="421" t="s">
        <v>1639</v>
      </c>
      <c r="D16" s="470">
        <v>2.6</v>
      </c>
      <c r="E16" s="470">
        <v>4.5</v>
      </c>
      <c r="F16" s="470">
        <v>8.5</v>
      </c>
      <c r="G16" s="470">
        <v>16.5</v>
      </c>
      <c r="H16" s="470">
        <v>7</v>
      </c>
      <c r="I16" s="470" t="s">
        <v>1660</v>
      </c>
      <c r="J16" s="470">
        <v>6.5</v>
      </c>
      <c r="K16" s="470">
        <v>4.5</v>
      </c>
      <c r="L16" s="470">
        <v>9</v>
      </c>
    </row>
    <row r="17" spans="1:12" ht="23.25" customHeight="1">
      <c r="A17" s="473"/>
      <c r="B17" s="473"/>
      <c r="C17" s="423" t="s">
        <v>1640</v>
      </c>
      <c r="D17" s="471"/>
      <c r="E17" s="471"/>
      <c r="F17" s="471"/>
      <c r="G17" s="471"/>
      <c r="H17" s="471"/>
      <c r="I17" s="471"/>
      <c r="J17" s="471"/>
      <c r="K17" s="471"/>
      <c r="L17" s="471"/>
    </row>
    <row r="18" spans="1:12" ht="23.25" customHeight="1">
      <c r="A18" s="473"/>
      <c r="B18" s="474"/>
      <c r="C18" s="418" t="s">
        <v>1641</v>
      </c>
      <c r="D18" s="452">
        <v>2.8</v>
      </c>
      <c r="E18" s="452">
        <v>5.2</v>
      </c>
      <c r="F18" s="452">
        <v>9.3000000000000007</v>
      </c>
      <c r="G18" s="452">
        <v>18</v>
      </c>
      <c r="H18" s="452">
        <v>7</v>
      </c>
      <c r="I18" s="452" t="s">
        <v>1660</v>
      </c>
      <c r="J18" s="452">
        <v>5</v>
      </c>
      <c r="K18" s="452">
        <v>5</v>
      </c>
      <c r="L18" s="452">
        <v>10</v>
      </c>
    </row>
    <row r="19" spans="1:12" ht="23.25" customHeight="1">
      <c r="A19" s="473"/>
      <c r="B19" s="472" t="s">
        <v>1631</v>
      </c>
      <c r="C19" s="418" t="s">
        <v>1642</v>
      </c>
      <c r="D19" s="452">
        <v>2.6</v>
      </c>
      <c r="E19" s="452">
        <v>4.5</v>
      </c>
      <c r="F19" s="452">
        <v>8.5</v>
      </c>
      <c r="G19" s="452">
        <v>17</v>
      </c>
      <c r="H19" s="452">
        <v>7.1</v>
      </c>
      <c r="I19" s="452" t="s">
        <v>1660</v>
      </c>
      <c r="J19" s="452">
        <v>4.5</v>
      </c>
      <c r="K19" s="452">
        <v>4.5</v>
      </c>
      <c r="L19" s="452">
        <v>8.5</v>
      </c>
    </row>
    <row r="20" spans="1:12" ht="23.25" customHeight="1">
      <c r="A20" s="473"/>
      <c r="B20" s="473"/>
      <c r="C20" s="418" t="s">
        <v>1643</v>
      </c>
      <c r="D20" s="452">
        <v>3.1</v>
      </c>
      <c r="E20" s="452">
        <v>6.2</v>
      </c>
      <c r="F20" s="452">
        <v>11</v>
      </c>
      <c r="G20" s="452">
        <v>22</v>
      </c>
      <c r="H20" s="452">
        <v>9.3000000000000007</v>
      </c>
      <c r="I20" s="452" t="s">
        <v>1660</v>
      </c>
      <c r="J20" s="452">
        <v>6.2</v>
      </c>
      <c r="K20" s="452">
        <v>6.2</v>
      </c>
      <c r="L20" s="452">
        <v>11</v>
      </c>
    </row>
    <row r="21" spans="1:12" ht="23.25" customHeight="1">
      <c r="A21" s="474"/>
      <c r="B21" s="474"/>
      <c r="C21" s="423" t="s">
        <v>1644</v>
      </c>
      <c r="D21" s="452">
        <v>4.5</v>
      </c>
      <c r="E21" s="452">
        <v>9</v>
      </c>
      <c r="F21" s="452">
        <v>16.5</v>
      </c>
      <c r="G21" s="452">
        <v>33</v>
      </c>
      <c r="H21" s="452">
        <v>13.5</v>
      </c>
      <c r="I21" s="452" t="s">
        <v>1660</v>
      </c>
      <c r="J21" s="452">
        <v>10</v>
      </c>
      <c r="K21" s="452">
        <v>10</v>
      </c>
      <c r="L21" s="452">
        <v>16.5</v>
      </c>
    </row>
    <row r="23" spans="1:12" ht="21">
      <c r="B23" s="464" t="s">
        <v>1661</v>
      </c>
      <c r="C23" s="465" t="s">
        <v>1662</v>
      </c>
    </row>
    <row r="24" spans="1:12">
      <c r="B24" s="430"/>
    </row>
  </sheetData>
  <mergeCells count="45">
    <mergeCell ref="L13:L14"/>
    <mergeCell ref="B13:B14"/>
    <mergeCell ref="B11:C11"/>
    <mergeCell ref="D9:D12"/>
    <mergeCell ref="E9:E12"/>
    <mergeCell ref="F9:F12"/>
    <mergeCell ref="G9:G12"/>
    <mergeCell ref="H9:H12"/>
    <mergeCell ref="I9:I12"/>
    <mergeCell ref="J9:J12"/>
    <mergeCell ref="K9:K12"/>
    <mergeCell ref="L9:L12"/>
    <mergeCell ref="D13:D14"/>
    <mergeCell ref="E13:E14"/>
    <mergeCell ref="F13:F14"/>
    <mergeCell ref="G13:G14"/>
    <mergeCell ref="L16:L17"/>
    <mergeCell ref="B3:C3"/>
    <mergeCell ref="D16:D17"/>
    <mergeCell ref="E16:E17"/>
    <mergeCell ref="F16:F17"/>
    <mergeCell ref="G16:G17"/>
    <mergeCell ref="H16:H17"/>
    <mergeCell ref="B15:B18"/>
    <mergeCell ref="K4:L4"/>
    <mergeCell ref="K5:L5"/>
    <mergeCell ref="B7:C7"/>
    <mergeCell ref="B8:C8"/>
    <mergeCell ref="B9:C9"/>
    <mergeCell ref="H13:H14"/>
    <mergeCell ref="I13:I14"/>
    <mergeCell ref="I4:I6"/>
    <mergeCell ref="D2:E2"/>
    <mergeCell ref="A6:C6"/>
    <mergeCell ref="I16:I17"/>
    <mergeCell ref="J16:J17"/>
    <mergeCell ref="K16:K17"/>
    <mergeCell ref="A8:A14"/>
    <mergeCell ref="A15:A21"/>
    <mergeCell ref="J13:J14"/>
    <mergeCell ref="K13:K14"/>
    <mergeCell ref="B19:B21"/>
    <mergeCell ref="J4:J5"/>
    <mergeCell ref="B10:C10"/>
    <mergeCell ref="B12:C12"/>
  </mergeCells>
  <phoneticPr fontId="2"/>
  <pageMargins left="0.70866141732283472" right="0.70866141732283472" top="0.74803149606299213" bottom="0.74803149606299213" header="0.31496062992125984" footer="0.31496062992125984"/>
  <pageSetup paperSize="9" orientation="landscape" verticalDpi="0" r:id="rId1"/>
  <drawing r:id="rId2"/>
</worksheet>
</file>

<file path=xl/worksheets/sheet10.xml><?xml version="1.0" encoding="utf-8"?>
<worksheet xmlns="http://schemas.openxmlformats.org/spreadsheetml/2006/main" xmlns:r="http://schemas.openxmlformats.org/officeDocument/2006/relationships">
  <dimension ref="A1:X39"/>
  <sheetViews>
    <sheetView showZeros="0" zoomScaleNormal="100" workbookViewId="0">
      <selection activeCell="E9" sqref="E9"/>
    </sheetView>
  </sheetViews>
  <sheetFormatPr defaultRowHeight="13.5"/>
  <cols>
    <col min="1" max="1" width="2.25" customWidth="1"/>
    <col min="2" max="2" width="10.625" customWidth="1"/>
    <col min="3" max="3" width="1.5" customWidth="1"/>
    <col min="4" max="4" width="8.75" customWidth="1"/>
    <col min="5" max="5" width="8.125" customWidth="1"/>
    <col min="6" max="6" width="7.625" customWidth="1"/>
    <col min="7" max="7" width="8.125" customWidth="1"/>
    <col min="8" max="8" width="10.25" customWidth="1"/>
    <col min="9" max="9" width="1.5" customWidth="1"/>
    <col min="12" max="12" width="10.125" customWidth="1"/>
    <col min="13" max="13" width="1.5" customWidth="1"/>
    <col min="14" max="14" width="6.75" customWidth="1"/>
    <col min="15" max="15" width="7" customWidth="1"/>
    <col min="16" max="16" width="10.125" customWidth="1"/>
    <col min="17" max="17" width="1.625" customWidth="1"/>
    <col min="18" max="18" width="6.75" customWidth="1"/>
    <col min="19" max="19" width="7" customWidth="1"/>
    <col min="20" max="20" width="18.375" customWidth="1"/>
  </cols>
  <sheetData>
    <row r="1" spans="1:24" ht="10.5" customHeight="1">
      <c r="A1" s="515" t="s">
        <v>0</v>
      </c>
      <c r="B1" s="546"/>
      <c r="C1" s="2"/>
      <c r="D1" s="2"/>
      <c r="E1" s="2"/>
      <c r="F1" s="3"/>
      <c r="G1" s="526" t="s">
        <v>1</v>
      </c>
      <c r="H1" s="520"/>
      <c r="I1" s="520"/>
      <c r="J1" s="520"/>
      <c r="K1" s="520"/>
      <c r="L1" s="520"/>
      <c r="M1" s="520"/>
      <c r="N1" s="521"/>
      <c r="O1" s="526" t="s">
        <v>2</v>
      </c>
      <c r="P1" s="520"/>
      <c r="Q1" s="520"/>
      <c r="R1" s="520"/>
      <c r="S1" s="521"/>
      <c r="T1" s="508" t="s">
        <v>3</v>
      </c>
      <c r="U1" s="4"/>
    </row>
    <row r="2" spans="1:24" ht="10.5" customHeight="1">
      <c r="A2" s="511"/>
      <c r="B2" s="547"/>
      <c r="C2" s="5"/>
      <c r="D2" s="5"/>
      <c r="E2" s="5"/>
      <c r="F2" s="6"/>
      <c r="G2" s="527"/>
      <c r="H2" s="522"/>
      <c r="I2" s="522"/>
      <c r="J2" s="522"/>
      <c r="K2" s="522"/>
      <c r="L2" s="522"/>
      <c r="M2" s="522"/>
      <c r="N2" s="523"/>
      <c r="O2" s="527"/>
      <c r="P2" s="522"/>
      <c r="Q2" s="522"/>
      <c r="R2" s="522"/>
      <c r="S2" s="523"/>
      <c r="T2" s="544"/>
    </row>
    <row r="3" spans="1:24" ht="10.5" customHeight="1" thickBot="1">
      <c r="A3" s="560" t="s">
        <v>4</v>
      </c>
      <c r="B3" s="571"/>
      <c r="C3" s="571"/>
      <c r="D3" s="571"/>
      <c r="E3" s="571"/>
      <c r="F3" s="572"/>
      <c r="G3" s="528"/>
      <c r="H3" s="524"/>
      <c r="I3" s="524"/>
      <c r="J3" s="524"/>
      <c r="K3" s="524"/>
      <c r="L3" s="524"/>
      <c r="M3" s="524"/>
      <c r="N3" s="525"/>
      <c r="O3" s="528"/>
      <c r="P3" s="524"/>
      <c r="Q3" s="524"/>
      <c r="R3" s="524"/>
      <c r="S3" s="525"/>
      <c r="T3" s="544"/>
    </row>
    <row r="4" spans="1:24" ht="10.5" customHeight="1">
      <c r="A4" s="560"/>
      <c r="B4" s="571"/>
      <c r="C4" s="571"/>
      <c r="D4" s="571"/>
      <c r="E4" s="571"/>
      <c r="F4" s="572"/>
      <c r="G4" s="573" t="s">
        <v>5</v>
      </c>
      <c r="H4" s="520"/>
      <c r="I4" s="520"/>
      <c r="J4" s="520"/>
      <c r="K4" s="520"/>
      <c r="L4" s="520"/>
      <c r="M4" s="520"/>
      <c r="N4" s="521"/>
      <c r="O4" s="526" t="s">
        <v>6</v>
      </c>
      <c r="P4" s="517">
        <f>E38+G38+K38+O38+S38</f>
        <v>0</v>
      </c>
      <c r="Q4" s="517"/>
      <c r="R4" s="517"/>
      <c r="S4" s="532" t="s">
        <v>7</v>
      </c>
      <c r="T4" s="544"/>
    </row>
    <row r="5" spans="1:24" ht="10.5" customHeight="1">
      <c r="A5" s="4"/>
      <c r="B5" s="5"/>
      <c r="C5" s="5"/>
      <c r="D5" s="5"/>
      <c r="E5" s="5"/>
      <c r="F5" s="6"/>
      <c r="G5" s="574"/>
      <c r="H5" s="522"/>
      <c r="I5" s="522"/>
      <c r="J5" s="522"/>
      <c r="K5" s="522"/>
      <c r="L5" s="522"/>
      <c r="M5" s="522"/>
      <c r="N5" s="523"/>
      <c r="O5" s="527"/>
      <c r="P5" s="518"/>
      <c r="Q5" s="518"/>
      <c r="R5" s="518"/>
      <c r="S5" s="548"/>
      <c r="T5" s="544"/>
    </row>
    <row r="6" spans="1:24" ht="10.5" customHeight="1" thickBot="1">
      <c r="A6" s="7"/>
      <c r="B6" s="9"/>
      <c r="C6" s="9"/>
      <c r="D6" s="9"/>
      <c r="E6" s="9"/>
      <c r="F6" s="8"/>
      <c r="G6" s="575"/>
      <c r="H6" s="524"/>
      <c r="I6" s="524"/>
      <c r="J6" s="524"/>
      <c r="K6" s="524"/>
      <c r="L6" s="524"/>
      <c r="M6" s="524"/>
      <c r="N6" s="525"/>
      <c r="O6" s="528"/>
      <c r="P6" s="519"/>
      <c r="Q6" s="519"/>
      <c r="R6" s="519"/>
      <c r="S6" s="549"/>
      <c r="T6" s="545"/>
    </row>
    <row r="7" spans="1:24" ht="27" customHeight="1" thickBot="1">
      <c r="B7" s="570" t="s">
        <v>177</v>
      </c>
      <c r="C7" s="570"/>
      <c r="D7" s="570"/>
      <c r="F7" s="10" t="s">
        <v>8</v>
      </c>
      <c r="G7" s="11"/>
      <c r="H7" s="119">
        <f>D38+F38+J38+N38+R38</f>
        <v>53800</v>
      </c>
      <c r="I7" s="11"/>
      <c r="J7" s="11" t="s">
        <v>7</v>
      </c>
      <c r="K7" s="9"/>
      <c r="L7" s="9"/>
      <c r="M7" s="9"/>
      <c r="N7" s="9"/>
      <c r="O7" s="9"/>
      <c r="P7" s="9"/>
      <c r="Q7" s="9"/>
      <c r="R7" s="9"/>
      <c r="S7" s="9"/>
    </row>
    <row r="8" spans="1:24" ht="16.5" customHeight="1" thickTop="1" thickBot="1">
      <c r="A8" s="550" t="s">
        <v>10</v>
      </c>
      <c r="B8" s="551"/>
      <c r="C8" s="551"/>
      <c r="D8" s="552"/>
      <c r="E8" s="12" t="s">
        <v>11</v>
      </c>
      <c r="F8" s="13" t="s">
        <v>12</v>
      </c>
      <c r="G8" s="14" t="s">
        <v>11</v>
      </c>
      <c r="H8" s="554" t="s">
        <v>13</v>
      </c>
      <c r="I8" s="554"/>
      <c r="J8" s="555"/>
      <c r="K8" s="14" t="s">
        <v>11</v>
      </c>
      <c r="L8" s="554" t="s">
        <v>14</v>
      </c>
      <c r="M8" s="554"/>
      <c r="N8" s="555"/>
      <c r="O8" s="14" t="s">
        <v>11</v>
      </c>
      <c r="P8" s="554" t="s">
        <v>15</v>
      </c>
      <c r="Q8" s="554"/>
      <c r="R8" s="556"/>
      <c r="S8" s="14" t="s">
        <v>11</v>
      </c>
      <c r="T8" s="15" t="s">
        <v>16</v>
      </c>
    </row>
    <row r="9" spans="1:24" ht="15.75" customHeight="1">
      <c r="A9" s="111"/>
      <c r="B9" s="108" t="s">
        <v>189</v>
      </c>
      <c r="C9" s="327"/>
      <c r="D9" s="118">
        <v>1800</v>
      </c>
      <c r="E9" s="16"/>
      <c r="F9" s="120">
        <v>100</v>
      </c>
      <c r="G9" s="17"/>
      <c r="H9" s="122" t="s">
        <v>213</v>
      </c>
      <c r="I9" s="112"/>
      <c r="J9" s="90">
        <v>1800</v>
      </c>
      <c r="K9" s="17"/>
      <c r="L9" s="122" t="s">
        <v>215</v>
      </c>
      <c r="M9" s="112"/>
      <c r="N9" s="90">
        <v>550</v>
      </c>
      <c r="O9" s="17"/>
      <c r="P9" s="122" t="s">
        <v>206</v>
      </c>
      <c r="Q9" s="112"/>
      <c r="R9" s="90">
        <v>750</v>
      </c>
      <c r="S9" s="17"/>
      <c r="T9" s="74" t="s">
        <v>220</v>
      </c>
    </row>
    <row r="10" spans="1:24" ht="15.75" customHeight="1">
      <c r="A10" s="65"/>
      <c r="B10" s="109" t="s">
        <v>190</v>
      </c>
      <c r="C10" s="327"/>
      <c r="D10" s="78">
        <v>1800</v>
      </c>
      <c r="E10" s="18"/>
      <c r="F10" s="121">
        <v>200</v>
      </c>
      <c r="G10" s="19"/>
      <c r="H10" s="123" t="s">
        <v>214</v>
      </c>
      <c r="I10" s="33"/>
      <c r="J10" s="87">
        <v>1400</v>
      </c>
      <c r="K10" s="19"/>
      <c r="L10" s="123" t="s">
        <v>216</v>
      </c>
      <c r="M10" s="33"/>
      <c r="N10" s="87">
        <v>100</v>
      </c>
      <c r="O10" s="19"/>
      <c r="P10" s="123" t="s">
        <v>218</v>
      </c>
      <c r="Q10" s="33"/>
      <c r="R10" s="87">
        <v>1100</v>
      </c>
      <c r="S10" s="19"/>
      <c r="T10" s="76" t="s">
        <v>221</v>
      </c>
    </row>
    <row r="11" spans="1:24" ht="15.75" customHeight="1">
      <c r="A11" s="65"/>
      <c r="B11" s="109" t="s">
        <v>191</v>
      </c>
      <c r="C11" s="327"/>
      <c r="D11" s="78">
        <v>2000</v>
      </c>
      <c r="E11" s="18"/>
      <c r="F11" s="121">
        <v>300</v>
      </c>
      <c r="G11" s="19"/>
      <c r="H11" s="123" t="s">
        <v>215</v>
      </c>
      <c r="I11" s="33"/>
      <c r="J11" s="87">
        <v>1900</v>
      </c>
      <c r="K11" s="19"/>
      <c r="L11" s="123" t="s">
        <v>217</v>
      </c>
      <c r="M11" s="33"/>
      <c r="N11" s="87">
        <v>150</v>
      </c>
      <c r="O11" s="19"/>
      <c r="P11" s="123" t="s">
        <v>219</v>
      </c>
      <c r="Q11" s="33"/>
      <c r="R11" s="87">
        <v>800</v>
      </c>
      <c r="S11" s="19"/>
      <c r="T11" s="76" t="s">
        <v>222</v>
      </c>
    </row>
    <row r="12" spans="1:24" ht="15.75" customHeight="1">
      <c r="A12" s="65"/>
      <c r="B12" s="109" t="s">
        <v>192</v>
      </c>
      <c r="C12" s="327"/>
      <c r="D12" s="78">
        <v>700</v>
      </c>
      <c r="E12" s="18"/>
      <c r="F12" s="121">
        <v>100</v>
      </c>
      <c r="G12" s="19"/>
      <c r="H12" s="123" t="s">
        <v>206</v>
      </c>
      <c r="I12" s="33"/>
      <c r="J12" s="87">
        <v>1250</v>
      </c>
      <c r="K12" s="19"/>
      <c r="L12" s="123"/>
      <c r="M12" s="33"/>
      <c r="N12" s="87"/>
      <c r="O12" s="19"/>
      <c r="P12" s="123" t="s">
        <v>208</v>
      </c>
      <c r="Q12" s="33"/>
      <c r="R12" s="87">
        <v>300</v>
      </c>
      <c r="S12" s="19"/>
      <c r="T12" s="76" t="s">
        <v>223</v>
      </c>
    </row>
    <row r="13" spans="1:24" ht="15.75" customHeight="1">
      <c r="A13" s="65"/>
      <c r="B13" s="109" t="s">
        <v>193</v>
      </c>
      <c r="C13" s="327"/>
      <c r="D13" s="78">
        <v>500</v>
      </c>
      <c r="E13" s="18"/>
      <c r="F13" s="121">
        <v>50</v>
      </c>
      <c r="G13" s="19"/>
      <c r="H13" s="123"/>
      <c r="I13" s="33"/>
      <c r="J13" s="87"/>
      <c r="K13" s="19"/>
      <c r="L13" s="123"/>
      <c r="M13" s="33"/>
      <c r="N13" s="87"/>
      <c r="O13" s="19"/>
      <c r="P13" s="123"/>
      <c r="Q13" s="33"/>
      <c r="R13" s="87"/>
      <c r="S13" s="19"/>
      <c r="T13" s="76" t="s">
        <v>224</v>
      </c>
      <c r="V13" s="5"/>
    </row>
    <row r="14" spans="1:24" ht="15.75" customHeight="1">
      <c r="A14" s="65"/>
      <c r="B14" s="109" t="s">
        <v>194</v>
      </c>
      <c r="C14" s="327"/>
      <c r="D14" s="78">
        <v>2700</v>
      </c>
      <c r="E14" s="18"/>
      <c r="F14" s="121">
        <v>250</v>
      </c>
      <c r="G14" s="19"/>
      <c r="H14" s="123"/>
      <c r="I14" s="33"/>
      <c r="J14" s="87"/>
      <c r="K14" s="19"/>
      <c r="L14" s="123"/>
      <c r="M14" s="33"/>
      <c r="N14" s="87"/>
      <c r="O14" s="19"/>
      <c r="P14" s="123"/>
      <c r="Q14" s="33"/>
      <c r="R14" s="87"/>
      <c r="S14" s="19"/>
      <c r="T14" s="76" t="s">
        <v>225</v>
      </c>
      <c r="W14" s="5"/>
      <c r="X14" s="5"/>
    </row>
    <row r="15" spans="1:24" ht="15.75" customHeight="1">
      <c r="A15" s="65"/>
      <c r="B15" s="109" t="s">
        <v>195</v>
      </c>
      <c r="C15" s="327"/>
      <c r="D15" s="78">
        <v>1700</v>
      </c>
      <c r="E15" s="18"/>
      <c r="F15" s="121">
        <v>100</v>
      </c>
      <c r="G15" s="19"/>
      <c r="H15" s="123"/>
      <c r="I15" s="33"/>
      <c r="J15" s="87"/>
      <c r="K15" s="19"/>
      <c r="L15" s="123"/>
      <c r="M15" s="33"/>
      <c r="N15" s="87"/>
      <c r="O15" s="19"/>
      <c r="P15" s="123"/>
      <c r="Q15" s="33"/>
      <c r="R15" s="87"/>
      <c r="S15" s="19"/>
      <c r="T15" s="76" t="s">
        <v>226</v>
      </c>
      <c r="W15" s="5"/>
      <c r="X15" s="5"/>
    </row>
    <row r="16" spans="1:24" ht="15.75" customHeight="1">
      <c r="A16" s="65"/>
      <c r="B16" s="109" t="s">
        <v>196</v>
      </c>
      <c r="C16" s="327"/>
      <c r="D16" s="78">
        <v>1800</v>
      </c>
      <c r="E16" s="18"/>
      <c r="F16" s="121">
        <v>100</v>
      </c>
      <c r="G16" s="19"/>
      <c r="H16" s="123"/>
      <c r="I16" s="33"/>
      <c r="J16" s="87"/>
      <c r="K16" s="19"/>
      <c r="L16" s="123"/>
      <c r="M16" s="33"/>
      <c r="N16" s="87"/>
      <c r="O16" s="19"/>
      <c r="P16" s="123"/>
      <c r="Q16" s="33"/>
      <c r="R16" s="87"/>
      <c r="S16" s="19"/>
      <c r="T16" s="76" t="s">
        <v>227</v>
      </c>
    </row>
    <row r="17" spans="1:20" ht="15.75" customHeight="1">
      <c r="A17" s="65"/>
      <c r="B17" s="109" t="s">
        <v>197</v>
      </c>
      <c r="C17" s="327"/>
      <c r="D17" s="78">
        <v>1200</v>
      </c>
      <c r="E17" s="18"/>
      <c r="F17" s="121">
        <v>100</v>
      </c>
      <c r="G17" s="19"/>
      <c r="H17" s="123"/>
      <c r="I17" s="33"/>
      <c r="J17" s="87"/>
      <c r="K17" s="19"/>
      <c r="L17" s="123"/>
      <c r="M17" s="33"/>
      <c r="N17" s="87"/>
      <c r="O17" s="19"/>
      <c r="P17" s="123"/>
      <c r="Q17" s="33"/>
      <c r="R17" s="87"/>
      <c r="S17" s="19"/>
      <c r="T17" s="128" t="s">
        <v>228</v>
      </c>
    </row>
    <row r="18" spans="1:20" ht="15.75" customHeight="1">
      <c r="A18" s="65"/>
      <c r="B18" s="109" t="s">
        <v>198</v>
      </c>
      <c r="C18" s="327" t="s">
        <v>944</v>
      </c>
      <c r="D18" s="78">
        <v>3150</v>
      </c>
      <c r="E18" s="18"/>
      <c r="F18" s="121">
        <v>200</v>
      </c>
      <c r="G18" s="19"/>
      <c r="H18" s="123"/>
      <c r="I18" s="33"/>
      <c r="J18" s="87"/>
      <c r="K18" s="19"/>
      <c r="L18" s="123"/>
      <c r="M18" s="33"/>
      <c r="N18" s="87"/>
      <c r="O18" s="19"/>
      <c r="P18" s="123"/>
      <c r="Q18" s="33"/>
      <c r="R18" s="87"/>
      <c r="S18" s="19"/>
      <c r="T18" s="74"/>
    </row>
    <row r="19" spans="1:20" ht="15.75" customHeight="1">
      <c r="A19" s="65"/>
      <c r="B19" s="109" t="s">
        <v>199</v>
      </c>
      <c r="C19" s="327" t="s">
        <v>119</v>
      </c>
      <c r="D19" s="78">
        <v>2550</v>
      </c>
      <c r="E19" s="18"/>
      <c r="F19" s="121">
        <v>300</v>
      </c>
      <c r="G19" s="19"/>
      <c r="H19" s="123"/>
      <c r="I19" s="33"/>
      <c r="J19" s="87"/>
      <c r="K19" s="19"/>
      <c r="L19" s="123"/>
      <c r="M19" s="33"/>
      <c r="N19" s="87"/>
      <c r="O19" s="19"/>
      <c r="P19" s="123"/>
      <c r="Q19" s="33"/>
      <c r="R19" s="87"/>
      <c r="S19" s="19"/>
      <c r="T19" s="74"/>
    </row>
    <row r="20" spans="1:20" ht="15.75" customHeight="1">
      <c r="A20" s="65"/>
      <c r="B20" s="109" t="s">
        <v>200</v>
      </c>
      <c r="C20" s="327" t="s">
        <v>119</v>
      </c>
      <c r="D20" s="78">
        <v>2050</v>
      </c>
      <c r="E20" s="18"/>
      <c r="F20" s="121">
        <v>100</v>
      </c>
      <c r="G20" s="19"/>
      <c r="H20" s="123"/>
      <c r="I20" s="33"/>
      <c r="J20" s="87"/>
      <c r="K20" s="19"/>
      <c r="L20" s="123"/>
      <c r="M20" s="33"/>
      <c r="N20" s="87"/>
      <c r="O20" s="19"/>
      <c r="P20" s="123"/>
      <c r="Q20" s="33"/>
      <c r="R20" s="87"/>
      <c r="S20" s="19"/>
      <c r="T20" s="74"/>
    </row>
    <row r="21" spans="1:20" ht="15.75" customHeight="1">
      <c r="A21" s="65"/>
      <c r="B21" s="109" t="s">
        <v>201</v>
      </c>
      <c r="C21" s="327"/>
      <c r="D21" s="78">
        <v>1700</v>
      </c>
      <c r="E21" s="18"/>
      <c r="F21" s="121">
        <v>150</v>
      </c>
      <c r="G21" s="19"/>
      <c r="H21" s="123"/>
      <c r="I21" s="33"/>
      <c r="J21" s="87"/>
      <c r="K21" s="19"/>
      <c r="L21" s="123"/>
      <c r="M21" s="33"/>
      <c r="N21" s="87"/>
      <c r="O21" s="19"/>
      <c r="P21" s="123"/>
      <c r="Q21" s="33"/>
      <c r="R21" s="87"/>
      <c r="S21" s="19"/>
      <c r="T21" s="74"/>
    </row>
    <row r="22" spans="1:20" ht="15.75" customHeight="1">
      <c r="A22" s="65"/>
      <c r="B22" s="109" t="s">
        <v>202</v>
      </c>
      <c r="C22" s="327"/>
      <c r="D22" s="78">
        <v>1550</v>
      </c>
      <c r="E22" s="18"/>
      <c r="F22" s="121">
        <v>150</v>
      </c>
      <c r="G22" s="19"/>
      <c r="H22" s="123"/>
      <c r="I22" s="33"/>
      <c r="J22" s="87"/>
      <c r="K22" s="19"/>
      <c r="L22" s="123"/>
      <c r="M22" s="33"/>
      <c r="N22" s="87"/>
      <c r="O22" s="19"/>
      <c r="P22" s="123"/>
      <c r="Q22" s="33"/>
      <c r="R22" s="87"/>
      <c r="S22" s="19"/>
      <c r="T22" s="74"/>
    </row>
    <row r="23" spans="1:20" ht="15.75" customHeight="1">
      <c r="A23" s="65"/>
      <c r="B23" s="109" t="s">
        <v>203</v>
      </c>
      <c r="C23" s="327"/>
      <c r="D23" s="78">
        <v>1450</v>
      </c>
      <c r="E23" s="18"/>
      <c r="F23" s="121">
        <v>100</v>
      </c>
      <c r="G23" s="19"/>
      <c r="H23" s="123"/>
      <c r="I23" s="33"/>
      <c r="J23" s="87"/>
      <c r="K23" s="19"/>
      <c r="L23" s="123"/>
      <c r="M23" s="33"/>
      <c r="N23" s="87"/>
      <c r="O23" s="19"/>
      <c r="P23" s="123"/>
      <c r="Q23" s="33"/>
      <c r="R23" s="87"/>
      <c r="S23" s="19"/>
      <c r="T23" s="127"/>
    </row>
    <row r="24" spans="1:20" ht="15.75" customHeight="1">
      <c r="A24" s="65"/>
      <c r="B24" s="109" t="s">
        <v>204</v>
      </c>
      <c r="C24" s="327" t="s">
        <v>119</v>
      </c>
      <c r="D24" s="78">
        <v>1200</v>
      </c>
      <c r="E24" s="18"/>
      <c r="F24" s="121">
        <v>50</v>
      </c>
      <c r="G24" s="19"/>
      <c r="H24" s="123"/>
      <c r="I24" s="33"/>
      <c r="J24" s="87"/>
      <c r="K24" s="19"/>
      <c r="L24" s="123"/>
      <c r="M24" s="33"/>
      <c r="N24" s="87"/>
      <c r="O24" s="19"/>
      <c r="P24" s="123"/>
      <c r="Q24" s="33"/>
      <c r="R24" s="87"/>
      <c r="S24" s="19"/>
      <c r="T24" s="74"/>
    </row>
    <row r="25" spans="1:20" ht="15.75" customHeight="1">
      <c r="A25" s="65"/>
      <c r="B25" s="130" t="s">
        <v>205</v>
      </c>
      <c r="C25" s="324"/>
      <c r="D25" s="78">
        <v>1050</v>
      </c>
      <c r="E25" s="18"/>
      <c r="F25" s="121">
        <v>50</v>
      </c>
      <c r="G25" s="19"/>
      <c r="H25" s="123"/>
      <c r="I25" s="33"/>
      <c r="J25" s="87"/>
      <c r="K25" s="19"/>
      <c r="L25" s="123"/>
      <c r="M25" s="33"/>
      <c r="N25" s="87"/>
      <c r="O25" s="19"/>
      <c r="P25" s="123"/>
      <c r="Q25" s="33"/>
      <c r="R25" s="87"/>
      <c r="S25" s="19"/>
      <c r="T25" s="74"/>
    </row>
    <row r="26" spans="1:20" ht="15.75" customHeight="1">
      <c r="A26" s="65"/>
      <c r="B26" s="109" t="s">
        <v>206</v>
      </c>
      <c r="C26" s="327" t="s">
        <v>119</v>
      </c>
      <c r="D26" s="78">
        <v>5400</v>
      </c>
      <c r="E26" s="18"/>
      <c r="F26" s="121">
        <v>300</v>
      </c>
      <c r="G26" s="19"/>
      <c r="H26" s="123"/>
      <c r="I26" s="33"/>
      <c r="J26" s="87"/>
      <c r="K26" s="19"/>
      <c r="L26" s="123"/>
      <c r="M26" s="33"/>
      <c r="N26" s="87"/>
      <c r="O26" s="19"/>
      <c r="P26" s="123"/>
      <c r="Q26" s="33"/>
      <c r="R26" s="87"/>
      <c r="S26" s="19"/>
      <c r="T26" s="74"/>
    </row>
    <row r="27" spans="1:20" ht="15.75" customHeight="1">
      <c r="A27" s="65"/>
      <c r="B27" s="109" t="s">
        <v>207</v>
      </c>
      <c r="C27" s="327" t="s">
        <v>119</v>
      </c>
      <c r="D27" s="78">
        <v>1400</v>
      </c>
      <c r="E27" s="18"/>
      <c r="F27" s="121">
        <v>100</v>
      </c>
      <c r="G27" s="19"/>
      <c r="H27" s="123"/>
      <c r="I27" s="33"/>
      <c r="J27" s="87"/>
      <c r="K27" s="19"/>
      <c r="L27" s="123"/>
      <c r="M27" s="33"/>
      <c r="N27" s="87"/>
      <c r="O27" s="19"/>
      <c r="P27" s="123"/>
      <c r="Q27" s="33"/>
      <c r="R27" s="87"/>
      <c r="S27" s="19"/>
      <c r="T27" s="74"/>
    </row>
    <row r="28" spans="1:20" ht="15.75" customHeight="1">
      <c r="A28" s="65"/>
      <c r="B28" s="109" t="s">
        <v>208</v>
      </c>
      <c r="C28" s="327" t="s">
        <v>119</v>
      </c>
      <c r="D28" s="78">
        <v>1750</v>
      </c>
      <c r="E28" s="18"/>
      <c r="F28" s="121">
        <v>150</v>
      </c>
      <c r="G28" s="19"/>
      <c r="H28" s="123"/>
      <c r="I28" s="33"/>
      <c r="J28" s="87"/>
      <c r="K28" s="19"/>
      <c r="L28" s="123"/>
      <c r="M28" s="33"/>
      <c r="N28" s="87"/>
      <c r="O28" s="19"/>
      <c r="P28" s="123"/>
      <c r="Q28" s="33"/>
      <c r="R28" s="87"/>
      <c r="S28" s="19"/>
      <c r="T28" s="74"/>
    </row>
    <row r="29" spans="1:20" ht="15.75" customHeight="1">
      <c r="A29" s="65"/>
      <c r="B29" s="109" t="s">
        <v>209</v>
      </c>
      <c r="C29" s="327" t="s">
        <v>119</v>
      </c>
      <c r="D29" s="78">
        <v>1350</v>
      </c>
      <c r="E29" s="18"/>
      <c r="F29" s="121">
        <v>100</v>
      </c>
      <c r="G29" s="19"/>
      <c r="H29" s="123"/>
      <c r="I29" s="33"/>
      <c r="J29" s="87"/>
      <c r="K29" s="19"/>
      <c r="L29" s="123"/>
      <c r="M29" s="33"/>
      <c r="N29" s="87"/>
      <c r="O29" s="19"/>
      <c r="P29" s="123"/>
      <c r="Q29" s="33"/>
      <c r="R29" s="87"/>
      <c r="S29" s="19"/>
      <c r="T29" s="74"/>
    </row>
    <row r="30" spans="1:20" ht="15.75" customHeight="1">
      <c r="A30" s="65" t="s">
        <v>211</v>
      </c>
      <c r="B30" s="109" t="s">
        <v>210</v>
      </c>
      <c r="C30" s="327" t="s">
        <v>119</v>
      </c>
      <c r="D30" s="78">
        <v>1700</v>
      </c>
      <c r="E30" s="18"/>
      <c r="F30" s="121">
        <v>150</v>
      </c>
      <c r="G30" s="19"/>
      <c r="H30" s="123"/>
      <c r="I30" s="33"/>
      <c r="J30" s="87"/>
      <c r="K30" s="19"/>
      <c r="L30" s="123"/>
      <c r="M30" s="33"/>
      <c r="N30" s="87"/>
      <c r="O30" s="19"/>
      <c r="P30" s="123"/>
      <c r="Q30" s="33"/>
      <c r="R30" s="87"/>
      <c r="S30" s="19"/>
      <c r="T30" s="74" t="s">
        <v>229</v>
      </c>
    </row>
    <row r="31" spans="1:20" ht="15.75" customHeight="1">
      <c r="A31" s="65"/>
      <c r="B31" s="109"/>
      <c r="C31" s="112"/>
      <c r="D31" s="78"/>
      <c r="E31" s="18"/>
      <c r="F31" s="121"/>
      <c r="G31" s="19"/>
      <c r="H31" s="123"/>
      <c r="I31" s="33"/>
      <c r="J31" s="87"/>
      <c r="K31" s="19"/>
      <c r="L31" s="123"/>
      <c r="M31" s="33"/>
      <c r="N31" s="87"/>
      <c r="O31" s="19"/>
      <c r="P31" s="123"/>
      <c r="Q31" s="33"/>
      <c r="R31" s="87"/>
      <c r="S31" s="19"/>
      <c r="T31" s="74" t="s">
        <v>230</v>
      </c>
    </row>
    <row r="32" spans="1:20" ht="15.75" customHeight="1">
      <c r="A32" s="65"/>
      <c r="B32" s="109"/>
      <c r="C32" s="112"/>
      <c r="D32" s="78"/>
      <c r="E32" s="18"/>
      <c r="F32" s="121"/>
      <c r="G32" s="19"/>
      <c r="H32" s="123"/>
      <c r="I32" s="33"/>
      <c r="J32" s="87"/>
      <c r="K32" s="19"/>
      <c r="L32" s="123"/>
      <c r="M32" s="33"/>
      <c r="N32" s="87"/>
      <c r="O32" s="19"/>
      <c r="P32" s="123"/>
      <c r="Q32" s="33"/>
      <c r="R32" s="87"/>
      <c r="S32" s="19"/>
      <c r="T32" s="74"/>
    </row>
    <row r="33" spans="1:20" ht="15.75" customHeight="1">
      <c r="A33" s="65"/>
      <c r="B33" s="109"/>
      <c r="C33" s="33"/>
      <c r="D33" s="78"/>
      <c r="E33" s="18"/>
      <c r="F33" s="121"/>
      <c r="G33" s="19"/>
      <c r="H33" s="123"/>
      <c r="I33" s="33"/>
      <c r="J33" s="87"/>
      <c r="K33" s="19"/>
      <c r="L33" s="123"/>
      <c r="M33" s="33"/>
      <c r="N33" s="87"/>
      <c r="O33" s="19"/>
      <c r="P33" s="123"/>
      <c r="Q33" s="33"/>
      <c r="R33" s="87"/>
      <c r="S33" s="19"/>
      <c r="T33" s="74"/>
    </row>
    <row r="34" spans="1:20" ht="15.75" customHeight="1">
      <c r="A34" s="65"/>
      <c r="B34" s="109"/>
      <c r="C34" s="33"/>
      <c r="D34" s="78"/>
      <c r="E34" s="18"/>
      <c r="F34" s="121"/>
      <c r="G34" s="19"/>
      <c r="H34" s="123"/>
      <c r="I34" s="33"/>
      <c r="J34" s="87"/>
      <c r="K34" s="19"/>
      <c r="L34" s="123"/>
      <c r="M34" s="33"/>
      <c r="N34" s="87"/>
      <c r="O34" s="19"/>
      <c r="P34" s="123"/>
      <c r="Q34" s="33"/>
      <c r="R34" s="87"/>
      <c r="S34" s="19"/>
      <c r="T34" s="74"/>
    </row>
    <row r="35" spans="1:20" ht="15.75" customHeight="1">
      <c r="A35" s="65"/>
      <c r="B35" s="109"/>
      <c r="C35" s="33"/>
      <c r="D35" s="78"/>
      <c r="E35" s="18"/>
      <c r="F35" s="121"/>
      <c r="G35" s="19"/>
      <c r="H35" s="123"/>
      <c r="I35" s="33"/>
      <c r="J35" s="87"/>
      <c r="K35" s="19"/>
      <c r="L35" s="123"/>
      <c r="M35" s="33"/>
      <c r="N35" s="87"/>
      <c r="O35" s="19"/>
      <c r="P35" s="123"/>
      <c r="Q35" s="33"/>
      <c r="R35" s="87"/>
      <c r="S35" s="19"/>
      <c r="T35" s="74"/>
    </row>
    <row r="36" spans="1:20" ht="15.75" customHeight="1">
      <c r="A36" s="65"/>
      <c r="B36" s="109"/>
      <c r="C36" s="33"/>
      <c r="D36" s="78"/>
      <c r="E36" s="18"/>
      <c r="F36" s="121"/>
      <c r="G36" s="19"/>
      <c r="H36" s="123"/>
      <c r="I36" s="33"/>
      <c r="J36" s="87"/>
      <c r="K36" s="19"/>
      <c r="L36" s="123"/>
      <c r="M36" s="33"/>
      <c r="N36" s="87"/>
      <c r="O36" s="19"/>
      <c r="P36" s="123"/>
      <c r="Q36" s="33"/>
      <c r="R36" s="87"/>
      <c r="S36" s="19"/>
      <c r="T36" s="74"/>
    </row>
    <row r="37" spans="1:20" ht="15.75" customHeight="1" thickBot="1">
      <c r="A37" s="66"/>
      <c r="B37" s="110"/>
      <c r="C37" s="35"/>
      <c r="D37" s="81"/>
      <c r="E37" s="21"/>
      <c r="F37" s="94"/>
      <c r="G37" s="22"/>
      <c r="H37" s="124"/>
      <c r="I37" s="35"/>
      <c r="J37" s="88"/>
      <c r="K37" s="22"/>
      <c r="L37" s="124"/>
      <c r="M37" s="35"/>
      <c r="N37" s="88"/>
      <c r="O37" s="22"/>
      <c r="P37" s="124"/>
      <c r="Q37" s="35"/>
      <c r="R37" s="88"/>
      <c r="S37" s="22"/>
      <c r="T37" s="74"/>
    </row>
    <row r="38" spans="1:20" ht="15" customHeight="1" thickBot="1">
      <c r="A38" s="23"/>
      <c r="B38" s="45" t="s">
        <v>212</v>
      </c>
      <c r="C38" s="24"/>
      <c r="D38" s="80">
        <f>SUM(D9:D37)</f>
        <v>40500</v>
      </c>
      <c r="E38" s="25">
        <f>SUM(E9:E37)</f>
        <v>0</v>
      </c>
      <c r="F38" s="129">
        <f>SUM(F9:F37)</f>
        <v>3200</v>
      </c>
      <c r="G38" s="26">
        <f>SUM(G9:G37)</f>
        <v>0</v>
      </c>
      <c r="H38" s="106" t="s">
        <v>55</v>
      </c>
      <c r="I38" s="107"/>
      <c r="J38" s="89">
        <f>SUM(J9:J37)</f>
        <v>6350</v>
      </c>
      <c r="K38" s="26">
        <f>SUM(K9:K37)</f>
        <v>0</v>
      </c>
      <c r="L38" s="125" t="s">
        <v>80</v>
      </c>
      <c r="M38" s="107"/>
      <c r="N38" s="89">
        <f>SUM(N9:N37)</f>
        <v>800</v>
      </c>
      <c r="O38" s="26">
        <f>SUM(O9:O37)</f>
        <v>0</v>
      </c>
      <c r="P38" s="125" t="s">
        <v>55</v>
      </c>
      <c r="Q38" s="107"/>
      <c r="R38" s="89">
        <f>SUM(R9:R37)</f>
        <v>2950</v>
      </c>
      <c r="S38" s="26">
        <f>SUM(S9:S37)</f>
        <v>0</v>
      </c>
      <c r="T38" s="75"/>
    </row>
    <row r="39" spans="1:20" ht="14.25" thickTop="1">
      <c r="B39" s="134" t="str">
        <f>西区!B39</f>
        <v>平成25年12月</v>
      </c>
      <c r="P39" s="2"/>
      <c r="Q39" s="2"/>
      <c r="T39" s="134" t="s">
        <v>273</v>
      </c>
    </row>
  </sheetData>
  <mergeCells count="17">
    <mergeCell ref="A8:D8"/>
    <mergeCell ref="H8:J8"/>
    <mergeCell ref="L8:N8"/>
    <mergeCell ref="P8:R8"/>
    <mergeCell ref="A3:F4"/>
    <mergeCell ref="P4:R6"/>
    <mergeCell ref="O4:O6"/>
    <mergeCell ref="G1:G3"/>
    <mergeCell ref="H1:N3"/>
    <mergeCell ref="G4:G6"/>
    <mergeCell ref="H4:N6"/>
    <mergeCell ref="O1:O3"/>
    <mergeCell ref="P1:S3"/>
    <mergeCell ref="T1:T6"/>
    <mergeCell ref="B7:D7"/>
    <mergeCell ref="A1:B2"/>
    <mergeCell ref="S4:S6"/>
  </mergeCells>
  <phoneticPr fontId="2"/>
  <pageMargins left="0.2" right="0.19" top="0.25" bottom="0.45" header="0.2" footer="0.31496062992125984"/>
  <pageSetup paperSize="9" orientation="landscape" verticalDpi="0" r:id="rId1"/>
</worksheet>
</file>

<file path=xl/worksheets/sheet11.xml><?xml version="1.0" encoding="utf-8"?>
<worksheet xmlns="http://schemas.openxmlformats.org/spreadsheetml/2006/main" xmlns:r="http://schemas.openxmlformats.org/officeDocument/2006/relationships">
  <dimension ref="A1:X39"/>
  <sheetViews>
    <sheetView showZeros="0" zoomScaleNormal="100" workbookViewId="0">
      <selection activeCell="E9" sqref="E9"/>
    </sheetView>
  </sheetViews>
  <sheetFormatPr defaultRowHeight="13.5"/>
  <cols>
    <col min="1" max="1" width="2.25" customWidth="1"/>
    <col min="2" max="2" width="10.625" customWidth="1"/>
    <col min="3" max="3" width="1.5" customWidth="1"/>
    <col min="4" max="4" width="8.75" customWidth="1"/>
    <col min="5" max="5" width="8.125" customWidth="1"/>
    <col min="6" max="6" width="7.625" customWidth="1"/>
    <col min="7" max="7" width="8.125" customWidth="1"/>
    <col min="8" max="8" width="10.25" customWidth="1"/>
    <col min="9" max="9" width="1.5" customWidth="1"/>
    <col min="12" max="12" width="10.125" customWidth="1"/>
    <col min="13" max="13" width="1.5" customWidth="1"/>
    <col min="14" max="14" width="6.75" customWidth="1"/>
    <col min="15" max="15" width="7" customWidth="1"/>
    <col min="16" max="16" width="10.125" customWidth="1"/>
    <col min="17" max="17" width="1.625" customWidth="1"/>
    <col min="18" max="18" width="6.75" customWidth="1"/>
    <col min="19" max="19" width="7" customWidth="1"/>
    <col min="20" max="20" width="18.375" customWidth="1"/>
  </cols>
  <sheetData>
    <row r="1" spans="1:24" ht="10.5" customHeight="1">
      <c r="A1" s="515" t="s">
        <v>0</v>
      </c>
      <c r="B1" s="546"/>
      <c r="C1" s="2"/>
      <c r="D1" s="2"/>
      <c r="E1" s="2"/>
      <c r="F1" s="3"/>
      <c r="G1" s="526" t="s">
        <v>1</v>
      </c>
      <c r="H1" s="576"/>
      <c r="I1" s="576"/>
      <c r="J1" s="576"/>
      <c r="K1" s="576"/>
      <c r="L1" s="576"/>
      <c r="M1" s="576"/>
      <c r="N1" s="577"/>
      <c r="O1" s="526" t="s">
        <v>2</v>
      </c>
      <c r="P1" s="582"/>
      <c r="Q1" s="582"/>
      <c r="R1" s="582"/>
      <c r="S1" s="583"/>
      <c r="T1" s="508" t="s">
        <v>3</v>
      </c>
      <c r="U1" s="4"/>
    </row>
    <row r="2" spans="1:24" ht="10.5" customHeight="1">
      <c r="A2" s="511"/>
      <c r="B2" s="547"/>
      <c r="C2" s="5"/>
      <c r="D2" s="5"/>
      <c r="E2" s="5"/>
      <c r="F2" s="6"/>
      <c r="G2" s="527"/>
      <c r="H2" s="578"/>
      <c r="I2" s="578"/>
      <c r="J2" s="578"/>
      <c r="K2" s="578"/>
      <c r="L2" s="578"/>
      <c r="M2" s="578"/>
      <c r="N2" s="579"/>
      <c r="O2" s="527"/>
      <c r="P2" s="584"/>
      <c r="Q2" s="584"/>
      <c r="R2" s="584"/>
      <c r="S2" s="585"/>
      <c r="T2" s="509"/>
    </row>
    <row r="3" spans="1:24" ht="10.5" customHeight="1" thickBot="1">
      <c r="A3" s="560" t="s">
        <v>4</v>
      </c>
      <c r="B3" s="571"/>
      <c r="C3" s="571"/>
      <c r="D3" s="571"/>
      <c r="E3" s="571"/>
      <c r="F3" s="572"/>
      <c r="G3" s="528"/>
      <c r="H3" s="580"/>
      <c r="I3" s="580"/>
      <c r="J3" s="580"/>
      <c r="K3" s="580"/>
      <c r="L3" s="580"/>
      <c r="M3" s="580"/>
      <c r="N3" s="581"/>
      <c r="O3" s="528"/>
      <c r="P3" s="586"/>
      <c r="Q3" s="586"/>
      <c r="R3" s="586"/>
      <c r="S3" s="587"/>
      <c r="T3" s="509"/>
    </row>
    <row r="4" spans="1:24" ht="10.5" customHeight="1">
      <c r="A4" s="560"/>
      <c r="B4" s="571"/>
      <c r="C4" s="571"/>
      <c r="D4" s="571"/>
      <c r="E4" s="571"/>
      <c r="F4" s="572"/>
      <c r="G4" s="573" t="s">
        <v>5</v>
      </c>
      <c r="H4" s="582"/>
      <c r="I4" s="582"/>
      <c r="J4" s="582"/>
      <c r="K4" s="582"/>
      <c r="L4" s="582"/>
      <c r="M4" s="582"/>
      <c r="N4" s="583"/>
      <c r="O4" s="526" t="s">
        <v>6</v>
      </c>
      <c r="P4" s="517">
        <f>E38+G38+K38+O38+S38</f>
        <v>0</v>
      </c>
      <c r="Q4" s="517"/>
      <c r="R4" s="517"/>
      <c r="S4" s="532" t="s">
        <v>7</v>
      </c>
      <c r="T4" s="509"/>
    </row>
    <row r="5" spans="1:24" ht="10.5" customHeight="1">
      <c r="A5" s="4"/>
      <c r="B5" s="5"/>
      <c r="C5" s="5"/>
      <c r="D5" s="5"/>
      <c r="E5" s="5"/>
      <c r="F5" s="6"/>
      <c r="G5" s="574"/>
      <c r="H5" s="584"/>
      <c r="I5" s="584"/>
      <c r="J5" s="584"/>
      <c r="K5" s="584"/>
      <c r="L5" s="584"/>
      <c r="M5" s="584"/>
      <c r="N5" s="585"/>
      <c r="O5" s="537"/>
      <c r="P5" s="518"/>
      <c r="Q5" s="518"/>
      <c r="R5" s="518"/>
      <c r="S5" s="533"/>
      <c r="T5" s="509"/>
    </row>
    <row r="6" spans="1:24" ht="10.5" customHeight="1" thickBot="1">
      <c r="A6" s="7"/>
      <c r="B6" s="9"/>
      <c r="C6" s="9"/>
      <c r="D6" s="9"/>
      <c r="E6" s="9"/>
      <c r="F6" s="8"/>
      <c r="G6" s="575"/>
      <c r="H6" s="586"/>
      <c r="I6" s="586"/>
      <c r="J6" s="586"/>
      <c r="K6" s="586"/>
      <c r="L6" s="586"/>
      <c r="M6" s="586"/>
      <c r="N6" s="587"/>
      <c r="O6" s="539"/>
      <c r="P6" s="519"/>
      <c r="Q6" s="519"/>
      <c r="R6" s="519"/>
      <c r="S6" s="534"/>
      <c r="T6" s="510"/>
    </row>
    <row r="7" spans="1:24" ht="27" customHeight="1" thickBot="1">
      <c r="B7" s="588" t="s">
        <v>178</v>
      </c>
      <c r="C7" s="588"/>
      <c r="D7" s="588"/>
      <c r="F7" s="10" t="s">
        <v>8</v>
      </c>
      <c r="G7" s="11"/>
      <c r="H7" s="119">
        <f>D38+F38+J38+N38+R38</f>
        <v>54900</v>
      </c>
      <c r="I7" s="11"/>
      <c r="J7" s="11" t="s">
        <v>7</v>
      </c>
      <c r="K7" s="9"/>
      <c r="L7" s="9"/>
      <c r="M7" s="9"/>
      <c r="N7" s="9"/>
      <c r="O7" s="9"/>
      <c r="P7" s="9"/>
      <c r="Q7" s="9"/>
      <c r="R7" s="9"/>
      <c r="S7" s="9"/>
    </row>
    <row r="8" spans="1:24" ht="16.5" customHeight="1" thickTop="1" thickBot="1">
      <c r="A8" s="550" t="s">
        <v>10</v>
      </c>
      <c r="B8" s="551"/>
      <c r="C8" s="551"/>
      <c r="D8" s="552"/>
      <c r="E8" s="12" t="s">
        <v>11</v>
      </c>
      <c r="F8" s="13" t="s">
        <v>12</v>
      </c>
      <c r="G8" s="14" t="s">
        <v>11</v>
      </c>
      <c r="H8" s="554" t="s">
        <v>13</v>
      </c>
      <c r="I8" s="554"/>
      <c r="J8" s="555"/>
      <c r="K8" s="14" t="s">
        <v>11</v>
      </c>
      <c r="L8" s="554" t="s">
        <v>14</v>
      </c>
      <c r="M8" s="554"/>
      <c r="N8" s="555"/>
      <c r="O8" s="14" t="s">
        <v>11</v>
      </c>
      <c r="P8" s="554" t="s">
        <v>15</v>
      </c>
      <c r="Q8" s="554"/>
      <c r="R8" s="556"/>
      <c r="S8" s="14" t="s">
        <v>11</v>
      </c>
      <c r="T8" s="15" t="s">
        <v>16</v>
      </c>
    </row>
    <row r="9" spans="1:24" ht="15.75" customHeight="1">
      <c r="A9" s="111"/>
      <c r="B9" s="108" t="s">
        <v>231</v>
      </c>
      <c r="C9" s="112"/>
      <c r="D9" s="118">
        <v>1700</v>
      </c>
      <c r="E9" s="16"/>
      <c r="F9" s="120">
        <v>350</v>
      </c>
      <c r="G9" s="17"/>
      <c r="H9" s="122" t="s">
        <v>248</v>
      </c>
      <c r="I9" s="112"/>
      <c r="J9" s="90">
        <v>3200</v>
      </c>
      <c r="K9" s="17"/>
      <c r="L9" s="122" t="s">
        <v>250</v>
      </c>
      <c r="M9" s="112"/>
      <c r="N9" s="90">
        <v>650</v>
      </c>
      <c r="O9" s="17"/>
      <c r="P9" s="122" t="s">
        <v>251</v>
      </c>
      <c r="Q9" s="112"/>
      <c r="R9" s="90">
        <v>500</v>
      </c>
      <c r="S9" s="17"/>
      <c r="T9" s="74" t="s">
        <v>571</v>
      </c>
    </row>
    <row r="10" spans="1:24" ht="15.75" customHeight="1">
      <c r="A10" s="65"/>
      <c r="B10" s="109" t="s">
        <v>232</v>
      </c>
      <c r="C10" s="112"/>
      <c r="D10" s="78">
        <v>2900</v>
      </c>
      <c r="E10" s="18"/>
      <c r="F10" s="121">
        <v>750</v>
      </c>
      <c r="G10" s="19"/>
      <c r="H10" s="123" t="s">
        <v>243</v>
      </c>
      <c r="I10" s="33"/>
      <c r="J10" s="87">
        <v>4000</v>
      </c>
      <c r="K10" s="19"/>
      <c r="L10" s="123" t="s">
        <v>570</v>
      </c>
      <c r="M10" s="33"/>
      <c r="N10" s="87">
        <v>600</v>
      </c>
      <c r="O10" s="19"/>
      <c r="P10" s="123" t="s">
        <v>232</v>
      </c>
      <c r="Q10" s="33"/>
      <c r="R10" s="87">
        <v>600</v>
      </c>
      <c r="S10" s="19"/>
      <c r="T10" s="76" t="s">
        <v>274</v>
      </c>
    </row>
    <row r="11" spans="1:24" ht="15.75" customHeight="1">
      <c r="A11" s="65"/>
      <c r="B11" s="109" t="s">
        <v>233</v>
      </c>
      <c r="C11" s="112"/>
      <c r="D11" s="78">
        <v>1550</v>
      </c>
      <c r="E11" s="18"/>
      <c r="F11" s="121">
        <v>350</v>
      </c>
      <c r="G11" s="19"/>
      <c r="H11" s="123" t="s">
        <v>249</v>
      </c>
      <c r="I11" s="33"/>
      <c r="J11" s="87">
        <v>450</v>
      </c>
      <c r="K11" s="19"/>
      <c r="L11" s="123"/>
      <c r="M11" s="33"/>
      <c r="N11" s="87"/>
      <c r="O11" s="19"/>
      <c r="P11" s="123" t="s">
        <v>240</v>
      </c>
      <c r="Q11" s="33"/>
      <c r="R11" s="87">
        <v>300</v>
      </c>
      <c r="S11" s="19"/>
      <c r="T11" s="76" t="s">
        <v>275</v>
      </c>
    </row>
    <row r="12" spans="1:24" ht="15.75" customHeight="1">
      <c r="A12" s="65"/>
      <c r="B12" s="109" t="s">
        <v>234</v>
      </c>
      <c r="C12" s="112"/>
      <c r="D12" s="78">
        <v>1750</v>
      </c>
      <c r="E12" s="18"/>
      <c r="F12" s="121">
        <v>500</v>
      </c>
      <c r="G12" s="19"/>
      <c r="H12" s="123" t="s">
        <v>237</v>
      </c>
      <c r="I12" s="33"/>
      <c r="J12" s="87">
        <v>3250</v>
      </c>
      <c r="K12" s="19"/>
      <c r="L12" s="123"/>
      <c r="M12" s="33"/>
      <c r="N12" s="87"/>
      <c r="O12" s="19"/>
      <c r="P12" s="123" t="s">
        <v>252</v>
      </c>
      <c r="Q12" s="33"/>
      <c r="R12" s="87">
        <v>450</v>
      </c>
      <c r="S12" s="19"/>
      <c r="T12" s="76" t="s">
        <v>276</v>
      </c>
    </row>
    <row r="13" spans="1:24" ht="15.75" customHeight="1">
      <c r="A13" s="65"/>
      <c r="B13" s="109" t="s">
        <v>235</v>
      </c>
      <c r="C13" s="112"/>
      <c r="D13" s="78">
        <v>2400</v>
      </c>
      <c r="E13" s="18"/>
      <c r="F13" s="121">
        <v>200</v>
      </c>
      <c r="G13" s="19"/>
      <c r="H13" s="123"/>
      <c r="I13" s="33"/>
      <c r="J13" s="87"/>
      <c r="K13" s="19"/>
      <c r="L13" s="123"/>
      <c r="M13" s="33"/>
      <c r="N13" s="87"/>
      <c r="O13" s="19"/>
      <c r="P13" s="123" t="s">
        <v>253</v>
      </c>
      <c r="Q13" s="33"/>
      <c r="R13" s="87">
        <v>450</v>
      </c>
      <c r="S13" s="19"/>
      <c r="T13" s="128" t="s">
        <v>277</v>
      </c>
      <c r="V13" s="5"/>
    </row>
    <row r="14" spans="1:24" ht="15.75" customHeight="1">
      <c r="A14" s="65"/>
      <c r="B14" s="109" t="s">
        <v>236</v>
      </c>
      <c r="C14" s="112"/>
      <c r="D14" s="78">
        <v>1550</v>
      </c>
      <c r="E14" s="18"/>
      <c r="F14" s="121">
        <v>500</v>
      </c>
      <c r="G14" s="19"/>
      <c r="H14" s="123"/>
      <c r="I14" s="33"/>
      <c r="J14" s="87"/>
      <c r="K14" s="19"/>
      <c r="L14" s="123"/>
      <c r="M14" s="33"/>
      <c r="N14" s="87"/>
      <c r="O14" s="19"/>
      <c r="P14" s="123"/>
      <c r="Q14" s="33"/>
      <c r="R14" s="87"/>
      <c r="S14" s="19"/>
      <c r="T14" s="74"/>
      <c r="W14" s="5"/>
      <c r="X14" s="5"/>
    </row>
    <row r="15" spans="1:24" ht="15.75" customHeight="1">
      <c r="A15" s="65"/>
      <c r="B15" s="109" t="s">
        <v>237</v>
      </c>
      <c r="C15" s="112"/>
      <c r="D15" s="78">
        <v>2450</v>
      </c>
      <c r="E15" s="18"/>
      <c r="F15" s="121">
        <v>450</v>
      </c>
      <c r="G15" s="19"/>
      <c r="H15" s="123"/>
      <c r="I15" s="33"/>
      <c r="J15" s="87"/>
      <c r="K15" s="19"/>
      <c r="L15" s="123"/>
      <c r="M15" s="33"/>
      <c r="N15" s="87"/>
      <c r="O15" s="19"/>
      <c r="P15" s="123"/>
      <c r="Q15" s="33"/>
      <c r="R15" s="87"/>
      <c r="S15" s="19"/>
      <c r="T15" s="74"/>
      <c r="W15" s="5"/>
      <c r="X15" s="5"/>
    </row>
    <row r="16" spans="1:24" ht="15.75" customHeight="1">
      <c r="A16" s="65"/>
      <c r="B16" s="109" t="s">
        <v>238</v>
      </c>
      <c r="C16" s="112"/>
      <c r="D16" s="78">
        <v>1000</v>
      </c>
      <c r="E16" s="18"/>
      <c r="F16" s="121">
        <v>350</v>
      </c>
      <c r="G16" s="19"/>
      <c r="H16" s="123"/>
      <c r="I16" s="33"/>
      <c r="J16" s="87"/>
      <c r="K16" s="19"/>
      <c r="L16" s="123"/>
      <c r="M16" s="33"/>
      <c r="N16" s="87"/>
      <c r="O16" s="19"/>
      <c r="P16" s="123"/>
      <c r="Q16" s="33"/>
      <c r="R16" s="87"/>
      <c r="S16" s="19"/>
      <c r="T16" s="74"/>
    </row>
    <row r="17" spans="1:20" ht="15.75" customHeight="1">
      <c r="A17" s="65"/>
      <c r="B17" s="109" t="s">
        <v>239</v>
      </c>
      <c r="C17" s="112"/>
      <c r="D17" s="78">
        <v>3050</v>
      </c>
      <c r="E17" s="18"/>
      <c r="F17" s="121">
        <v>300</v>
      </c>
      <c r="G17" s="19"/>
      <c r="H17" s="123"/>
      <c r="I17" s="33"/>
      <c r="J17" s="87"/>
      <c r="K17" s="19"/>
      <c r="L17" s="123"/>
      <c r="M17" s="33"/>
      <c r="N17" s="87"/>
      <c r="O17" s="19"/>
      <c r="P17" s="123"/>
      <c r="Q17" s="33"/>
      <c r="R17" s="87"/>
      <c r="S17" s="19"/>
      <c r="T17" s="74"/>
    </row>
    <row r="18" spans="1:20" ht="15.75" customHeight="1">
      <c r="A18" s="65"/>
      <c r="B18" s="109" t="s">
        <v>240</v>
      </c>
      <c r="C18" s="112"/>
      <c r="D18" s="78">
        <v>2600</v>
      </c>
      <c r="E18" s="18"/>
      <c r="F18" s="121">
        <v>1100</v>
      </c>
      <c r="G18" s="19"/>
      <c r="H18" s="123"/>
      <c r="I18" s="33"/>
      <c r="J18" s="87"/>
      <c r="K18" s="19"/>
      <c r="L18" s="123"/>
      <c r="M18" s="33"/>
      <c r="N18" s="87"/>
      <c r="O18" s="19"/>
      <c r="P18" s="123"/>
      <c r="Q18" s="33"/>
      <c r="R18" s="87"/>
      <c r="S18" s="19"/>
      <c r="T18" s="74"/>
    </row>
    <row r="19" spans="1:20" ht="15.75" customHeight="1">
      <c r="A19" s="65"/>
      <c r="B19" s="109" t="s">
        <v>241</v>
      </c>
      <c r="C19" s="112"/>
      <c r="D19" s="78">
        <v>1500</v>
      </c>
      <c r="E19" s="18"/>
      <c r="F19" s="121">
        <v>550</v>
      </c>
      <c r="G19" s="19"/>
      <c r="H19" s="123"/>
      <c r="I19" s="33"/>
      <c r="J19" s="87"/>
      <c r="K19" s="19"/>
      <c r="L19" s="123"/>
      <c r="M19" s="33"/>
      <c r="N19" s="87"/>
      <c r="O19" s="19"/>
      <c r="P19" s="123"/>
      <c r="Q19" s="33"/>
      <c r="R19" s="87"/>
      <c r="S19" s="19"/>
      <c r="T19" s="74"/>
    </row>
    <row r="20" spans="1:20" ht="15.75" customHeight="1">
      <c r="A20" s="65"/>
      <c r="B20" s="109" t="s">
        <v>242</v>
      </c>
      <c r="C20" s="112"/>
      <c r="D20" s="78">
        <v>1500</v>
      </c>
      <c r="E20" s="18"/>
      <c r="F20" s="121">
        <v>450</v>
      </c>
      <c r="G20" s="19"/>
      <c r="H20" s="123"/>
      <c r="I20" s="33"/>
      <c r="J20" s="87"/>
      <c r="K20" s="19"/>
      <c r="L20" s="123"/>
      <c r="M20" s="33"/>
      <c r="N20" s="87"/>
      <c r="O20" s="19"/>
      <c r="P20" s="123"/>
      <c r="Q20" s="33"/>
      <c r="R20" s="87"/>
      <c r="S20" s="19"/>
      <c r="T20" s="74"/>
    </row>
    <row r="21" spans="1:20" ht="15.75" customHeight="1">
      <c r="A21" s="65"/>
      <c r="B21" s="109" t="s">
        <v>243</v>
      </c>
      <c r="C21" s="112"/>
      <c r="D21" s="78">
        <v>2400</v>
      </c>
      <c r="E21" s="18"/>
      <c r="F21" s="121">
        <v>350</v>
      </c>
      <c r="G21" s="19"/>
      <c r="H21" s="123"/>
      <c r="I21" s="33"/>
      <c r="J21" s="87"/>
      <c r="K21" s="19"/>
      <c r="L21" s="123"/>
      <c r="M21" s="33"/>
      <c r="N21" s="87"/>
      <c r="O21" s="19"/>
      <c r="P21" s="123"/>
      <c r="Q21" s="33"/>
      <c r="R21" s="87"/>
      <c r="S21" s="19"/>
      <c r="T21" s="74"/>
    </row>
    <row r="22" spans="1:20" ht="15.75" customHeight="1">
      <c r="A22" s="65"/>
      <c r="B22" s="109" t="s">
        <v>244</v>
      </c>
      <c r="C22" s="112"/>
      <c r="D22" s="78">
        <v>1050</v>
      </c>
      <c r="E22" s="18"/>
      <c r="F22" s="121">
        <v>400</v>
      </c>
      <c r="G22" s="19"/>
      <c r="H22" s="123"/>
      <c r="I22" s="33"/>
      <c r="J22" s="87"/>
      <c r="K22" s="19"/>
      <c r="L22" s="123"/>
      <c r="M22" s="33"/>
      <c r="N22" s="87"/>
      <c r="O22" s="19"/>
      <c r="P22" s="123"/>
      <c r="Q22" s="33"/>
      <c r="R22" s="87"/>
      <c r="S22" s="19"/>
      <c r="T22" s="74"/>
    </row>
    <row r="23" spans="1:20" ht="15.75" customHeight="1">
      <c r="A23" s="65"/>
      <c r="B23" s="109" t="s">
        <v>245</v>
      </c>
      <c r="C23" s="112"/>
      <c r="D23" s="78">
        <v>4050</v>
      </c>
      <c r="E23" s="18"/>
      <c r="F23" s="121">
        <v>500</v>
      </c>
      <c r="G23" s="19"/>
      <c r="H23" s="123"/>
      <c r="I23" s="33"/>
      <c r="J23" s="87"/>
      <c r="K23" s="19"/>
      <c r="L23" s="123"/>
      <c r="M23" s="33"/>
      <c r="N23" s="87"/>
      <c r="O23" s="19"/>
      <c r="P23" s="123"/>
      <c r="Q23" s="33"/>
      <c r="R23" s="87"/>
      <c r="S23" s="19"/>
      <c r="T23" s="127"/>
    </row>
    <row r="24" spans="1:20" ht="15.75" customHeight="1">
      <c r="A24" s="65"/>
      <c r="B24" s="109" t="s">
        <v>246</v>
      </c>
      <c r="C24" s="112"/>
      <c r="D24" s="78">
        <v>1750</v>
      </c>
      <c r="E24" s="18"/>
      <c r="F24" s="121">
        <v>150</v>
      </c>
      <c r="G24" s="19"/>
      <c r="H24" s="123"/>
      <c r="I24" s="33"/>
      <c r="J24" s="87"/>
      <c r="K24" s="19"/>
      <c r="L24" s="123"/>
      <c r="M24" s="33"/>
      <c r="N24" s="87"/>
      <c r="O24" s="19"/>
      <c r="P24" s="123"/>
      <c r="Q24" s="33"/>
      <c r="R24" s="87"/>
      <c r="S24" s="19"/>
      <c r="T24" s="74"/>
    </row>
    <row r="25" spans="1:20" ht="15.75" customHeight="1">
      <c r="A25" s="65"/>
      <c r="B25" s="109"/>
      <c r="C25" s="33"/>
      <c r="D25" s="78"/>
      <c r="E25" s="18"/>
      <c r="F25" s="121"/>
      <c r="G25" s="19"/>
      <c r="H25" s="123"/>
      <c r="I25" s="33"/>
      <c r="J25" s="87"/>
      <c r="K25" s="19"/>
      <c r="L25" s="123"/>
      <c r="M25" s="33"/>
      <c r="N25" s="87"/>
      <c r="O25" s="19"/>
      <c r="P25" s="123"/>
      <c r="Q25" s="33"/>
      <c r="R25" s="87"/>
      <c r="S25" s="19"/>
      <c r="T25" s="74"/>
    </row>
    <row r="26" spans="1:20" ht="15.75" customHeight="1">
      <c r="A26" s="65"/>
      <c r="B26" s="109"/>
      <c r="C26" s="33"/>
      <c r="D26" s="78"/>
      <c r="E26" s="18"/>
      <c r="F26" s="121"/>
      <c r="G26" s="19"/>
      <c r="H26" s="123"/>
      <c r="I26" s="33"/>
      <c r="J26" s="87"/>
      <c r="K26" s="19"/>
      <c r="L26" s="123"/>
      <c r="M26" s="33"/>
      <c r="N26" s="87"/>
      <c r="O26" s="19"/>
      <c r="P26" s="123"/>
      <c r="Q26" s="33"/>
      <c r="R26" s="87"/>
      <c r="S26" s="19"/>
      <c r="T26" s="74"/>
    </row>
    <row r="27" spans="1:20" ht="15.75" customHeight="1">
      <c r="A27" s="65"/>
      <c r="B27" s="109"/>
      <c r="C27" s="33"/>
      <c r="D27" s="78"/>
      <c r="E27" s="18"/>
      <c r="F27" s="121"/>
      <c r="G27" s="19"/>
      <c r="H27" s="123"/>
      <c r="I27" s="33"/>
      <c r="J27" s="87"/>
      <c r="K27" s="19"/>
      <c r="L27" s="123"/>
      <c r="M27" s="33"/>
      <c r="N27" s="87"/>
      <c r="O27" s="19"/>
      <c r="P27" s="123"/>
      <c r="Q27" s="33"/>
      <c r="R27" s="87"/>
      <c r="S27" s="19"/>
      <c r="T27" s="74"/>
    </row>
    <row r="28" spans="1:20" ht="15.75" customHeight="1">
      <c r="A28" s="65"/>
      <c r="B28" s="130"/>
      <c r="C28" s="33"/>
      <c r="D28" s="78"/>
      <c r="E28" s="18"/>
      <c r="F28" s="121"/>
      <c r="G28" s="19"/>
      <c r="H28" s="123"/>
      <c r="I28" s="33"/>
      <c r="J28" s="87"/>
      <c r="K28" s="19"/>
      <c r="L28" s="123"/>
      <c r="M28" s="33"/>
      <c r="N28" s="87"/>
      <c r="O28" s="19"/>
      <c r="P28" s="123"/>
      <c r="Q28" s="33"/>
      <c r="R28" s="87"/>
      <c r="S28" s="19"/>
      <c r="T28" s="74"/>
    </row>
    <row r="29" spans="1:20" ht="15.75" customHeight="1">
      <c r="A29" s="65"/>
      <c r="B29" s="109"/>
      <c r="C29" s="112"/>
      <c r="D29" s="78"/>
      <c r="E29" s="18"/>
      <c r="F29" s="121"/>
      <c r="G29" s="19"/>
      <c r="H29" s="123"/>
      <c r="I29" s="33"/>
      <c r="J29" s="87"/>
      <c r="K29" s="19"/>
      <c r="L29" s="123"/>
      <c r="M29" s="33"/>
      <c r="N29" s="87"/>
      <c r="O29" s="19"/>
      <c r="P29" s="123"/>
      <c r="Q29" s="33"/>
      <c r="R29" s="87"/>
      <c r="S29" s="19"/>
      <c r="T29" s="74"/>
    </row>
    <row r="30" spans="1:20" ht="15.75" customHeight="1">
      <c r="A30" s="65"/>
      <c r="B30" s="109"/>
      <c r="C30" s="112"/>
      <c r="D30" s="78"/>
      <c r="E30" s="18"/>
      <c r="F30" s="121"/>
      <c r="G30" s="19"/>
      <c r="H30" s="123"/>
      <c r="I30" s="33"/>
      <c r="J30" s="87"/>
      <c r="K30" s="19"/>
      <c r="L30" s="123"/>
      <c r="M30" s="33"/>
      <c r="N30" s="87"/>
      <c r="O30" s="19"/>
      <c r="P30" s="123"/>
      <c r="Q30" s="33"/>
      <c r="R30" s="87"/>
      <c r="S30" s="19"/>
      <c r="T30" s="74"/>
    </row>
    <row r="31" spans="1:20" ht="15.75" customHeight="1">
      <c r="A31" s="65"/>
      <c r="B31" s="109"/>
      <c r="C31" s="112"/>
      <c r="D31" s="78"/>
      <c r="E31" s="18"/>
      <c r="F31" s="121"/>
      <c r="G31" s="19"/>
      <c r="H31" s="123"/>
      <c r="I31" s="33"/>
      <c r="J31" s="87"/>
      <c r="K31" s="19"/>
      <c r="L31" s="123"/>
      <c r="M31" s="33"/>
      <c r="N31" s="87"/>
      <c r="O31" s="19"/>
      <c r="P31" s="123"/>
      <c r="Q31" s="33"/>
      <c r="R31" s="87"/>
      <c r="S31" s="19"/>
      <c r="T31" s="74"/>
    </row>
    <row r="32" spans="1:20" ht="15.75" customHeight="1">
      <c r="A32" s="65"/>
      <c r="B32" s="109"/>
      <c r="C32" s="112"/>
      <c r="D32" s="78"/>
      <c r="E32" s="18"/>
      <c r="F32" s="121"/>
      <c r="G32" s="19"/>
      <c r="H32" s="123"/>
      <c r="I32" s="33"/>
      <c r="J32" s="87"/>
      <c r="K32" s="19"/>
      <c r="L32" s="123"/>
      <c r="M32" s="33"/>
      <c r="N32" s="87"/>
      <c r="O32" s="19"/>
      <c r="P32" s="123"/>
      <c r="Q32" s="33"/>
      <c r="R32" s="87"/>
      <c r="S32" s="19"/>
      <c r="T32" s="74"/>
    </row>
    <row r="33" spans="1:20" ht="15.75" customHeight="1">
      <c r="A33" s="65"/>
      <c r="B33" s="109"/>
      <c r="C33" s="33"/>
      <c r="D33" s="78"/>
      <c r="E33" s="18"/>
      <c r="F33" s="121"/>
      <c r="G33" s="19"/>
      <c r="H33" s="123"/>
      <c r="I33" s="33"/>
      <c r="J33" s="87"/>
      <c r="K33" s="19"/>
      <c r="L33" s="123"/>
      <c r="M33" s="33"/>
      <c r="N33" s="87"/>
      <c r="O33" s="19"/>
      <c r="P33" s="123"/>
      <c r="Q33" s="33"/>
      <c r="R33" s="87"/>
      <c r="S33" s="19"/>
      <c r="T33" s="74"/>
    </row>
    <row r="34" spans="1:20" ht="15.75" customHeight="1">
      <c r="A34" s="65"/>
      <c r="B34" s="109"/>
      <c r="C34" s="33"/>
      <c r="D34" s="78"/>
      <c r="E34" s="18"/>
      <c r="F34" s="121"/>
      <c r="G34" s="19"/>
      <c r="H34" s="123"/>
      <c r="I34" s="33"/>
      <c r="J34" s="87"/>
      <c r="K34" s="19"/>
      <c r="L34" s="123"/>
      <c r="M34" s="33"/>
      <c r="N34" s="87"/>
      <c r="O34" s="19"/>
      <c r="P34" s="123"/>
      <c r="Q34" s="33"/>
      <c r="R34" s="87"/>
      <c r="S34" s="19"/>
      <c r="T34" s="74"/>
    </row>
    <row r="35" spans="1:20" ht="15.75" customHeight="1">
      <c r="A35" s="65"/>
      <c r="B35" s="109"/>
      <c r="C35" s="33"/>
      <c r="D35" s="78"/>
      <c r="E35" s="18"/>
      <c r="F35" s="121"/>
      <c r="G35" s="19"/>
      <c r="H35" s="123"/>
      <c r="I35" s="33"/>
      <c r="J35" s="87"/>
      <c r="K35" s="19"/>
      <c r="L35" s="123"/>
      <c r="M35" s="33"/>
      <c r="N35" s="87"/>
      <c r="O35" s="19"/>
      <c r="P35" s="123"/>
      <c r="Q35" s="33"/>
      <c r="R35" s="87"/>
      <c r="S35" s="19"/>
      <c r="T35" s="74"/>
    </row>
    <row r="36" spans="1:20" ht="15.75" customHeight="1">
      <c r="A36" s="65"/>
      <c r="B36" s="109"/>
      <c r="C36" s="33"/>
      <c r="D36" s="78"/>
      <c r="E36" s="18"/>
      <c r="F36" s="121"/>
      <c r="G36" s="19"/>
      <c r="H36" s="123"/>
      <c r="I36" s="33"/>
      <c r="J36" s="87"/>
      <c r="K36" s="19"/>
      <c r="L36" s="123"/>
      <c r="M36" s="33"/>
      <c r="N36" s="87"/>
      <c r="O36" s="19"/>
      <c r="P36" s="123"/>
      <c r="Q36" s="33"/>
      <c r="R36" s="87"/>
      <c r="S36" s="19"/>
      <c r="T36" s="74"/>
    </row>
    <row r="37" spans="1:20" ht="15.75" customHeight="1" thickBot="1">
      <c r="A37" s="66"/>
      <c r="B37" s="110"/>
      <c r="C37" s="35"/>
      <c r="D37" s="81"/>
      <c r="E37" s="21"/>
      <c r="F37" s="94"/>
      <c r="G37" s="22"/>
      <c r="H37" s="124"/>
      <c r="I37" s="35"/>
      <c r="J37" s="88"/>
      <c r="K37" s="22"/>
      <c r="L37" s="124"/>
      <c r="M37" s="35"/>
      <c r="N37" s="88"/>
      <c r="O37" s="22"/>
      <c r="P37" s="124"/>
      <c r="Q37" s="35"/>
      <c r="R37" s="88"/>
      <c r="S37" s="22"/>
      <c r="T37" s="74"/>
    </row>
    <row r="38" spans="1:20" ht="15" customHeight="1" thickBot="1">
      <c r="A38" s="23"/>
      <c r="B38" s="45" t="s">
        <v>247</v>
      </c>
      <c r="C38" s="24"/>
      <c r="D38" s="80">
        <f>SUM(D9:D37)</f>
        <v>33200</v>
      </c>
      <c r="E38" s="25">
        <f>SUM(E9:E37)</f>
        <v>0</v>
      </c>
      <c r="F38" s="129">
        <f>SUM(F9:F37)</f>
        <v>7250</v>
      </c>
      <c r="G38" s="26">
        <f>SUM(G9:G37)</f>
        <v>0</v>
      </c>
      <c r="H38" s="125" t="s">
        <v>55</v>
      </c>
      <c r="I38" s="126"/>
      <c r="J38" s="89">
        <f>SUM(J9:J37)</f>
        <v>10900</v>
      </c>
      <c r="K38" s="26">
        <f>SUM(K9:K37)</f>
        <v>0</v>
      </c>
      <c r="L38" s="125" t="s">
        <v>130</v>
      </c>
      <c r="M38" s="126"/>
      <c r="N38" s="89">
        <f>SUM(N9:N37)</f>
        <v>1250</v>
      </c>
      <c r="O38" s="26">
        <f>SUM(O9:O37)</f>
        <v>0</v>
      </c>
      <c r="P38" s="125" t="s">
        <v>46</v>
      </c>
      <c r="Q38" s="126"/>
      <c r="R38" s="89">
        <f>SUM(R9:R37)</f>
        <v>2300</v>
      </c>
      <c r="S38" s="26">
        <f>SUM(S9:S37)</f>
        <v>0</v>
      </c>
      <c r="T38" s="75"/>
    </row>
    <row r="39" spans="1:20" ht="14.25" thickTop="1">
      <c r="B39" s="134" t="str">
        <f>北区!B39</f>
        <v>平成25年12月</v>
      </c>
      <c r="P39" s="2"/>
      <c r="Q39" s="2"/>
      <c r="T39" s="134" t="s">
        <v>273</v>
      </c>
    </row>
  </sheetData>
  <mergeCells count="17">
    <mergeCell ref="B7:D7"/>
    <mergeCell ref="A8:D8"/>
    <mergeCell ref="H8:J8"/>
    <mergeCell ref="L8:N8"/>
    <mergeCell ref="P8:R8"/>
    <mergeCell ref="T1:T6"/>
    <mergeCell ref="A3:F4"/>
    <mergeCell ref="P4:R6"/>
    <mergeCell ref="A1:B2"/>
    <mergeCell ref="G1:G3"/>
    <mergeCell ref="H1:N3"/>
    <mergeCell ref="G4:G6"/>
    <mergeCell ref="H4:N6"/>
    <mergeCell ref="O4:O6"/>
    <mergeCell ref="S4:S6"/>
    <mergeCell ref="O1:O3"/>
    <mergeCell ref="P1:S3"/>
  </mergeCells>
  <phoneticPr fontId="2"/>
  <pageMargins left="0.2" right="0.19" top="0.25" bottom="0.45" header="0.2" footer="0.31496062992125984"/>
  <pageSetup paperSize="9" orientation="landscape" verticalDpi="0" r:id="rId1"/>
</worksheet>
</file>

<file path=xl/worksheets/sheet12.xml><?xml version="1.0" encoding="utf-8"?>
<worksheet xmlns="http://schemas.openxmlformats.org/spreadsheetml/2006/main" xmlns:r="http://schemas.openxmlformats.org/officeDocument/2006/relationships">
  <dimension ref="A1:X39"/>
  <sheetViews>
    <sheetView showZeros="0" zoomScaleNormal="100" workbookViewId="0">
      <selection activeCell="E9" sqref="E9"/>
    </sheetView>
  </sheetViews>
  <sheetFormatPr defaultRowHeight="13.5"/>
  <cols>
    <col min="1" max="1" width="2.25" customWidth="1"/>
    <col min="2" max="2" width="10.625" customWidth="1"/>
    <col min="3" max="3" width="1.5" customWidth="1"/>
    <col min="4" max="4" width="8.75" customWidth="1"/>
    <col min="5" max="5" width="8.125" customWidth="1"/>
    <col min="6" max="6" width="7.625" customWidth="1"/>
    <col min="7" max="7" width="8.25" customWidth="1"/>
    <col min="8" max="8" width="10.25" customWidth="1"/>
    <col min="9" max="9" width="1.5" customWidth="1"/>
    <col min="12" max="12" width="10.125" customWidth="1"/>
    <col min="13" max="13" width="1.5" customWidth="1"/>
    <col min="14" max="14" width="6.75" customWidth="1"/>
    <col min="15" max="15" width="7" customWidth="1"/>
    <col min="16" max="16" width="10.625" customWidth="1"/>
    <col min="17" max="17" width="0.875" customWidth="1"/>
    <col min="18" max="18" width="6.75" customWidth="1"/>
    <col min="19" max="19" width="7" customWidth="1"/>
    <col min="20" max="20" width="18.375" customWidth="1"/>
  </cols>
  <sheetData>
    <row r="1" spans="1:24" ht="10.5" customHeight="1">
      <c r="A1" s="526" t="s">
        <v>0</v>
      </c>
      <c r="B1" s="536"/>
      <c r="C1" s="2"/>
      <c r="D1" s="2"/>
      <c r="E1" s="2"/>
      <c r="F1" s="3"/>
      <c r="G1" s="526" t="s">
        <v>1</v>
      </c>
      <c r="H1" s="582"/>
      <c r="I1" s="582"/>
      <c r="J1" s="582"/>
      <c r="K1" s="582"/>
      <c r="L1" s="582"/>
      <c r="M1" s="582"/>
      <c r="N1" s="583"/>
      <c r="O1" s="526" t="s">
        <v>2</v>
      </c>
      <c r="P1" s="589"/>
      <c r="Q1" s="589"/>
      <c r="R1" s="589"/>
      <c r="S1" s="590"/>
      <c r="T1" s="508" t="s">
        <v>3</v>
      </c>
      <c r="U1" s="4"/>
    </row>
    <row r="2" spans="1:24" ht="10.5" customHeight="1">
      <c r="A2" s="537"/>
      <c r="B2" s="538"/>
      <c r="C2" s="5"/>
      <c r="D2" s="5"/>
      <c r="E2" s="5"/>
      <c r="F2" s="6"/>
      <c r="G2" s="527"/>
      <c r="H2" s="584"/>
      <c r="I2" s="584"/>
      <c r="J2" s="584"/>
      <c r="K2" s="584"/>
      <c r="L2" s="584"/>
      <c r="M2" s="584"/>
      <c r="N2" s="585"/>
      <c r="O2" s="527"/>
      <c r="P2" s="591"/>
      <c r="Q2" s="591"/>
      <c r="R2" s="591"/>
      <c r="S2" s="592"/>
      <c r="T2" s="509"/>
    </row>
    <row r="3" spans="1:24" ht="10.5" customHeight="1" thickBot="1">
      <c r="A3" s="560" t="s">
        <v>4</v>
      </c>
      <c r="B3" s="571"/>
      <c r="C3" s="571"/>
      <c r="D3" s="571"/>
      <c r="E3" s="571"/>
      <c r="F3" s="572"/>
      <c r="G3" s="528"/>
      <c r="H3" s="586"/>
      <c r="I3" s="586"/>
      <c r="J3" s="586"/>
      <c r="K3" s="586"/>
      <c r="L3" s="586"/>
      <c r="M3" s="586"/>
      <c r="N3" s="587"/>
      <c r="O3" s="528"/>
      <c r="P3" s="593"/>
      <c r="Q3" s="593"/>
      <c r="R3" s="593"/>
      <c r="S3" s="594"/>
      <c r="T3" s="509"/>
    </row>
    <row r="4" spans="1:24" ht="10.5" customHeight="1">
      <c r="A4" s="560"/>
      <c r="B4" s="571"/>
      <c r="C4" s="571"/>
      <c r="D4" s="571"/>
      <c r="E4" s="571"/>
      <c r="F4" s="572"/>
      <c r="G4" s="573" t="s">
        <v>5</v>
      </c>
      <c r="H4" s="582"/>
      <c r="I4" s="582"/>
      <c r="J4" s="582"/>
      <c r="K4" s="582"/>
      <c r="L4" s="582"/>
      <c r="M4" s="582"/>
      <c r="N4" s="583"/>
      <c r="O4" s="526" t="s">
        <v>6</v>
      </c>
      <c r="P4" s="517">
        <f>E38+G38+K38+O38+S38</f>
        <v>0</v>
      </c>
      <c r="Q4" s="517"/>
      <c r="R4" s="517"/>
      <c r="S4" s="532" t="s">
        <v>7</v>
      </c>
      <c r="T4" s="509"/>
    </row>
    <row r="5" spans="1:24" ht="10.5" customHeight="1">
      <c r="A5" s="4"/>
      <c r="B5" s="5"/>
      <c r="C5" s="5"/>
      <c r="D5" s="5"/>
      <c r="E5" s="5"/>
      <c r="F5" s="6"/>
      <c r="G5" s="574"/>
      <c r="H5" s="584"/>
      <c r="I5" s="584"/>
      <c r="J5" s="584"/>
      <c r="K5" s="584"/>
      <c r="L5" s="584"/>
      <c r="M5" s="584"/>
      <c r="N5" s="585"/>
      <c r="O5" s="527"/>
      <c r="P5" s="518"/>
      <c r="Q5" s="518"/>
      <c r="R5" s="518"/>
      <c r="S5" s="533"/>
      <c r="T5" s="509"/>
    </row>
    <row r="6" spans="1:24" ht="10.5" customHeight="1" thickBot="1">
      <c r="A6" s="7"/>
      <c r="B6" s="9"/>
      <c r="C6" s="9"/>
      <c r="D6" s="9"/>
      <c r="E6" s="9"/>
      <c r="F6" s="8"/>
      <c r="G6" s="575"/>
      <c r="H6" s="586"/>
      <c r="I6" s="586"/>
      <c r="J6" s="586"/>
      <c r="K6" s="586"/>
      <c r="L6" s="586"/>
      <c r="M6" s="586"/>
      <c r="N6" s="587"/>
      <c r="O6" s="528"/>
      <c r="P6" s="519"/>
      <c r="Q6" s="519"/>
      <c r="R6" s="519"/>
      <c r="S6" s="534"/>
      <c r="T6" s="510"/>
    </row>
    <row r="7" spans="1:24" ht="27" customHeight="1" thickBot="1">
      <c r="B7" s="588" t="s">
        <v>179</v>
      </c>
      <c r="C7" s="588"/>
      <c r="D7" s="588"/>
      <c r="F7" s="10" t="s">
        <v>8</v>
      </c>
      <c r="G7" s="11"/>
      <c r="H7" s="119">
        <f>D38+F38+J38+N38+R38</f>
        <v>59750</v>
      </c>
      <c r="I7" s="11"/>
      <c r="J7" s="11" t="s">
        <v>7</v>
      </c>
      <c r="K7" s="9"/>
      <c r="L7" s="9"/>
      <c r="M7" s="9"/>
      <c r="N7" s="9"/>
      <c r="O7" s="9"/>
      <c r="P7" s="9"/>
      <c r="Q7" s="9"/>
      <c r="R7" s="9"/>
      <c r="S7" s="9"/>
    </row>
    <row r="8" spans="1:24" ht="16.5" customHeight="1" thickTop="1" thickBot="1">
      <c r="A8" s="550" t="s">
        <v>10</v>
      </c>
      <c r="B8" s="551"/>
      <c r="C8" s="551"/>
      <c r="D8" s="552"/>
      <c r="E8" s="12" t="s">
        <v>11</v>
      </c>
      <c r="F8" s="13" t="s">
        <v>12</v>
      </c>
      <c r="G8" s="14" t="s">
        <v>11</v>
      </c>
      <c r="H8" s="554" t="s">
        <v>13</v>
      </c>
      <c r="I8" s="554"/>
      <c r="J8" s="555"/>
      <c r="K8" s="14" t="s">
        <v>11</v>
      </c>
      <c r="L8" s="554" t="s">
        <v>14</v>
      </c>
      <c r="M8" s="554"/>
      <c r="N8" s="555"/>
      <c r="O8" s="14" t="s">
        <v>11</v>
      </c>
      <c r="P8" s="554" t="s">
        <v>15</v>
      </c>
      <c r="Q8" s="554"/>
      <c r="R8" s="556"/>
      <c r="S8" s="14" t="s">
        <v>11</v>
      </c>
      <c r="T8" s="15" t="s">
        <v>16</v>
      </c>
    </row>
    <row r="9" spans="1:24" ht="15.75" customHeight="1">
      <c r="A9" s="111"/>
      <c r="B9" s="108" t="s">
        <v>254</v>
      </c>
      <c r="C9" s="112"/>
      <c r="D9" s="118">
        <v>1000</v>
      </c>
      <c r="E9" s="16"/>
      <c r="F9" s="120">
        <v>300</v>
      </c>
      <c r="G9" s="17"/>
      <c r="H9" s="122" t="s">
        <v>284</v>
      </c>
      <c r="I9" s="112"/>
      <c r="J9" s="90">
        <v>1500</v>
      </c>
      <c r="K9" s="17"/>
      <c r="L9" s="122" t="s">
        <v>288</v>
      </c>
      <c r="M9" s="112"/>
      <c r="N9" s="90">
        <v>500</v>
      </c>
      <c r="O9" s="17"/>
      <c r="P9" s="122" t="s">
        <v>285</v>
      </c>
      <c r="Q9" s="112"/>
      <c r="R9" s="90">
        <v>650</v>
      </c>
      <c r="S9" s="17"/>
      <c r="T9" s="74" t="s">
        <v>295</v>
      </c>
    </row>
    <row r="10" spans="1:24" ht="15.75" customHeight="1">
      <c r="A10" s="65"/>
      <c r="B10" s="109" t="s">
        <v>255</v>
      </c>
      <c r="C10" s="112"/>
      <c r="D10" s="78">
        <v>650</v>
      </c>
      <c r="E10" s="18"/>
      <c r="F10" s="121">
        <v>200</v>
      </c>
      <c r="G10" s="19"/>
      <c r="H10" s="123" t="s">
        <v>285</v>
      </c>
      <c r="I10" s="33"/>
      <c r="J10" s="87">
        <v>2550</v>
      </c>
      <c r="K10" s="19"/>
      <c r="L10" s="123" t="s">
        <v>289</v>
      </c>
      <c r="M10" s="33"/>
      <c r="N10" s="87">
        <v>600</v>
      </c>
      <c r="O10" s="19"/>
      <c r="P10" s="123" t="s">
        <v>289</v>
      </c>
      <c r="Q10" s="33"/>
      <c r="R10" s="87">
        <v>650</v>
      </c>
      <c r="S10" s="19"/>
      <c r="T10" s="76" t="s">
        <v>296</v>
      </c>
    </row>
    <row r="11" spans="1:24" ht="15.75" customHeight="1">
      <c r="A11" s="65"/>
      <c r="B11" s="130" t="s">
        <v>256</v>
      </c>
      <c r="C11" s="112"/>
      <c r="D11" s="78">
        <v>1800</v>
      </c>
      <c r="E11" s="18"/>
      <c r="F11" s="121">
        <v>550</v>
      </c>
      <c r="G11" s="19"/>
      <c r="H11" s="123" t="s">
        <v>286</v>
      </c>
      <c r="I11" s="33"/>
      <c r="J11" s="87">
        <v>4000</v>
      </c>
      <c r="K11" s="19"/>
      <c r="L11" s="123" t="s">
        <v>290</v>
      </c>
      <c r="M11" s="33"/>
      <c r="N11" s="87">
        <v>650</v>
      </c>
      <c r="O11" s="19"/>
      <c r="P11" s="136" t="s">
        <v>293</v>
      </c>
      <c r="Q11" s="33"/>
      <c r="R11" s="87">
        <v>800</v>
      </c>
      <c r="S11" s="19"/>
      <c r="T11" s="128" t="s">
        <v>277</v>
      </c>
    </row>
    <row r="12" spans="1:24" ht="15.75" customHeight="1">
      <c r="A12" s="65"/>
      <c r="B12" s="109" t="s">
        <v>257</v>
      </c>
      <c r="C12" s="112"/>
      <c r="D12" s="78">
        <v>1700</v>
      </c>
      <c r="E12" s="18"/>
      <c r="F12" s="121">
        <v>500</v>
      </c>
      <c r="G12" s="19"/>
      <c r="H12" s="123" t="s">
        <v>287</v>
      </c>
      <c r="I12" s="33"/>
      <c r="J12" s="87">
        <v>2600</v>
      </c>
      <c r="K12" s="19"/>
      <c r="L12" s="123" t="s">
        <v>291</v>
      </c>
      <c r="M12" s="33"/>
      <c r="N12" s="87">
        <v>900</v>
      </c>
      <c r="O12" s="19"/>
      <c r="P12" s="136" t="s">
        <v>294</v>
      </c>
      <c r="Q12" s="33"/>
      <c r="R12" s="87">
        <v>500</v>
      </c>
      <c r="S12" s="19"/>
      <c r="T12" s="128"/>
    </row>
    <row r="13" spans="1:24" ht="15.75" customHeight="1">
      <c r="A13" s="65"/>
      <c r="B13" s="109" t="s">
        <v>258</v>
      </c>
      <c r="C13" s="112"/>
      <c r="D13" s="78">
        <v>1350</v>
      </c>
      <c r="E13" s="18"/>
      <c r="F13" s="121">
        <v>250</v>
      </c>
      <c r="G13" s="19"/>
      <c r="H13" s="123"/>
      <c r="I13" s="33"/>
      <c r="J13" s="87"/>
      <c r="K13" s="19"/>
      <c r="L13" s="123" t="s">
        <v>287</v>
      </c>
      <c r="M13" s="33"/>
      <c r="N13" s="87">
        <v>200</v>
      </c>
      <c r="O13" s="19"/>
      <c r="P13" s="123"/>
      <c r="Q13" s="33"/>
      <c r="R13" s="87"/>
      <c r="S13" s="19"/>
      <c r="T13" s="128"/>
      <c r="V13" s="5"/>
    </row>
    <row r="14" spans="1:24" ht="15.75" customHeight="1">
      <c r="A14" s="65"/>
      <c r="B14" s="109" t="s">
        <v>259</v>
      </c>
      <c r="C14" s="112"/>
      <c r="D14" s="78">
        <v>2450</v>
      </c>
      <c r="E14" s="18"/>
      <c r="F14" s="121">
        <v>500</v>
      </c>
      <c r="G14" s="19"/>
      <c r="H14" s="123"/>
      <c r="I14" s="33"/>
      <c r="J14" s="87"/>
      <c r="K14" s="19"/>
      <c r="L14" s="123" t="s">
        <v>292</v>
      </c>
      <c r="M14" s="33"/>
      <c r="N14" s="87">
        <v>150</v>
      </c>
      <c r="O14" s="19"/>
      <c r="P14" s="123"/>
      <c r="Q14" s="33"/>
      <c r="R14" s="87"/>
      <c r="S14" s="19"/>
      <c r="T14" s="74"/>
      <c r="W14" s="5"/>
      <c r="X14" s="5"/>
    </row>
    <row r="15" spans="1:24" ht="15.75" customHeight="1">
      <c r="A15" s="65"/>
      <c r="B15" s="109" t="s">
        <v>260</v>
      </c>
      <c r="C15" s="112"/>
      <c r="D15" s="78">
        <v>1350</v>
      </c>
      <c r="E15" s="18"/>
      <c r="F15" s="121">
        <v>150</v>
      </c>
      <c r="G15" s="19"/>
      <c r="H15" s="123"/>
      <c r="I15" s="33"/>
      <c r="J15" s="87"/>
      <c r="K15" s="19"/>
      <c r="L15" s="123"/>
      <c r="M15" s="33"/>
      <c r="N15" s="87"/>
      <c r="O15" s="19"/>
      <c r="P15" s="123"/>
      <c r="Q15" s="33"/>
      <c r="R15" s="87"/>
      <c r="S15" s="19"/>
      <c r="T15" s="74"/>
      <c r="W15" s="5"/>
      <c r="X15" s="5"/>
    </row>
    <row r="16" spans="1:24" ht="15.75" customHeight="1">
      <c r="A16" s="65"/>
      <c r="B16" s="109" t="s">
        <v>261</v>
      </c>
      <c r="C16" s="112"/>
      <c r="D16" s="78">
        <v>2300</v>
      </c>
      <c r="E16" s="18"/>
      <c r="F16" s="121">
        <v>300</v>
      </c>
      <c r="G16" s="19"/>
      <c r="H16" s="123"/>
      <c r="I16" s="33"/>
      <c r="J16" s="87"/>
      <c r="K16" s="19"/>
      <c r="L16" s="123"/>
      <c r="M16" s="33"/>
      <c r="N16" s="87"/>
      <c r="O16" s="19"/>
      <c r="P16" s="123"/>
      <c r="Q16" s="33"/>
      <c r="R16" s="87"/>
      <c r="S16" s="19"/>
      <c r="T16" s="74"/>
    </row>
    <row r="17" spans="1:20" ht="15.75" customHeight="1">
      <c r="A17" s="65" t="s">
        <v>279</v>
      </c>
      <c r="B17" s="109" t="s">
        <v>262</v>
      </c>
      <c r="C17" s="112"/>
      <c r="D17" s="78">
        <v>1850</v>
      </c>
      <c r="E17" s="18"/>
      <c r="F17" s="121">
        <v>150</v>
      </c>
      <c r="G17" s="19"/>
      <c r="H17" s="123"/>
      <c r="I17" s="33"/>
      <c r="J17" s="87"/>
      <c r="K17" s="19"/>
      <c r="L17" s="123"/>
      <c r="M17" s="33"/>
      <c r="N17" s="87"/>
      <c r="O17" s="19"/>
      <c r="P17" s="123"/>
      <c r="Q17" s="33"/>
      <c r="R17" s="87"/>
      <c r="S17" s="19"/>
      <c r="T17" s="74" t="s">
        <v>297</v>
      </c>
    </row>
    <row r="18" spans="1:20" ht="15.75" customHeight="1">
      <c r="A18" s="65" t="s">
        <v>280</v>
      </c>
      <c r="B18" s="109" t="s">
        <v>263</v>
      </c>
      <c r="C18" s="112"/>
      <c r="D18" s="78">
        <v>2150</v>
      </c>
      <c r="E18" s="18"/>
      <c r="F18" s="121">
        <v>350</v>
      </c>
      <c r="G18" s="19"/>
      <c r="H18" s="123"/>
      <c r="I18" s="33"/>
      <c r="J18" s="87"/>
      <c r="K18" s="19"/>
      <c r="L18" s="123"/>
      <c r="M18" s="33"/>
      <c r="N18" s="87"/>
      <c r="O18" s="19"/>
      <c r="P18" s="123"/>
      <c r="Q18" s="33"/>
      <c r="R18" s="87"/>
      <c r="S18" s="19"/>
      <c r="T18" s="127" t="s">
        <v>298</v>
      </c>
    </row>
    <row r="19" spans="1:20" ht="15.75" customHeight="1">
      <c r="A19" s="65"/>
      <c r="B19" s="109" t="s">
        <v>264</v>
      </c>
      <c r="C19" s="112"/>
      <c r="D19" s="78">
        <v>2550</v>
      </c>
      <c r="E19" s="18"/>
      <c r="F19" s="121">
        <v>500</v>
      </c>
      <c r="G19" s="19"/>
      <c r="H19" s="123"/>
      <c r="I19" s="33"/>
      <c r="J19" s="87"/>
      <c r="K19" s="19"/>
      <c r="L19" s="123"/>
      <c r="M19" s="33"/>
      <c r="N19" s="87"/>
      <c r="O19" s="19"/>
      <c r="P19" s="123"/>
      <c r="Q19" s="33"/>
      <c r="R19" s="87"/>
      <c r="S19" s="19"/>
      <c r="T19" s="74"/>
    </row>
    <row r="20" spans="1:20" ht="15.75" customHeight="1">
      <c r="A20" s="65"/>
      <c r="B20" s="109" t="s">
        <v>265</v>
      </c>
      <c r="C20" s="112"/>
      <c r="D20" s="78">
        <v>1000</v>
      </c>
      <c r="E20" s="18"/>
      <c r="F20" s="121">
        <v>400</v>
      </c>
      <c r="G20" s="19"/>
      <c r="H20" s="123"/>
      <c r="I20" s="33"/>
      <c r="J20" s="87"/>
      <c r="K20" s="19"/>
      <c r="L20" s="123"/>
      <c r="M20" s="33"/>
      <c r="N20" s="87"/>
      <c r="O20" s="19"/>
      <c r="P20" s="123"/>
      <c r="Q20" s="33"/>
      <c r="R20" s="87"/>
      <c r="S20" s="19"/>
      <c r="T20" s="74"/>
    </row>
    <row r="21" spans="1:20" ht="15.75" customHeight="1">
      <c r="A21" s="65"/>
      <c r="B21" s="109" t="s">
        <v>266</v>
      </c>
      <c r="C21" s="112"/>
      <c r="D21" s="78">
        <v>1900</v>
      </c>
      <c r="E21" s="18"/>
      <c r="F21" s="121">
        <v>550</v>
      </c>
      <c r="G21" s="19"/>
      <c r="H21" s="123"/>
      <c r="I21" s="33"/>
      <c r="J21" s="87"/>
      <c r="K21" s="19"/>
      <c r="L21" s="123"/>
      <c r="M21" s="33"/>
      <c r="N21" s="87"/>
      <c r="O21" s="19"/>
      <c r="P21" s="123"/>
      <c r="Q21" s="33"/>
      <c r="R21" s="87"/>
      <c r="S21" s="19"/>
      <c r="T21" s="74"/>
    </row>
    <row r="22" spans="1:20" ht="15.75" customHeight="1">
      <c r="A22" s="65"/>
      <c r="B22" s="109" t="s">
        <v>267</v>
      </c>
      <c r="C22" s="112"/>
      <c r="D22" s="78">
        <v>2150</v>
      </c>
      <c r="E22" s="18"/>
      <c r="F22" s="121">
        <v>550</v>
      </c>
      <c r="G22" s="19"/>
      <c r="H22" s="123"/>
      <c r="I22" s="33"/>
      <c r="J22" s="87"/>
      <c r="K22" s="19"/>
      <c r="L22" s="123"/>
      <c r="M22" s="33"/>
      <c r="N22" s="87"/>
      <c r="O22" s="19"/>
      <c r="P22" s="123"/>
      <c r="Q22" s="33"/>
      <c r="R22" s="87"/>
      <c r="S22" s="19"/>
      <c r="T22" s="74"/>
    </row>
    <row r="23" spans="1:20" ht="15.75" customHeight="1">
      <c r="A23" s="65"/>
      <c r="B23" s="109" t="s">
        <v>268</v>
      </c>
      <c r="C23" s="112"/>
      <c r="D23" s="78">
        <v>800</v>
      </c>
      <c r="E23" s="18"/>
      <c r="F23" s="121">
        <v>150</v>
      </c>
      <c r="G23" s="19"/>
      <c r="H23" s="123"/>
      <c r="I23" s="33"/>
      <c r="J23" s="87"/>
      <c r="K23" s="19"/>
      <c r="L23" s="123"/>
      <c r="M23" s="33"/>
      <c r="N23" s="87"/>
      <c r="O23" s="19"/>
      <c r="P23" s="123"/>
      <c r="Q23" s="33"/>
      <c r="R23" s="87"/>
      <c r="S23" s="19"/>
      <c r="T23" s="127"/>
    </row>
    <row r="24" spans="1:20" ht="15.75" customHeight="1">
      <c r="A24" s="65"/>
      <c r="B24" s="109" t="s">
        <v>269</v>
      </c>
      <c r="C24" s="112"/>
      <c r="D24" s="78">
        <v>1050</v>
      </c>
      <c r="E24" s="18"/>
      <c r="F24" s="121">
        <v>100</v>
      </c>
      <c r="G24" s="19"/>
      <c r="H24" s="123"/>
      <c r="I24" s="33"/>
      <c r="J24" s="87"/>
      <c r="K24" s="19"/>
      <c r="L24" s="123"/>
      <c r="M24" s="33"/>
      <c r="N24" s="87"/>
      <c r="O24" s="19"/>
      <c r="P24" s="123"/>
      <c r="Q24" s="33"/>
      <c r="R24" s="87"/>
      <c r="S24" s="19"/>
      <c r="T24" s="74"/>
    </row>
    <row r="25" spans="1:20" ht="15.75" customHeight="1">
      <c r="A25" s="65"/>
      <c r="B25" s="109" t="s">
        <v>270</v>
      </c>
      <c r="C25" s="33"/>
      <c r="D25" s="78">
        <v>1800</v>
      </c>
      <c r="E25" s="18"/>
      <c r="F25" s="121">
        <v>200</v>
      </c>
      <c r="G25" s="19"/>
      <c r="H25" s="123"/>
      <c r="I25" s="33"/>
      <c r="J25" s="87"/>
      <c r="K25" s="19"/>
      <c r="L25" s="123"/>
      <c r="M25" s="33"/>
      <c r="N25" s="87"/>
      <c r="O25" s="19"/>
      <c r="P25" s="123"/>
      <c r="Q25" s="33"/>
      <c r="R25" s="87"/>
      <c r="S25" s="19"/>
      <c r="T25" s="74"/>
    </row>
    <row r="26" spans="1:20" ht="15.75" customHeight="1">
      <c r="A26" s="65"/>
      <c r="B26" s="109" t="s">
        <v>271</v>
      </c>
      <c r="C26" s="33"/>
      <c r="D26" s="78">
        <v>1500</v>
      </c>
      <c r="E26" s="18"/>
      <c r="F26" s="121">
        <v>250</v>
      </c>
      <c r="G26" s="19"/>
      <c r="H26" s="123"/>
      <c r="I26" s="33"/>
      <c r="J26" s="87"/>
      <c r="K26" s="19"/>
      <c r="L26" s="123"/>
      <c r="M26" s="33"/>
      <c r="N26" s="87"/>
      <c r="O26" s="19"/>
      <c r="P26" s="123"/>
      <c r="Q26" s="33"/>
      <c r="R26" s="87"/>
      <c r="S26" s="19"/>
      <c r="T26" s="74"/>
    </row>
    <row r="27" spans="1:20" ht="15.75" customHeight="1">
      <c r="A27" s="65" t="s">
        <v>281</v>
      </c>
      <c r="B27" s="109" t="s">
        <v>272</v>
      </c>
      <c r="C27" s="33"/>
      <c r="D27" s="78">
        <v>4350</v>
      </c>
      <c r="E27" s="18"/>
      <c r="F27" s="121">
        <v>300</v>
      </c>
      <c r="G27" s="19"/>
      <c r="H27" s="123"/>
      <c r="I27" s="33"/>
      <c r="J27" s="87"/>
      <c r="K27" s="19"/>
      <c r="L27" s="123"/>
      <c r="M27" s="33"/>
      <c r="N27" s="87"/>
      <c r="O27" s="19"/>
      <c r="P27" s="123"/>
      <c r="Q27" s="33"/>
      <c r="R27" s="87"/>
      <c r="S27" s="19"/>
      <c r="T27" s="127" t="s">
        <v>299</v>
      </c>
    </row>
    <row r="28" spans="1:20" ht="15.75" customHeight="1">
      <c r="A28" s="65" t="s">
        <v>282</v>
      </c>
      <c r="B28" s="109" t="s">
        <v>278</v>
      </c>
      <c r="C28" s="33"/>
      <c r="D28" s="78">
        <v>3300</v>
      </c>
      <c r="E28" s="18"/>
      <c r="F28" s="121">
        <v>250</v>
      </c>
      <c r="G28" s="19"/>
      <c r="H28" s="123"/>
      <c r="I28" s="33"/>
      <c r="J28" s="87"/>
      <c r="K28" s="19"/>
      <c r="L28" s="123"/>
      <c r="M28" s="33"/>
      <c r="N28" s="87"/>
      <c r="O28" s="19"/>
      <c r="P28" s="123"/>
      <c r="Q28" s="33"/>
      <c r="R28" s="87"/>
      <c r="S28" s="19"/>
      <c r="T28" s="74" t="s">
        <v>300</v>
      </c>
    </row>
    <row r="29" spans="1:20" ht="15.75" customHeight="1">
      <c r="A29" s="65"/>
      <c r="B29" s="109"/>
      <c r="C29" s="112"/>
      <c r="D29" s="78"/>
      <c r="E29" s="18"/>
      <c r="F29" s="121"/>
      <c r="G29" s="19"/>
      <c r="H29" s="123"/>
      <c r="I29" s="33"/>
      <c r="J29" s="87"/>
      <c r="K29" s="19"/>
      <c r="L29" s="123"/>
      <c r="M29" s="33"/>
      <c r="N29" s="87"/>
      <c r="O29" s="19"/>
      <c r="P29" s="123"/>
      <c r="Q29" s="33"/>
      <c r="R29" s="87"/>
      <c r="S29" s="19"/>
      <c r="T29" s="76" t="s">
        <v>301</v>
      </c>
    </row>
    <row r="30" spans="1:20" ht="15.75" customHeight="1">
      <c r="A30" s="65"/>
      <c r="B30" s="109"/>
      <c r="C30" s="112"/>
      <c r="D30" s="78"/>
      <c r="E30" s="18"/>
      <c r="F30" s="121"/>
      <c r="G30" s="19"/>
      <c r="H30" s="123"/>
      <c r="I30" s="33"/>
      <c r="J30" s="87"/>
      <c r="K30" s="19"/>
      <c r="L30" s="123"/>
      <c r="M30" s="33"/>
      <c r="N30" s="87"/>
      <c r="O30" s="19"/>
      <c r="P30" s="123"/>
      <c r="Q30" s="33"/>
      <c r="R30" s="87"/>
      <c r="S30" s="19"/>
      <c r="T30" s="137" t="s">
        <v>302</v>
      </c>
    </row>
    <row r="31" spans="1:20" ht="15.75" customHeight="1">
      <c r="A31" s="65"/>
      <c r="B31" s="109"/>
      <c r="C31" s="112"/>
      <c r="D31" s="78"/>
      <c r="E31" s="18"/>
      <c r="F31" s="121"/>
      <c r="G31" s="19"/>
      <c r="H31" s="123"/>
      <c r="I31" s="33"/>
      <c r="J31" s="87"/>
      <c r="K31" s="19"/>
      <c r="L31" s="123"/>
      <c r="M31" s="33"/>
      <c r="N31" s="87"/>
      <c r="O31" s="19"/>
      <c r="P31" s="123"/>
      <c r="Q31" s="33"/>
      <c r="R31" s="87"/>
      <c r="S31" s="19"/>
      <c r="T31" s="74"/>
    </row>
    <row r="32" spans="1:20" ht="15.75" customHeight="1">
      <c r="A32" s="65"/>
      <c r="B32" s="109"/>
      <c r="C32" s="112"/>
      <c r="D32" s="78"/>
      <c r="E32" s="18"/>
      <c r="F32" s="121"/>
      <c r="G32" s="19"/>
      <c r="H32" s="123"/>
      <c r="I32" s="33"/>
      <c r="J32" s="87"/>
      <c r="K32" s="19"/>
      <c r="L32" s="123"/>
      <c r="M32" s="33"/>
      <c r="N32" s="87"/>
      <c r="O32" s="19"/>
      <c r="P32" s="123"/>
      <c r="Q32" s="33"/>
      <c r="R32" s="87"/>
      <c r="S32" s="19"/>
      <c r="T32" s="74"/>
    </row>
    <row r="33" spans="1:20" ht="15.75" customHeight="1">
      <c r="A33" s="65"/>
      <c r="B33" s="109"/>
      <c r="C33" s="33"/>
      <c r="D33" s="78"/>
      <c r="E33" s="18"/>
      <c r="F33" s="121"/>
      <c r="G33" s="19"/>
      <c r="H33" s="123"/>
      <c r="I33" s="33"/>
      <c r="J33" s="87"/>
      <c r="K33" s="19"/>
      <c r="L33" s="123"/>
      <c r="M33" s="33"/>
      <c r="N33" s="87"/>
      <c r="O33" s="19"/>
      <c r="P33" s="123"/>
      <c r="Q33" s="33"/>
      <c r="R33" s="87"/>
      <c r="S33" s="19"/>
      <c r="T33" s="74"/>
    </row>
    <row r="34" spans="1:20" ht="15.75" customHeight="1">
      <c r="A34" s="65"/>
      <c r="B34" s="109"/>
      <c r="C34" s="33"/>
      <c r="D34" s="78"/>
      <c r="E34" s="18"/>
      <c r="F34" s="121"/>
      <c r="G34" s="19"/>
      <c r="H34" s="123"/>
      <c r="I34" s="33"/>
      <c r="J34" s="87"/>
      <c r="K34" s="19"/>
      <c r="L34" s="123"/>
      <c r="M34" s="33"/>
      <c r="N34" s="87"/>
      <c r="O34" s="19"/>
      <c r="P34" s="123"/>
      <c r="Q34" s="33"/>
      <c r="R34" s="87"/>
      <c r="S34" s="19"/>
      <c r="T34" s="74"/>
    </row>
    <row r="35" spans="1:20" ht="15.75" customHeight="1">
      <c r="A35" s="65"/>
      <c r="B35" s="109"/>
      <c r="C35" s="33"/>
      <c r="D35" s="78"/>
      <c r="E35" s="18"/>
      <c r="F35" s="121"/>
      <c r="G35" s="19"/>
      <c r="H35" s="123"/>
      <c r="I35" s="33"/>
      <c r="J35" s="87"/>
      <c r="K35" s="19"/>
      <c r="L35" s="123"/>
      <c r="M35" s="33"/>
      <c r="N35" s="87"/>
      <c r="O35" s="19"/>
      <c r="P35" s="123"/>
      <c r="Q35" s="33"/>
      <c r="R35" s="87"/>
      <c r="S35" s="19"/>
      <c r="T35" s="74"/>
    </row>
    <row r="36" spans="1:20" ht="15.75" customHeight="1">
      <c r="A36" s="65"/>
      <c r="B36" s="109"/>
      <c r="C36" s="33"/>
      <c r="D36" s="78"/>
      <c r="E36" s="18"/>
      <c r="F36" s="121"/>
      <c r="G36" s="19"/>
      <c r="H36" s="123"/>
      <c r="I36" s="33"/>
      <c r="J36" s="87"/>
      <c r="K36" s="19"/>
      <c r="L36" s="123"/>
      <c r="M36" s="33"/>
      <c r="N36" s="87"/>
      <c r="O36" s="19"/>
      <c r="P36" s="123"/>
      <c r="Q36" s="33"/>
      <c r="R36" s="87"/>
      <c r="S36" s="19"/>
      <c r="T36" s="74"/>
    </row>
    <row r="37" spans="1:20" ht="15.75" customHeight="1" thickBot="1">
      <c r="A37" s="66"/>
      <c r="B37" s="110"/>
      <c r="C37" s="35"/>
      <c r="D37" s="81"/>
      <c r="E37" s="21"/>
      <c r="F37" s="94"/>
      <c r="G37" s="22"/>
      <c r="H37" s="124"/>
      <c r="I37" s="35"/>
      <c r="J37" s="88"/>
      <c r="K37" s="22"/>
      <c r="L37" s="124"/>
      <c r="M37" s="35"/>
      <c r="N37" s="88"/>
      <c r="O37" s="22"/>
      <c r="P37" s="124"/>
      <c r="Q37" s="35"/>
      <c r="R37" s="88"/>
      <c r="S37" s="22"/>
      <c r="T37" s="74"/>
    </row>
    <row r="38" spans="1:20" ht="15" customHeight="1" thickBot="1">
      <c r="A38" s="23"/>
      <c r="B38" s="45" t="s">
        <v>283</v>
      </c>
      <c r="C38" s="24"/>
      <c r="D38" s="80">
        <f>SUM(D9:D37)</f>
        <v>37000</v>
      </c>
      <c r="E38" s="25">
        <f>SUM(E9:E37)</f>
        <v>0</v>
      </c>
      <c r="F38" s="129">
        <f>SUM(F9:F37)</f>
        <v>6500</v>
      </c>
      <c r="G38" s="26">
        <f>SUM(G9:G37)</f>
        <v>0</v>
      </c>
      <c r="H38" s="125" t="s">
        <v>55</v>
      </c>
      <c r="I38" s="126"/>
      <c r="J38" s="89">
        <f>SUM(J9:J37)</f>
        <v>10650</v>
      </c>
      <c r="K38" s="26">
        <f>SUM(K9:K37)</f>
        <v>0</v>
      </c>
      <c r="L38" s="131" t="s">
        <v>303</v>
      </c>
      <c r="M38" s="126"/>
      <c r="N38" s="89">
        <f>SUM(N9:N37)</f>
        <v>3000</v>
      </c>
      <c r="O38" s="26">
        <f>SUM(O9:O37)</f>
        <v>0</v>
      </c>
      <c r="P38" s="131" t="s">
        <v>55</v>
      </c>
      <c r="Q38" s="126"/>
      <c r="R38" s="89">
        <f>SUM(R9:R37)</f>
        <v>2600</v>
      </c>
      <c r="S38" s="26">
        <f>SUM(S9:S37)</f>
        <v>0</v>
      </c>
      <c r="T38" s="75"/>
    </row>
    <row r="39" spans="1:20" ht="14.25" thickTop="1">
      <c r="B39" s="134" t="str">
        <f>千種区!B39</f>
        <v>平成25年12月</v>
      </c>
      <c r="P39" s="2"/>
      <c r="Q39" s="2"/>
      <c r="T39" s="134" t="s">
        <v>273</v>
      </c>
    </row>
  </sheetData>
  <mergeCells count="17">
    <mergeCell ref="B7:D7"/>
    <mergeCell ref="A8:D8"/>
    <mergeCell ref="H8:J8"/>
    <mergeCell ref="L8:N8"/>
    <mergeCell ref="P8:R8"/>
    <mergeCell ref="T1:T6"/>
    <mergeCell ref="A3:F4"/>
    <mergeCell ref="P4:R6"/>
    <mergeCell ref="A1:B2"/>
    <mergeCell ref="G1:G3"/>
    <mergeCell ref="H1:N3"/>
    <mergeCell ref="G4:G6"/>
    <mergeCell ref="H4:N6"/>
    <mergeCell ref="O1:O3"/>
    <mergeCell ref="P1:S3"/>
    <mergeCell ref="S4:S6"/>
    <mergeCell ref="O4:O6"/>
  </mergeCells>
  <phoneticPr fontId="2"/>
  <pageMargins left="0.2" right="0.19" top="0.25" bottom="0.41" header="0.2" footer="0.31496062992125984"/>
  <pageSetup paperSize="9" orientation="landscape" verticalDpi="0" r:id="rId1"/>
</worksheet>
</file>

<file path=xl/worksheets/sheet13.xml><?xml version="1.0" encoding="utf-8"?>
<worksheet xmlns="http://schemas.openxmlformats.org/spreadsheetml/2006/main" xmlns:r="http://schemas.openxmlformats.org/officeDocument/2006/relationships">
  <dimension ref="A1:X39"/>
  <sheetViews>
    <sheetView showZeros="0" zoomScaleNormal="100" workbookViewId="0">
      <selection activeCell="E9" sqref="E9"/>
    </sheetView>
  </sheetViews>
  <sheetFormatPr defaultRowHeight="13.5"/>
  <cols>
    <col min="1" max="1" width="2.25" customWidth="1"/>
    <col min="2" max="2" width="10.625" customWidth="1"/>
    <col min="3" max="3" width="1.5" customWidth="1"/>
    <col min="4" max="4" width="8.75" customWidth="1"/>
    <col min="5" max="5" width="8.125" customWidth="1"/>
    <col min="6" max="7" width="7.625" customWidth="1"/>
    <col min="8" max="8" width="10.25" customWidth="1"/>
    <col min="9" max="9" width="1.5" customWidth="1"/>
    <col min="12" max="12" width="10.125" customWidth="1"/>
    <col min="13" max="13" width="1.5" customWidth="1"/>
    <col min="14" max="14" width="6.75" customWidth="1"/>
    <col min="15" max="15" width="7" customWidth="1"/>
    <col min="16" max="16" width="10.125" customWidth="1"/>
    <col min="17" max="17" width="1.625" customWidth="1"/>
    <col min="18" max="18" width="6.75" customWidth="1"/>
    <col min="19" max="19" width="7" customWidth="1"/>
    <col min="20" max="20" width="18.375" customWidth="1"/>
  </cols>
  <sheetData>
    <row r="1" spans="1:24" ht="10.5" customHeight="1">
      <c r="A1" s="515" t="s">
        <v>0</v>
      </c>
      <c r="B1" s="516"/>
      <c r="C1" s="2"/>
      <c r="D1" s="2"/>
      <c r="E1" s="2"/>
      <c r="F1" s="3"/>
      <c r="G1" s="526" t="s">
        <v>1</v>
      </c>
      <c r="H1" s="582"/>
      <c r="I1" s="582"/>
      <c r="J1" s="582"/>
      <c r="K1" s="582"/>
      <c r="L1" s="582"/>
      <c r="M1" s="582"/>
      <c r="N1" s="583"/>
      <c r="O1" s="526" t="s">
        <v>1672</v>
      </c>
      <c r="P1" s="589"/>
      <c r="Q1" s="589"/>
      <c r="R1" s="589"/>
      <c r="S1" s="590"/>
      <c r="T1" s="508" t="s">
        <v>3</v>
      </c>
      <c r="U1" s="4"/>
    </row>
    <row r="2" spans="1:24" ht="10.5" customHeight="1">
      <c r="A2" s="514"/>
      <c r="B2" s="512"/>
      <c r="C2" s="5"/>
      <c r="D2" s="5"/>
      <c r="E2" s="5"/>
      <c r="F2" s="6"/>
      <c r="G2" s="527"/>
      <c r="H2" s="584"/>
      <c r="I2" s="584"/>
      <c r="J2" s="584"/>
      <c r="K2" s="584"/>
      <c r="L2" s="584"/>
      <c r="M2" s="584"/>
      <c r="N2" s="585"/>
      <c r="O2" s="527"/>
      <c r="P2" s="591"/>
      <c r="Q2" s="591"/>
      <c r="R2" s="591"/>
      <c r="S2" s="592"/>
      <c r="T2" s="509"/>
    </row>
    <row r="3" spans="1:24" ht="10.5" customHeight="1" thickBot="1">
      <c r="A3" s="560" t="s">
        <v>4</v>
      </c>
      <c r="B3" s="571"/>
      <c r="C3" s="571"/>
      <c r="D3" s="571"/>
      <c r="E3" s="571"/>
      <c r="F3" s="572"/>
      <c r="G3" s="528"/>
      <c r="H3" s="586"/>
      <c r="I3" s="586"/>
      <c r="J3" s="586"/>
      <c r="K3" s="586"/>
      <c r="L3" s="586"/>
      <c r="M3" s="586"/>
      <c r="N3" s="587"/>
      <c r="O3" s="528"/>
      <c r="P3" s="593"/>
      <c r="Q3" s="593"/>
      <c r="R3" s="593"/>
      <c r="S3" s="594"/>
      <c r="T3" s="509"/>
    </row>
    <row r="4" spans="1:24" ht="10.5" customHeight="1">
      <c r="A4" s="560"/>
      <c r="B4" s="571"/>
      <c r="C4" s="571"/>
      <c r="D4" s="571"/>
      <c r="E4" s="571"/>
      <c r="F4" s="572"/>
      <c r="G4" s="573" t="s">
        <v>5</v>
      </c>
      <c r="H4" s="582"/>
      <c r="I4" s="582"/>
      <c r="J4" s="582"/>
      <c r="K4" s="582"/>
      <c r="L4" s="582"/>
      <c r="M4" s="582"/>
      <c r="N4" s="583"/>
      <c r="O4" s="526" t="s">
        <v>6</v>
      </c>
      <c r="P4" s="517">
        <f>E38+G38+K38+O38+S38</f>
        <v>0</v>
      </c>
      <c r="Q4" s="517"/>
      <c r="R4" s="517"/>
      <c r="S4" s="532" t="s">
        <v>7</v>
      </c>
      <c r="T4" s="509"/>
    </row>
    <row r="5" spans="1:24" ht="10.5" customHeight="1">
      <c r="A5" s="4"/>
      <c r="B5" s="5"/>
      <c r="C5" s="5"/>
      <c r="D5" s="5"/>
      <c r="E5" s="5"/>
      <c r="F5" s="6"/>
      <c r="G5" s="574"/>
      <c r="H5" s="584"/>
      <c r="I5" s="584"/>
      <c r="J5" s="584"/>
      <c r="K5" s="584"/>
      <c r="L5" s="584"/>
      <c r="M5" s="584"/>
      <c r="N5" s="585"/>
      <c r="O5" s="537"/>
      <c r="P5" s="518"/>
      <c r="Q5" s="518"/>
      <c r="R5" s="518"/>
      <c r="S5" s="548"/>
      <c r="T5" s="509"/>
    </row>
    <row r="6" spans="1:24" ht="10.5" customHeight="1" thickBot="1">
      <c r="A6" s="7"/>
      <c r="B6" s="9"/>
      <c r="C6" s="9"/>
      <c r="D6" s="9"/>
      <c r="E6" s="9"/>
      <c r="F6" s="8"/>
      <c r="G6" s="575"/>
      <c r="H6" s="586"/>
      <c r="I6" s="586"/>
      <c r="J6" s="586"/>
      <c r="K6" s="586"/>
      <c r="L6" s="586"/>
      <c r="M6" s="586"/>
      <c r="N6" s="587"/>
      <c r="O6" s="539"/>
      <c r="P6" s="519"/>
      <c r="Q6" s="519"/>
      <c r="R6" s="519"/>
      <c r="S6" s="549"/>
      <c r="T6" s="510"/>
    </row>
    <row r="7" spans="1:24" ht="27" customHeight="1" thickBot="1">
      <c r="B7" s="588" t="s">
        <v>180</v>
      </c>
      <c r="C7" s="588"/>
      <c r="D7" s="588"/>
      <c r="F7" s="10" t="s">
        <v>8</v>
      </c>
      <c r="G7" s="11"/>
      <c r="H7" s="119">
        <f>D38+F38+J38+N38+R38</f>
        <v>52150</v>
      </c>
      <c r="I7" s="11"/>
      <c r="J7" s="11" t="s">
        <v>7</v>
      </c>
      <c r="K7" s="9"/>
      <c r="L7" s="9"/>
      <c r="M7" s="9"/>
      <c r="N7" s="9"/>
      <c r="O7" s="9"/>
      <c r="P7" s="9"/>
      <c r="Q7" s="9"/>
      <c r="R7" s="9"/>
      <c r="S7" s="9"/>
    </row>
    <row r="8" spans="1:24" ht="16.5" customHeight="1" thickTop="1" thickBot="1">
      <c r="A8" s="550" t="s">
        <v>10</v>
      </c>
      <c r="B8" s="551"/>
      <c r="C8" s="551"/>
      <c r="D8" s="552"/>
      <c r="E8" s="12" t="s">
        <v>11</v>
      </c>
      <c r="F8" s="13" t="s">
        <v>12</v>
      </c>
      <c r="G8" s="14" t="s">
        <v>11</v>
      </c>
      <c r="H8" s="554" t="s">
        <v>13</v>
      </c>
      <c r="I8" s="554"/>
      <c r="J8" s="555"/>
      <c r="K8" s="14" t="s">
        <v>11</v>
      </c>
      <c r="L8" s="554" t="s">
        <v>14</v>
      </c>
      <c r="M8" s="554"/>
      <c r="N8" s="555"/>
      <c r="O8" s="14" t="s">
        <v>11</v>
      </c>
      <c r="P8" s="554" t="s">
        <v>15</v>
      </c>
      <c r="Q8" s="554"/>
      <c r="R8" s="556"/>
      <c r="S8" s="14" t="s">
        <v>11</v>
      </c>
      <c r="T8" s="15" t="s">
        <v>16</v>
      </c>
    </row>
    <row r="9" spans="1:24" ht="15.75" customHeight="1">
      <c r="A9" s="111" t="s">
        <v>279</v>
      </c>
      <c r="B9" s="108" t="s">
        <v>304</v>
      </c>
      <c r="C9" s="327" t="s">
        <v>321</v>
      </c>
      <c r="D9" s="118">
        <v>8300</v>
      </c>
      <c r="E9" s="16"/>
      <c r="F9" s="120">
        <v>550</v>
      </c>
      <c r="G9" s="17"/>
      <c r="H9" s="122" t="s">
        <v>1677</v>
      </c>
      <c r="I9" s="112"/>
      <c r="J9" s="90">
        <v>950</v>
      </c>
      <c r="K9" s="17"/>
      <c r="L9" s="122"/>
      <c r="M9" s="112"/>
      <c r="N9" s="90"/>
      <c r="O9" s="17"/>
      <c r="P9" s="122" t="s">
        <v>325</v>
      </c>
      <c r="Q9" s="112"/>
      <c r="R9" s="90">
        <v>200</v>
      </c>
      <c r="S9" s="17"/>
      <c r="T9" s="74" t="s">
        <v>329</v>
      </c>
    </row>
    <row r="10" spans="1:24" ht="15.75" customHeight="1">
      <c r="A10" s="65"/>
      <c r="B10" s="109" t="s">
        <v>305</v>
      </c>
      <c r="C10" s="327" t="s">
        <v>321</v>
      </c>
      <c r="D10" s="78">
        <v>1000</v>
      </c>
      <c r="E10" s="18"/>
      <c r="F10" s="121">
        <v>150</v>
      </c>
      <c r="G10" s="19"/>
      <c r="H10" s="123" t="s">
        <v>322</v>
      </c>
      <c r="I10" s="33"/>
      <c r="J10" s="87">
        <v>550</v>
      </c>
      <c r="K10" s="19"/>
      <c r="L10" s="123"/>
      <c r="M10" s="33"/>
      <c r="N10" s="87"/>
      <c r="O10" s="19"/>
      <c r="P10" s="123" t="s">
        <v>304</v>
      </c>
      <c r="Q10" s="33"/>
      <c r="R10" s="87">
        <v>200</v>
      </c>
      <c r="S10" s="19"/>
      <c r="T10" s="76" t="s">
        <v>330</v>
      </c>
    </row>
    <row r="11" spans="1:24" ht="15.75" customHeight="1">
      <c r="A11" s="65"/>
      <c r="B11" s="109" t="s">
        <v>306</v>
      </c>
      <c r="C11" s="327" t="s">
        <v>321</v>
      </c>
      <c r="D11" s="78">
        <v>3800</v>
      </c>
      <c r="E11" s="18"/>
      <c r="F11" s="121">
        <v>350</v>
      </c>
      <c r="G11" s="19"/>
      <c r="H11" s="123" t="s">
        <v>323</v>
      </c>
      <c r="I11" s="33"/>
      <c r="J11" s="87">
        <v>1450</v>
      </c>
      <c r="K11" s="19"/>
      <c r="L11" s="123"/>
      <c r="M11" s="33"/>
      <c r="N11" s="87"/>
      <c r="O11" s="19"/>
      <c r="P11" s="123" t="s">
        <v>326</v>
      </c>
      <c r="Q11" s="33"/>
      <c r="R11" s="87">
        <v>300</v>
      </c>
      <c r="S11" s="19"/>
      <c r="T11" s="76" t="s">
        <v>331</v>
      </c>
    </row>
    <row r="12" spans="1:24" ht="15.75" customHeight="1">
      <c r="A12" s="65"/>
      <c r="B12" s="109" t="s">
        <v>307</v>
      </c>
      <c r="C12" s="327" t="s">
        <v>321</v>
      </c>
      <c r="D12" s="78">
        <v>2450</v>
      </c>
      <c r="E12" s="18"/>
      <c r="F12" s="121">
        <v>200</v>
      </c>
      <c r="G12" s="19"/>
      <c r="H12" s="123"/>
      <c r="I12" s="33"/>
      <c r="J12" s="87"/>
      <c r="K12" s="19"/>
      <c r="L12" s="123"/>
      <c r="M12" s="33"/>
      <c r="N12" s="87"/>
      <c r="O12" s="19"/>
      <c r="P12" s="123" t="s">
        <v>327</v>
      </c>
      <c r="Q12" s="33"/>
      <c r="R12" s="87">
        <v>450</v>
      </c>
      <c r="S12" s="19"/>
      <c r="T12" s="128" t="s">
        <v>332</v>
      </c>
    </row>
    <row r="13" spans="1:24" ht="15.75" customHeight="1">
      <c r="A13" s="65"/>
      <c r="B13" s="109" t="s">
        <v>308</v>
      </c>
      <c r="C13" s="327" t="s">
        <v>321</v>
      </c>
      <c r="D13" s="78">
        <v>2300</v>
      </c>
      <c r="E13" s="18"/>
      <c r="F13" s="121">
        <v>150</v>
      </c>
      <c r="G13" s="19"/>
      <c r="H13" s="123"/>
      <c r="I13" s="33"/>
      <c r="J13" s="87"/>
      <c r="K13" s="19"/>
      <c r="L13" s="123"/>
      <c r="M13" s="33"/>
      <c r="N13" s="87"/>
      <c r="O13" s="19"/>
      <c r="P13" s="123" t="s">
        <v>318</v>
      </c>
      <c r="Q13" s="33"/>
      <c r="R13" s="87">
        <v>600</v>
      </c>
      <c r="S13" s="19"/>
      <c r="T13" s="76" t="s">
        <v>333</v>
      </c>
      <c r="V13" s="5"/>
    </row>
    <row r="14" spans="1:24" ht="15.75" customHeight="1">
      <c r="A14" s="65"/>
      <c r="B14" s="130" t="s">
        <v>309</v>
      </c>
      <c r="C14" s="327" t="s">
        <v>321</v>
      </c>
      <c r="D14" s="78">
        <v>3900</v>
      </c>
      <c r="E14" s="18"/>
      <c r="F14" s="121">
        <v>300</v>
      </c>
      <c r="G14" s="19"/>
      <c r="H14" s="123"/>
      <c r="I14" s="33"/>
      <c r="J14" s="87"/>
      <c r="K14" s="19"/>
      <c r="L14" s="123"/>
      <c r="M14" s="33"/>
      <c r="N14" s="87"/>
      <c r="O14" s="19"/>
      <c r="P14" s="123" t="s">
        <v>328</v>
      </c>
      <c r="Q14" s="33"/>
      <c r="R14" s="87">
        <v>200</v>
      </c>
      <c r="S14" s="19"/>
      <c r="T14" s="128" t="s">
        <v>277</v>
      </c>
      <c r="W14" s="5"/>
      <c r="X14" s="5"/>
    </row>
    <row r="15" spans="1:24" ht="15.75" customHeight="1">
      <c r="A15" s="65" t="s">
        <v>280</v>
      </c>
      <c r="B15" s="109" t="s">
        <v>310</v>
      </c>
      <c r="C15" s="327"/>
      <c r="D15" s="78">
        <v>1300</v>
      </c>
      <c r="E15" s="18"/>
      <c r="F15" s="121">
        <v>50</v>
      </c>
      <c r="G15" s="19"/>
      <c r="H15" s="123" t="s">
        <v>308</v>
      </c>
      <c r="I15" s="33" t="s">
        <v>324</v>
      </c>
      <c r="J15" s="87">
        <v>650</v>
      </c>
      <c r="K15" s="19"/>
      <c r="L15" s="123"/>
      <c r="M15" s="33"/>
      <c r="N15" s="87"/>
      <c r="O15" s="19"/>
      <c r="P15" s="123"/>
      <c r="Q15" s="33"/>
      <c r="R15" s="87"/>
      <c r="S15" s="19"/>
      <c r="T15" s="74"/>
      <c r="W15" s="5"/>
      <c r="X15" s="5"/>
    </row>
    <row r="16" spans="1:24" ht="15.75" customHeight="1">
      <c r="A16" s="65"/>
      <c r="B16" s="130" t="s">
        <v>311</v>
      </c>
      <c r="C16" s="327" t="s">
        <v>321</v>
      </c>
      <c r="D16" s="78">
        <v>1350</v>
      </c>
      <c r="E16" s="18"/>
      <c r="F16" s="121">
        <v>100</v>
      </c>
      <c r="G16" s="19"/>
      <c r="H16" s="123"/>
      <c r="I16" s="33"/>
      <c r="J16" s="87"/>
      <c r="K16" s="19"/>
      <c r="L16" s="123"/>
      <c r="M16" s="33"/>
      <c r="N16" s="87"/>
      <c r="O16" s="19"/>
      <c r="P16" s="123"/>
      <c r="Q16" s="33"/>
      <c r="R16" s="87"/>
      <c r="S16" s="19"/>
      <c r="T16" s="74"/>
    </row>
    <row r="17" spans="1:20" ht="15.75" customHeight="1">
      <c r="A17" s="65"/>
      <c r="B17" s="109" t="s">
        <v>312</v>
      </c>
      <c r="C17" s="327" t="s">
        <v>321</v>
      </c>
      <c r="D17" s="78">
        <v>1550</v>
      </c>
      <c r="E17" s="18"/>
      <c r="F17" s="121">
        <v>100</v>
      </c>
      <c r="G17" s="19"/>
      <c r="H17" s="123" t="s">
        <v>325</v>
      </c>
      <c r="I17" s="33"/>
      <c r="J17" s="87">
        <v>1100</v>
      </c>
      <c r="K17" s="19"/>
      <c r="L17" s="123"/>
      <c r="M17" s="33"/>
      <c r="N17" s="87"/>
      <c r="O17" s="19"/>
      <c r="P17" s="123"/>
      <c r="Q17" s="33"/>
      <c r="R17" s="87"/>
      <c r="S17" s="19"/>
      <c r="T17" s="74" t="s">
        <v>334</v>
      </c>
    </row>
    <row r="18" spans="1:20" ht="15.75" customHeight="1">
      <c r="A18" s="65" t="s">
        <v>281</v>
      </c>
      <c r="B18" s="109" t="s">
        <v>313</v>
      </c>
      <c r="C18" s="327" t="s">
        <v>321</v>
      </c>
      <c r="D18" s="78">
        <v>1450</v>
      </c>
      <c r="E18" s="18"/>
      <c r="F18" s="121">
        <v>100</v>
      </c>
      <c r="G18" s="19"/>
      <c r="H18" s="123" t="s">
        <v>1674</v>
      </c>
      <c r="I18" s="33"/>
      <c r="J18" s="87">
        <v>200</v>
      </c>
      <c r="K18" s="19"/>
      <c r="L18" s="123"/>
      <c r="M18" s="33"/>
      <c r="N18" s="87"/>
      <c r="O18" s="19"/>
      <c r="P18" s="123"/>
      <c r="Q18" s="33"/>
      <c r="R18" s="87"/>
      <c r="S18" s="19"/>
      <c r="T18" s="74" t="s">
        <v>335</v>
      </c>
    </row>
    <row r="19" spans="1:20" ht="15.75" customHeight="1">
      <c r="A19" s="65"/>
      <c r="B19" s="130" t="s">
        <v>314</v>
      </c>
      <c r="C19" s="327" t="s">
        <v>321</v>
      </c>
      <c r="D19" s="78">
        <v>4250</v>
      </c>
      <c r="E19" s="18"/>
      <c r="F19" s="121">
        <v>350</v>
      </c>
      <c r="G19" s="19"/>
      <c r="H19" s="123"/>
      <c r="I19" s="33"/>
      <c r="J19" s="87"/>
      <c r="K19" s="19"/>
      <c r="L19" s="123"/>
      <c r="M19" s="33"/>
      <c r="N19" s="87"/>
      <c r="O19" s="19"/>
      <c r="P19" s="123"/>
      <c r="Q19" s="33"/>
      <c r="R19" s="87"/>
      <c r="S19" s="19"/>
      <c r="T19" s="127" t="s">
        <v>336</v>
      </c>
    </row>
    <row r="20" spans="1:20" ht="15.75" customHeight="1">
      <c r="A20" s="65"/>
      <c r="B20" s="109" t="s">
        <v>315</v>
      </c>
      <c r="C20" s="327" t="s">
        <v>321</v>
      </c>
      <c r="D20" s="78">
        <v>3150</v>
      </c>
      <c r="E20" s="18"/>
      <c r="F20" s="121">
        <v>200</v>
      </c>
      <c r="G20" s="19"/>
      <c r="H20" s="123"/>
      <c r="I20" s="33"/>
      <c r="J20" s="87"/>
      <c r="K20" s="19"/>
      <c r="L20" s="123"/>
      <c r="M20" s="33"/>
      <c r="N20" s="87"/>
      <c r="O20" s="19"/>
      <c r="P20" s="123"/>
      <c r="Q20" s="33"/>
      <c r="R20" s="87"/>
      <c r="S20" s="19"/>
      <c r="T20" s="74"/>
    </row>
    <row r="21" spans="1:20" ht="15.75" customHeight="1">
      <c r="A21" s="65"/>
      <c r="B21" s="130" t="s">
        <v>316</v>
      </c>
      <c r="C21" s="327" t="s">
        <v>321</v>
      </c>
      <c r="D21" s="78">
        <v>1600</v>
      </c>
      <c r="E21" s="18"/>
      <c r="F21" s="121">
        <v>150</v>
      </c>
      <c r="G21" s="19"/>
      <c r="H21" s="123"/>
      <c r="I21" s="33"/>
      <c r="J21" s="87"/>
      <c r="K21" s="19"/>
      <c r="L21" s="123"/>
      <c r="M21" s="33"/>
      <c r="N21" s="87"/>
      <c r="O21" s="19"/>
      <c r="P21" s="123"/>
      <c r="Q21" s="33"/>
      <c r="R21" s="87"/>
      <c r="S21" s="19"/>
      <c r="T21" s="74" t="s">
        <v>337</v>
      </c>
    </row>
    <row r="22" spans="1:20" ht="15.75" customHeight="1">
      <c r="A22" s="65"/>
      <c r="B22" s="109" t="s">
        <v>317</v>
      </c>
      <c r="C22" s="327" t="s">
        <v>321</v>
      </c>
      <c r="D22" s="78">
        <v>750</v>
      </c>
      <c r="E22" s="18"/>
      <c r="F22" s="121">
        <v>50</v>
      </c>
      <c r="G22" s="19"/>
      <c r="H22" s="123"/>
      <c r="I22" s="33"/>
      <c r="J22" s="87"/>
      <c r="K22" s="19"/>
      <c r="L22" s="123"/>
      <c r="M22" s="33"/>
      <c r="N22" s="87"/>
      <c r="O22" s="19"/>
      <c r="P22" s="123"/>
      <c r="Q22" s="33"/>
      <c r="R22" s="87"/>
      <c r="S22" s="19"/>
      <c r="T22" s="74"/>
    </row>
    <row r="23" spans="1:20" ht="15.75" customHeight="1">
      <c r="A23" s="65"/>
      <c r="B23" s="109" t="s">
        <v>318</v>
      </c>
      <c r="C23" s="327" t="s">
        <v>321</v>
      </c>
      <c r="D23" s="78">
        <v>1500</v>
      </c>
      <c r="E23" s="18"/>
      <c r="F23" s="121">
        <v>100</v>
      </c>
      <c r="G23" s="19"/>
      <c r="H23" s="123"/>
      <c r="I23" s="33"/>
      <c r="J23" s="87"/>
      <c r="K23" s="19"/>
      <c r="L23" s="123"/>
      <c r="M23" s="33"/>
      <c r="N23" s="87"/>
      <c r="O23" s="19"/>
      <c r="P23" s="123"/>
      <c r="Q23" s="33"/>
      <c r="R23" s="87"/>
      <c r="S23" s="19"/>
      <c r="T23" s="127"/>
    </row>
    <row r="24" spans="1:20" ht="15.75" customHeight="1">
      <c r="A24" s="65"/>
      <c r="B24" s="109" t="s">
        <v>319</v>
      </c>
      <c r="C24" s="327" t="s">
        <v>321</v>
      </c>
      <c r="D24" s="78">
        <v>1950</v>
      </c>
      <c r="E24" s="18"/>
      <c r="F24" s="121">
        <v>150</v>
      </c>
      <c r="G24" s="19"/>
      <c r="H24" s="123"/>
      <c r="I24" s="33"/>
      <c r="J24" s="87"/>
      <c r="K24" s="19"/>
      <c r="L24" s="123"/>
      <c r="M24" s="33"/>
      <c r="N24" s="87"/>
      <c r="O24" s="19"/>
      <c r="P24" s="123"/>
      <c r="Q24" s="33"/>
      <c r="R24" s="87"/>
      <c r="S24" s="19"/>
      <c r="T24" s="74"/>
    </row>
    <row r="25" spans="1:20" ht="15.75" customHeight="1">
      <c r="A25" s="65"/>
      <c r="B25" s="109" t="s">
        <v>320</v>
      </c>
      <c r="C25" s="327" t="s">
        <v>321</v>
      </c>
      <c r="D25" s="78">
        <v>1500</v>
      </c>
      <c r="E25" s="18"/>
      <c r="F25" s="121">
        <v>150</v>
      </c>
      <c r="G25" s="19"/>
      <c r="H25" s="123"/>
      <c r="I25" s="33"/>
      <c r="J25" s="87"/>
      <c r="K25" s="19"/>
      <c r="L25" s="123"/>
      <c r="M25" s="33"/>
      <c r="N25" s="87"/>
      <c r="O25" s="19"/>
      <c r="P25" s="123"/>
      <c r="Q25" s="33"/>
      <c r="R25" s="87"/>
      <c r="S25" s="19"/>
      <c r="T25" s="74"/>
    </row>
    <row r="26" spans="1:20" ht="15.75" customHeight="1">
      <c r="A26" s="65"/>
      <c r="B26" s="109"/>
      <c r="C26" s="33"/>
      <c r="D26" s="78"/>
      <c r="E26" s="18"/>
      <c r="F26" s="121"/>
      <c r="G26" s="19"/>
      <c r="H26" s="123"/>
      <c r="I26" s="33"/>
      <c r="J26" s="87"/>
      <c r="K26" s="19"/>
      <c r="L26" s="123"/>
      <c r="M26" s="33"/>
      <c r="N26" s="87"/>
      <c r="O26" s="19"/>
      <c r="P26" s="123"/>
      <c r="Q26" s="33"/>
      <c r="R26" s="87"/>
      <c r="S26" s="19"/>
      <c r="T26" s="74"/>
    </row>
    <row r="27" spans="1:20" ht="15.75" customHeight="1">
      <c r="A27" s="65"/>
      <c r="B27" s="109"/>
      <c r="C27" s="33"/>
      <c r="D27" s="78"/>
      <c r="E27" s="18"/>
      <c r="F27" s="121"/>
      <c r="G27" s="19"/>
      <c r="H27" s="123"/>
      <c r="I27" s="33"/>
      <c r="J27" s="87"/>
      <c r="K27" s="19"/>
      <c r="L27" s="123"/>
      <c r="M27" s="33"/>
      <c r="N27" s="87"/>
      <c r="O27" s="19"/>
      <c r="P27" s="123"/>
      <c r="Q27" s="33"/>
      <c r="R27" s="87"/>
      <c r="S27" s="19"/>
      <c r="T27" s="74"/>
    </row>
    <row r="28" spans="1:20" ht="15.75" customHeight="1">
      <c r="A28" s="65"/>
      <c r="B28" s="130"/>
      <c r="C28" s="33"/>
      <c r="D28" s="78"/>
      <c r="E28" s="18"/>
      <c r="F28" s="121"/>
      <c r="G28" s="19"/>
      <c r="H28" s="123"/>
      <c r="I28" s="33"/>
      <c r="J28" s="87"/>
      <c r="K28" s="19"/>
      <c r="L28" s="123"/>
      <c r="M28" s="33"/>
      <c r="N28" s="87"/>
      <c r="O28" s="19"/>
      <c r="P28" s="123"/>
      <c r="Q28" s="33"/>
      <c r="R28" s="87"/>
      <c r="S28" s="19"/>
      <c r="T28" s="74"/>
    </row>
    <row r="29" spans="1:20" ht="15.75" customHeight="1">
      <c r="A29" s="65"/>
      <c r="B29" s="109"/>
      <c r="C29" s="112"/>
      <c r="D29" s="78"/>
      <c r="E29" s="18"/>
      <c r="F29" s="121"/>
      <c r="G29" s="19"/>
      <c r="H29" s="123"/>
      <c r="I29" s="33"/>
      <c r="J29" s="87"/>
      <c r="K29" s="19"/>
      <c r="L29" s="123"/>
      <c r="M29" s="33"/>
      <c r="N29" s="87"/>
      <c r="O29" s="19"/>
      <c r="P29" s="123"/>
      <c r="Q29" s="33"/>
      <c r="R29" s="87"/>
      <c r="S29" s="19"/>
      <c r="T29" s="74"/>
    </row>
    <row r="30" spans="1:20" ht="15.75" customHeight="1">
      <c r="A30" s="65"/>
      <c r="B30" s="109"/>
      <c r="C30" s="112"/>
      <c r="D30" s="78"/>
      <c r="E30" s="18"/>
      <c r="F30" s="121"/>
      <c r="G30" s="19"/>
      <c r="H30" s="123"/>
      <c r="I30" s="33"/>
      <c r="J30" s="87"/>
      <c r="K30" s="19"/>
      <c r="L30" s="123"/>
      <c r="M30" s="33"/>
      <c r="N30" s="87"/>
      <c r="O30" s="19"/>
      <c r="P30" s="123"/>
      <c r="Q30" s="33"/>
      <c r="R30" s="87"/>
      <c r="S30" s="19"/>
      <c r="T30" s="74"/>
    </row>
    <row r="31" spans="1:20" ht="15.75" customHeight="1">
      <c r="A31" s="65"/>
      <c r="B31" s="109"/>
      <c r="C31" s="112"/>
      <c r="D31" s="78"/>
      <c r="E31" s="18"/>
      <c r="F31" s="121"/>
      <c r="G31" s="19"/>
      <c r="H31" s="123"/>
      <c r="I31" s="33"/>
      <c r="J31" s="87"/>
      <c r="K31" s="19"/>
      <c r="L31" s="123"/>
      <c r="M31" s="33"/>
      <c r="N31" s="87"/>
      <c r="O31" s="19"/>
      <c r="P31" s="123"/>
      <c r="Q31" s="33"/>
      <c r="R31" s="87"/>
      <c r="S31" s="19"/>
      <c r="T31" s="74"/>
    </row>
    <row r="32" spans="1:20" ht="15.75" customHeight="1">
      <c r="A32" s="65"/>
      <c r="B32" s="109"/>
      <c r="C32" s="112"/>
      <c r="D32" s="78"/>
      <c r="E32" s="18"/>
      <c r="F32" s="121"/>
      <c r="G32" s="19"/>
      <c r="H32" s="123"/>
      <c r="I32" s="33"/>
      <c r="J32" s="87"/>
      <c r="K32" s="19"/>
      <c r="L32" s="123"/>
      <c r="M32" s="33"/>
      <c r="N32" s="87"/>
      <c r="O32" s="19"/>
      <c r="P32" s="123"/>
      <c r="Q32" s="33"/>
      <c r="R32" s="87"/>
      <c r="S32" s="19"/>
      <c r="T32" s="74"/>
    </row>
    <row r="33" spans="1:20" ht="15.75" customHeight="1">
      <c r="A33" s="65"/>
      <c r="B33" s="109"/>
      <c r="C33" s="33"/>
      <c r="D33" s="78"/>
      <c r="E33" s="18"/>
      <c r="F33" s="121"/>
      <c r="G33" s="19"/>
      <c r="H33" s="123"/>
      <c r="I33" s="33"/>
      <c r="J33" s="87"/>
      <c r="K33" s="19"/>
      <c r="L33" s="123"/>
      <c r="M33" s="33"/>
      <c r="N33" s="87"/>
      <c r="O33" s="19"/>
      <c r="P33" s="123"/>
      <c r="Q33" s="33"/>
      <c r="R33" s="87"/>
      <c r="S33" s="19"/>
      <c r="T33" s="74"/>
    </row>
    <row r="34" spans="1:20" ht="15.75" customHeight="1">
      <c r="A34" s="65"/>
      <c r="B34" s="109"/>
      <c r="C34" s="33"/>
      <c r="D34" s="78"/>
      <c r="E34" s="18"/>
      <c r="F34" s="121"/>
      <c r="G34" s="19"/>
      <c r="H34" s="123"/>
      <c r="I34" s="33"/>
      <c r="J34" s="87"/>
      <c r="K34" s="19"/>
      <c r="L34" s="123"/>
      <c r="M34" s="33"/>
      <c r="N34" s="87"/>
      <c r="O34" s="19"/>
      <c r="P34" s="123"/>
      <c r="Q34" s="33"/>
      <c r="R34" s="87"/>
      <c r="S34" s="19"/>
      <c r="T34" s="74"/>
    </row>
    <row r="35" spans="1:20" ht="15.75" customHeight="1">
      <c r="A35" s="65"/>
      <c r="B35" s="109"/>
      <c r="C35" s="33"/>
      <c r="D35" s="78"/>
      <c r="E35" s="18"/>
      <c r="F35" s="121"/>
      <c r="G35" s="19"/>
      <c r="H35" s="123"/>
      <c r="I35" s="33"/>
      <c r="J35" s="87"/>
      <c r="K35" s="19"/>
      <c r="L35" s="123"/>
      <c r="M35" s="33"/>
      <c r="N35" s="87"/>
      <c r="O35" s="19"/>
      <c r="P35" s="123"/>
      <c r="Q35" s="33"/>
      <c r="R35" s="87"/>
      <c r="S35" s="19"/>
      <c r="T35" s="74"/>
    </row>
    <row r="36" spans="1:20" ht="15.75" customHeight="1">
      <c r="A36" s="65"/>
      <c r="B36" s="109"/>
      <c r="C36" s="33"/>
      <c r="D36" s="78"/>
      <c r="E36" s="18"/>
      <c r="F36" s="121"/>
      <c r="G36" s="19"/>
      <c r="H36" s="123"/>
      <c r="I36" s="33"/>
      <c r="J36" s="87"/>
      <c r="K36" s="19"/>
      <c r="L36" s="123"/>
      <c r="M36" s="33"/>
      <c r="N36" s="87"/>
      <c r="O36" s="19"/>
      <c r="P36" s="123"/>
      <c r="Q36" s="33"/>
      <c r="R36" s="87"/>
      <c r="S36" s="19"/>
      <c r="T36" s="74"/>
    </row>
    <row r="37" spans="1:20" ht="15.75" customHeight="1" thickBot="1">
      <c r="A37" s="66"/>
      <c r="B37" s="110"/>
      <c r="C37" s="35"/>
      <c r="D37" s="81"/>
      <c r="E37" s="21"/>
      <c r="F37" s="94"/>
      <c r="G37" s="22"/>
      <c r="H37" s="124"/>
      <c r="I37" s="35"/>
      <c r="J37" s="88"/>
      <c r="K37" s="22"/>
      <c r="L37" s="124"/>
      <c r="M37" s="35"/>
      <c r="N37" s="88"/>
      <c r="O37" s="22"/>
      <c r="P37" s="124"/>
      <c r="Q37" s="35"/>
      <c r="R37" s="88"/>
      <c r="S37" s="22"/>
      <c r="T37" s="74"/>
    </row>
    <row r="38" spans="1:20" ht="15" customHeight="1" thickBot="1">
      <c r="A38" s="23"/>
      <c r="B38" s="45" t="s">
        <v>120</v>
      </c>
      <c r="C38" s="24"/>
      <c r="D38" s="80">
        <f>SUM(D9:D37)</f>
        <v>42100</v>
      </c>
      <c r="E38" s="25">
        <f>SUM(E9:E37)</f>
        <v>0</v>
      </c>
      <c r="F38" s="129">
        <f>SUM(F9:F37)</f>
        <v>3200</v>
      </c>
      <c r="G38" s="26">
        <f>SUM(G9:G37)</f>
        <v>0</v>
      </c>
      <c r="H38" s="125" t="s">
        <v>55</v>
      </c>
      <c r="I38" s="126"/>
      <c r="J38" s="89">
        <f>SUM(J9:J37)</f>
        <v>4900</v>
      </c>
      <c r="K38" s="26">
        <f>SUM(K9:K37)</f>
        <v>0</v>
      </c>
      <c r="L38" s="125"/>
      <c r="M38" s="126"/>
      <c r="N38" s="89">
        <f>SUM(N9:N37)</f>
        <v>0</v>
      </c>
      <c r="O38" s="26">
        <f>SUM(O9:O37)</f>
        <v>0</v>
      </c>
      <c r="P38" s="131" t="s">
        <v>303</v>
      </c>
      <c r="Q38" s="126"/>
      <c r="R38" s="89">
        <f>SUM(R9:R37)</f>
        <v>1950</v>
      </c>
      <c r="S38" s="26">
        <f>SUM(S9:S37)</f>
        <v>0</v>
      </c>
      <c r="T38" s="75"/>
    </row>
    <row r="39" spans="1:20" ht="14.25" thickTop="1">
      <c r="B39" s="134" t="str">
        <f>名東区!B39</f>
        <v>平成25年12月</v>
      </c>
      <c r="P39" s="2"/>
      <c r="Q39" s="2"/>
      <c r="T39" s="134" t="s">
        <v>273</v>
      </c>
    </row>
  </sheetData>
  <mergeCells count="17">
    <mergeCell ref="B7:D7"/>
    <mergeCell ref="A8:D8"/>
    <mergeCell ref="H8:J8"/>
    <mergeCell ref="L8:N8"/>
    <mergeCell ref="P8:R8"/>
    <mergeCell ref="T1:T6"/>
    <mergeCell ref="A3:F4"/>
    <mergeCell ref="P4:R6"/>
    <mergeCell ref="A1:B2"/>
    <mergeCell ref="G1:G3"/>
    <mergeCell ref="H1:N3"/>
    <mergeCell ref="G4:G6"/>
    <mergeCell ref="H4:N6"/>
    <mergeCell ref="O1:O3"/>
    <mergeCell ref="P1:S3"/>
    <mergeCell ref="O4:O6"/>
    <mergeCell ref="S4:S6"/>
  </mergeCells>
  <phoneticPr fontId="2"/>
  <pageMargins left="0.2" right="0.19" top="0.25" bottom="0.44" header="0.2" footer="0.31496062992125984"/>
  <pageSetup paperSize="9" orientation="landscape" verticalDpi="0" r:id="rId1"/>
</worksheet>
</file>

<file path=xl/worksheets/sheet14.xml><?xml version="1.0" encoding="utf-8"?>
<worksheet xmlns="http://schemas.openxmlformats.org/spreadsheetml/2006/main" xmlns:r="http://schemas.openxmlformats.org/officeDocument/2006/relationships">
  <dimension ref="A1:X39"/>
  <sheetViews>
    <sheetView showZeros="0" zoomScaleNormal="100" workbookViewId="0">
      <selection activeCell="E9" sqref="E9"/>
    </sheetView>
  </sheetViews>
  <sheetFormatPr defaultRowHeight="13.5"/>
  <cols>
    <col min="1" max="1" width="2.25" customWidth="1"/>
    <col min="2" max="2" width="10.625" customWidth="1"/>
    <col min="3" max="3" width="1.5" customWidth="1"/>
    <col min="4" max="4" width="8.75" customWidth="1"/>
    <col min="5" max="5" width="8.125" customWidth="1"/>
    <col min="6" max="7" width="7.625" customWidth="1"/>
    <col min="8" max="8" width="10.25" customWidth="1"/>
    <col min="9" max="9" width="1.5" customWidth="1"/>
    <col min="12" max="12" width="10.125" customWidth="1"/>
    <col min="13" max="13" width="1.5" customWidth="1"/>
    <col min="14" max="14" width="6.75" customWidth="1"/>
    <col min="15" max="15" width="7" customWidth="1"/>
    <col min="16" max="16" width="10.125" customWidth="1"/>
    <col min="17" max="17" width="1.625" customWidth="1"/>
    <col min="18" max="18" width="6.75" customWidth="1"/>
    <col min="19" max="19" width="7" customWidth="1"/>
    <col min="20" max="20" width="18.375" customWidth="1"/>
  </cols>
  <sheetData>
    <row r="1" spans="1:24" ht="10.5" customHeight="1">
      <c r="A1" s="515" t="s">
        <v>0</v>
      </c>
      <c r="B1" s="516"/>
      <c r="C1" s="2"/>
      <c r="D1" s="2"/>
      <c r="E1" s="2"/>
      <c r="F1" s="3"/>
      <c r="G1" s="526" t="s">
        <v>1</v>
      </c>
      <c r="H1" s="589"/>
      <c r="I1" s="589"/>
      <c r="J1" s="589"/>
      <c r="K1" s="589"/>
      <c r="L1" s="589"/>
      <c r="M1" s="589"/>
      <c r="N1" s="590"/>
      <c r="O1" s="526" t="s">
        <v>2</v>
      </c>
      <c r="P1" s="589"/>
      <c r="Q1" s="589"/>
      <c r="R1" s="589"/>
      <c r="S1" s="590"/>
      <c r="T1" s="508" t="s">
        <v>3</v>
      </c>
      <c r="U1" s="4"/>
    </row>
    <row r="2" spans="1:24" ht="10.5" customHeight="1">
      <c r="A2" s="514"/>
      <c r="B2" s="512"/>
      <c r="C2" s="5"/>
      <c r="D2" s="5"/>
      <c r="E2" s="5"/>
      <c r="F2" s="6"/>
      <c r="G2" s="537"/>
      <c r="H2" s="591"/>
      <c r="I2" s="591"/>
      <c r="J2" s="591"/>
      <c r="K2" s="591"/>
      <c r="L2" s="591"/>
      <c r="M2" s="591"/>
      <c r="N2" s="592"/>
      <c r="O2" s="537"/>
      <c r="P2" s="591"/>
      <c r="Q2" s="591"/>
      <c r="R2" s="591"/>
      <c r="S2" s="592"/>
      <c r="T2" s="509"/>
    </row>
    <row r="3" spans="1:24" ht="10.5" customHeight="1" thickBot="1">
      <c r="A3" s="560" t="s">
        <v>4</v>
      </c>
      <c r="B3" s="571"/>
      <c r="C3" s="571"/>
      <c r="D3" s="571"/>
      <c r="E3" s="571"/>
      <c r="F3" s="572"/>
      <c r="G3" s="539"/>
      <c r="H3" s="593"/>
      <c r="I3" s="593"/>
      <c r="J3" s="593"/>
      <c r="K3" s="593"/>
      <c r="L3" s="593"/>
      <c r="M3" s="593"/>
      <c r="N3" s="594"/>
      <c r="O3" s="539"/>
      <c r="P3" s="593"/>
      <c r="Q3" s="593"/>
      <c r="R3" s="593"/>
      <c r="S3" s="594"/>
      <c r="T3" s="509"/>
    </row>
    <row r="4" spans="1:24" ht="10.5" customHeight="1">
      <c r="A4" s="560"/>
      <c r="B4" s="571"/>
      <c r="C4" s="571"/>
      <c r="D4" s="571"/>
      <c r="E4" s="571"/>
      <c r="F4" s="572"/>
      <c r="G4" s="573" t="s">
        <v>5</v>
      </c>
      <c r="H4" s="582"/>
      <c r="I4" s="582"/>
      <c r="J4" s="582"/>
      <c r="K4" s="582"/>
      <c r="L4" s="582"/>
      <c r="M4" s="582"/>
      <c r="N4" s="583"/>
      <c r="O4" s="526" t="s">
        <v>6</v>
      </c>
      <c r="P4" s="517">
        <f>E38+G38+K38+O38+S38</f>
        <v>0</v>
      </c>
      <c r="Q4" s="517"/>
      <c r="R4" s="517"/>
      <c r="S4" s="532" t="s">
        <v>7</v>
      </c>
      <c r="T4" s="509"/>
    </row>
    <row r="5" spans="1:24" ht="10.5" customHeight="1">
      <c r="A5" s="4"/>
      <c r="B5" s="5"/>
      <c r="C5" s="5"/>
      <c r="D5" s="5"/>
      <c r="E5" s="5"/>
      <c r="F5" s="6"/>
      <c r="G5" s="574"/>
      <c r="H5" s="584"/>
      <c r="I5" s="584"/>
      <c r="J5" s="584"/>
      <c r="K5" s="584"/>
      <c r="L5" s="584"/>
      <c r="M5" s="584"/>
      <c r="N5" s="585"/>
      <c r="O5" s="537"/>
      <c r="P5" s="518"/>
      <c r="Q5" s="518"/>
      <c r="R5" s="518"/>
      <c r="S5" s="533"/>
      <c r="T5" s="509"/>
    </row>
    <row r="6" spans="1:24" ht="10.5" customHeight="1" thickBot="1">
      <c r="A6" s="7"/>
      <c r="B6" s="9"/>
      <c r="C6" s="9"/>
      <c r="D6" s="9"/>
      <c r="E6" s="9"/>
      <c r="F6" s="8"/>
      <c r="G6" s="575"/>
      <c r="H6" s="586"/>
      <c r="I6" s="586"/>
      <c r="J6" s="586"/>
      <c r="K6" s="586"/>
      <c r="L6" s="586"/>
      <c r="M6" s="586"/>
      <c r="N6" s="587"/>
      <c r="O6" s="539"/>
      <c r="P6" s="519"/>
      <c r="Q6" s="519"/>
      <c r="R6" s="519"/>
      <c r="S6" s="534"/>
      <c r="T6" s="510"/>
    </row>
    <row r="7" spans="1:24" ht="27" customHeight="1" thickBot="1">
      <c r="B7" s="588" t="s">
        <v>181</v>
      </c>
      <c r="C7" s="588"/>
      <c r="D7" s="588"/>
      <c r="F7" s="10" t="s">
        <v>8</v>
      </c>
      <c r="G7" s="11"/>
      <c r="H7" s="119">
        <f>D38+F38+J38+N38+R38</f>
        <v>38100</v>
      </c>
      <c r="I7" s="11"/>
      <c r="J7" s="11" t="s">
        <v>7</v>
      </c>
      <c r="K7" s="9"/>
      <c r="L7" s="9"/>
      <c r="M7" s="9"/>
      <c r="N7" s="9"/>
      <c r="O7" s="9"/>
      <c r="P7" s="9"/>
      <c r="Q7" s="9"/>
      <c r="R7" s="9"/>
      <c r="S7" s="9"/>
    </row>
    <row r="8" spans="1:24" ht="16.5" customHeight="1" thickTop="1" thickBot="1">
      <c r="A8" s="550" t="s">
        <v>10</v>
      </c>
      <c r="B8" s="551"/>
      <c r="C8" s="551"/>
      <c r="D8" s="552"/>
      <c r="E8" s="12" t="s">
        <v>11</v>
      </c>
      <c r="F8" s="13" t="s">
        <v>12</v>
      </c>
      <c r="G8" s="14" t="s">
        <v>11</v>
      </c>
      <c r="H8" s="554" t="s">
        <v>13</v>
      </c>
      <c r="I8" s="554"/>
      <c r="J8" s="555"/>
      <c r="K8" s="14" t="s">
        <v>11</v>
      </c>
      <c r="L8" s="554" t="s">
        <v>14</v>
      </c>
      <c r="M8" s="554"/>
      <c r="N8" s="555"/>
      <c r="O8" s="14" t="s">
        <v>11</v>
      </c>
      <c r="P8" s="554" t="s">
        <v>15</v>
      </c>
      <c r="Q8" s="554"/>
      <c r="R8" s="556"/>
      <c r="S8" s="14" t="s">
        <v>11</v>
      </c>
      <c r="T8" s="15" t="s">
        <v>16</v>
      </c>
    </row>
    <row r="9" spans="1:24" ht="15.75" customHeight="1">
      <c r="A9" s="111" t="s">
        <v>279</v>
      </c>
      <c r="B9" s="108" t="s">
        <v>338</v>
      </c>
      <c r="C9" s="327"/>
      <c r="D9" s="118">
        <v>1000</v>
      </c>
      <c r="E9" s="16"/>
      <c r="F9" s="120">
        <v>150</v>
      </c>
      <c r="G9" s="17"/>
      <c r="H9" s="122" t="s">
        <v>353</v>
      </c>
      <c r="I9" s="112"/>
      <c r="J9" s="90">
        <v>1300</v>
      </c>
      <c r="K9" s="17"/>
      <c r="L9" s="122" t="s">
        <v>346</v>
      </c>
      <c r="M9" s="112"/>
      <c r="N9" s="90">
        <v>250</v>
      </c>
      <c r="O9" s="17"/>
      <c r="P9" s="122" t="s">
        <v>357</v>
      </c>
      <c r="Q9" s="112"/>
      <c r="R9" s="90">
        <v>850</v>
      </c>
      <c r="S9" s="17"/>
      <c r="T9" s="74" t="s">
        <v>572</v>
      </c>
    </row>
    <row r="10" spans="1:24" ht="15.75" customHeight="1">
      <c r="A10" s="65"/>
      <c r="B10" s="109" t="s">
        <v>339</v>
      </c>
      <c r="C10" s="327"/>
      <c r="D10" s="78">
        <v>1600</v>
      </c>
      <c r="E10" s="18"/>
      <c r="F10" s="121">
        <v>350</v>
      </c>
      <c r="G10" s="19"/>
      <c r="H10" s="123" t="s">
        <v>354</v>
      </c>
      <c r="I10" s="33"/>
      <c r="J10" s="87">
        <v>900</v>
      </c>
      <c r="K10" s="19"/>
      <c r="L10" s="123" t="s">
        <v>355</v>
      </c>
      <c r="M10" s="33"/>
      <c r="N10" s="87">
        <v>600</v>
      </c>
      <c r="O10" s="19"/>
      <c r="P10" s="123" t="s">
        <v>358</v>
      </c>
      <c r="Q10" s="33"/>
      <c r="R10" s="87">
        <v>300</v>
      </c>
      <c r="S10" s="19"/>
      <c r="T10" s="76" t="s">
        <v>573</v>
      </c>
    </row>
    <row r="11" spans="1:24" ht="15.75" customHeight="1">
      <c r="A11" s="65"/>
      <c r="B11" s="109" t="s">
        <v>340</v>
      </c>
      <c r="C11" s="327"/>
      <c r="D11" s="78">
        <v>900</v>
      </c>
      <c r="E11" s="18"/>
      <c r="F11" s="121">
        <v>150</v>
      </c>
      <c r="G11" s="19"/>
      <c r="H11" s="123" t="s">
        <v>343</v>
      </c>
      <c r="I11" s="33"/>
      <c r="J11" s="87">
        <v>650</v>
      </c>
      <c r="K11" s="19"/>
      <c r="L11" s="123" t="s">
        <v>344</v>
      </c>
      <c r="M11" s="33"/>
      <c r="N11" s="87">
        <v>250</v>
      </c>
      <c r="O11" s="19"/>
      <c r="P11" s="123" t="s">
        <v>341</v>
      </c>
      <c r="Q11" s="33"/>
      <c r="R11" s="87">
        <v>500</v>
      </c>
      <c r="S11" s="19"/>
      <c r="T11" s="128" t="s">
        <v>574</v>
      </c>
    </row>
    <row r="12" spans="1:24" ht="15.75" customHeight="1">
      <c r="A12" s="65"/>
      <c r="B12" s="109" t="s">
        <v>341</v>
      </c>
      <c r="C12" s="327"/>
      <c r="D12" s="78">
        <v>1900</v>
      </c>
      <c r="E12" s="18"/>
      <c r="F12" s="121">
        <v>300</v>
      </c>
      <c r="G12" s="19"/>
      <c r="H12" s="123" t="s">
        <v>344</v>
      </c>
      <c r="I12" s="33"/>
      <c r="J12" s="87">
        <v>800</v>
      </c>
      <c r="K12" s="19"/>
      <c r="L12" s="123" t="s">
        <v>356</v>
      </c>
      <c r="M12" s="33"/>
      <c r="N12" s="87">
        <v>150</v>
      </c>
      <c r="O12" s="19"/>
      <c r="P12" s="123" t="s">
        <v>342</v>
      </c>
      <c r="Q12" s="33"/>
      <c r="R12" s="87">
        <v>550</v>
      </c>
      <c r="S12" s="19"/>
      <c r="T12" s="128"/>
    </row>
    <row r="13" spans="1:24" ht="15.75" customHeight="1">
      <c r="A13" s="65" t="s">
        <v>280</v>
      </c>
      <c r="B13" s="109" t="s">
        <v>342</v>
      </c>
      <c r="C13" s="327"/>
      <c r="D13" s="78">
        <v>1750</v>
      </c>
      <c r="E13" s="18"/>
      <c r="F13" s="121">
        <v>350</v>
      </c>
      <c r="G13" s="19"/>
      <c r="H13" s="123" t="s">
        <v>347</v>
      </c>
      <c r="I13" s="33"/>
      <c r="J13" s="87">
        <v>1400</v>
      </c>
      <c r="K13" s="19"/>
      <c r="L13" s="123" t="s">
        <v>343</v>
      </c>
      <c r="M13" s="33"/>
      <c r="N13" s="87">
        <v>100</v>
      </c>
      <c r="O13" s="19"/>
      <c r="P13" s="123"/>
      <c r="Q13" s="33"/>
      <c r="R13" s="87"/>
      <c r="S13" s="19"/>
      <c r="T13" s="164" t="s">
        <v>575</v>
      </c>
      <c r="V13" s="5"/>
    </row>
    <row r="14" spans="1:24" ht="15.75" customHeight="1">
      <c r="A14" s="65"/>
      <c r="B14" s="109" t="s">
        <v>343</v>
      </c>
      <c r="C14" s="327"/>
      <c r="D14" s="78">
        <v>1350</v>
      </c>
      <c r="E14" s="18"/>
      <c r="F14" s="121">
        <v>250</v>
      </c>
      <c r="G14" s="19"/>
      <c r="H14" s="123"/>
      <c r="I14" s="33"/>
      <c r="J14" s="87"/>
      <c r="K14" s="19"/>
      <c r="L14" s="123"/>
      <c r="M14" s="33"/>
      <c r="N14" s="87"/>
      <c r="O14" s="19"/>
      <c r="P14" s="123"/>
      <c r="Q14" s="33"/>
      <c r="R14" s="87"/>
      <c r="S14" s="19"/>
      <c r="T14" s="74" t="s">
        <v>576</v>
      </c>
      <c r="W14" s="5"/>
      <c r="X14" s="5"/>
    </row>
    <row r="15" spans="1:24" ht="15.75" customHeight="1">
      <c r="A15" s="65" t="s">
        <v>281</v>
      </c>
      <c r="B15" s="109" t="s">
        <v>344</v>
      </c>
      <c r="C15" s="327"/>
      <c r="D15" s="78">
        <v>4100</v>
      </c>
      <c r="E15" s="18"/>
      <c r="F15" s="121">
        <v>600</v>
      </c>
      <c r="G15" s="19"/>
      <c r="H15" s="123"/>
      <c r="I15" s="33"/>
      <c r="J15" s="87"/>
      <c r="K15" s="19"/>
      <c r="L15" s="123"/>
      <c r="M15" s="33"/>
      <c r="N15" s="87"/>
      <c r="O15" s="19"/>
      <c r="P15" s="123"/>
      <c r="Q15" s="33"/>
      <c r="R15" s="87"/>
      <c r="S15" s="19"/>
      <c r="T15" s="74"/>
      <c r="W15" s="5"/>
      <c r="X15" s="5"/>
    </row>
    <row r="16" spans="1:24" ht="15.75" customHeight="1">
      <c r="A16" s="65"/>
      <c r="B16" s="109" t="s">
        <v>345</v>
      </c>
      <c r="C16" s="327"/>
      <c r="D16" s="78">
        <v>1300</v>
      </c>
      <c r="E16" s="18"/>
      <c r="F16" s="121">
        <v>200</v>
      </c>
      <c r="G16" s="19"/>
      <c r="H16" s="123"/>
      <c r="I16" s="33"/>
      <c r="J16" s="87"/>
      <c r="K16" s="19"/>
      <c r="L16" s="123"/>
      <c r="M16" s="33"/>
      <c r="N16" s="87"/>
      <c r="O16" s="19"/>
      <c r="P16" s="123"/>
      <c r="Q16" s="33"/>
      <c r="R16" s="87"/>
      <c r="S16" s="19"/>
      <c r="T16" s="127" t="s">
        <v>577</v>
      </c>
    </row>
    <row r="17" spans="1:20" ht="15.75" customHeight="1">
      <c r="A17" s="65"/>
      <c r="B17" s="109" t="s">
        <v>346</v>
      </c>
      <c r="C17" s="327"/>
      <c r="D17" s="78">
        <v>1250</v>
      </c>
      <c r="E17" s="18"/>
      <c r="F17" s="121">
        <v>200</v>
      </c>
      <c r="G17" s="19"/>
      <c r="H17" s="123"/>
      <c r="I17" s="33"/>
      <c r="J17" s="87"/>
      <c r="K17" s="19"/>
      <c r="L17" s="123"/>
      <c r="M17" s="33"/>
      <c r="N17" s="87"/>
      <c r="O17" s="19"/>
      <c r="P17" s="123"/>
      <c r="Q17" s="33"/>
      <c r="R17" s="87"/>
      <c r="S17" s="19"/>
      <c r="T17" s="74"/>
    </row>
    <row r="18" spans="1:20" ht="15.75" customHeight="1">
      <c r="A18" s="65"/>
      <c r="B18" s="109" t="s">
        <v>347</v>
      </c>
      <c r="C18" s="327" t="s">
        <v>321</v>
      </c>
      <c r="D18" s="78">
        <v>2800</v>
      </c>
      <c r="E18" s="18"/>
      <c r="F18" s="121">
        <v>650</v>
      </c>
      <c r="G18" s="19"/>
      <c r="H18" s="123"/>
      <c r="I18" s="33"/>
      <c r="J18" s="87"/>
      <c r="K18" s="19"/>
      <c r="L18" s="123"/>
      <c r="M18" s="33"/>
      <c r="N18" s="87"/>
      <c r="O18" s="19"/>
      <c r="P18" s="123"/>
      <c r="Q18" s="33"/>
      <c r="R18" s="87"/>
      <c r="S18" s="19"/>
      <c r="T18" s="74"/>
    </row>
    <row r="19" spans="1:20" ht="15.75" customHeight="1">
      <c r="A19" s="65" t="s">
        <v>282</v>
      </c>
      <c r="B19" s="109" t="s">
        <v>348</v>
      </c>
      <c r="C19" s="327" t="s">
        <v>321</v>
      </c>
      <c r="D19" s="78">
        <v>2050</v>
      </c>
      <c r="E19" s="18"/>
      <c r="F19" s="121">
        <v>700</v>
      </c>
      <c r="G19" s="19"/>
      <c r="H19" s="123"/>
      <c r="I19" s="33"/>
      <c r="J19" s="87"/>
      <c r="K19" s="19"/>
      <c r="L19" s="123"/>
      <c r="M19" s="33"/>
      <c r="N19" s="87"/>
      <c r="O19" s="19"/>
      <c r="P19" s="123"/>
      <c r="Q19" s="33"/>
      <c r="R19" s="87"/>
      <c r="S19" s="19"/>
      <c r="T19" s="74"/>
    </row>
    <row r="20" spans="1:20" ht="15.75" customHeight="1">
      <c r="A20" s="65"/>
      <c r="B20" s="109" t="s">
        <v>349</v>
      </c>
      <c r="C20" s="327"/>
      <c r="D20" s="78">
        <v>1600</v>
      </c>
      <c r="E20" s="18"/>
      <c r="F20" s="121">
        <v>200</v>
      </c>
      <c r="G20" s="19"/>
      <c r="H20" s="123"/>
      <c r="I20" s="33"/>
      <c r="J20" s="87"/>
      <c r="K20" s="19"/>
      <c r="L20" s="123"/>
      <c r="M20" s="33"/>
      <c r="N20" s="87"/>
      <c r="O20" s="19"/>
      <c r="P20" s="123"/>
      <c r="Q20" s="33"/>
      <c r="R20" s="87"/>
      <c r="S20" s="19"/>
      <c r="T20" s="74" t="s">
        <v>578</v>
      </c>
    </row>
    <row r="21" spans="1:20" ht="15.75" customHeight="1">
      <c r="A21" s="65"/>
      <c r="B21" s="109" t="s">
        <v>350</v>
      </c>
      <c r="C21" s="327"/>
      <c r="D21" s="78">
        <v>1800</v>
      </c>
      <c r="E21" s="18"/>
      <c r="F21" s="121">
        <v>400</v>
      </c>
      <c r="G21" s="19"/>
      <c r="H21" s="123"/>
      <c r="I21" s="33"/>
      <c r="J21" s="87"/>
      <c r="K21" s="19"/>
      <c r="L21" s="123"/>
      <c r="M21" s="33"/>
      <c r="N21" s="87"/>
      <c r="O21" s="19"/>
      <c r="P21" s="123"/>
      <c r="Q21" s="33"/>
      <c r="R21" s="87"/>
      <c r="S21" s="19"/>
      <c r="T21" s="74"/>
    </row>
    <row r="22" spans="1:20" ht="15.75" customHeight="1">
      <c r="A22" s="65"/>
      <c r="B22" s="109" t="s">
        <v>351</v>
      </c>
      <c r="C22" s="327"/>
      <c r="D22" s="78">
        <v>1250</v>
      </c>
      <c r="E22" s="18"/>
      <c r="F22" s="121">
        <v>350</v>
      </c>
      <c r="G22" s="19"/>
      <c r="H22" s="123"/>
      <c r="I22" s="33"/>
      <c r="J22" s="87"/>
      <c r="K22" s="19"/>
      <c r="L22" s="123"/>
      <c r="M22" s="33"/>
      <c r="N22" s="87"/>
      <c r="O22" s="19"/>
      <c r="P22" s="123"/>
      <c r="Q22" s="33"/>
      <c r="R22" s="87"/>
      <c r="S22" s="19"/>
      <c r="T22" s="74"/>
    </row>
    <row r="23" spans="1:20" ht="15.75" customHeight="1">
      <c r="A23" s="65"/>
      <c r="B23" s="109"/>
      <c r="C23" s="112"/>
      <c r="D23" s="78"/>
      <c r="E23" s="18"/>
      <c r="F23" s="121"/>
      <c r="G23" s="19"/>
      <c r="H23" s="123"/>
      <c r="I23" s="33"/>
      <c r="J23" s="87"/>
      <c r="K23" s="19"/>
      <c r="L23" s="123"/>
      <c r="M23" s="33"/>
      <c r="N23" s="87"/>
      <c r="O23" s="19"/>
      <c r="P23" s="123"/>
      <c r="Q23" s="33"/>
      <c r="R23" s="87"/>
      <c r="S23" s="19"/>
      <c r="T23" s="127"/>
    </row>
    <row r="24" spans="1:20" ht="15.75" customHeight="1">
      <c r="A24" s="65"/>
      <c r="B24" s="109"/>
      <c r="C24" s="112"/>
      <c r="D24" s="78"/>
      <c r="E24" s="18"/>
      <c r="F24" s="121"/>
      <c r="G24" s="19"/>
      <c r="H24" s="123"/>
      <c r="I24" s="33"/>
      <c r="J24" s="87"/>
      <c r="K24" s="19"/>
      <c r="L24" s="123"/>
      <c r="M24" s="33"/>
      <c r="N24" s="87"/>
      <c r="O24" s="19"/>
      <c r="P24" s="123"/>
      <c r="Q24" s="33"/>
      <c r="R24" s="87"/>
      <c r="S24" s="19"/>
      <c r="T24" s="74"/>
    </row>
    <row r="25" spans="1:20" ht="15.75" customHeight="1">
      <c r="A25" s="65"/>
      <c r="B25" s="109"/>
      <c r="C25" s="33"/>
      <c r="D25" s="78"/>
      <c r="E25" s="18"/>
      <c r="F25" s="121"/>
      <c r="G25" s="19"/>
      <c r="H25" s="123"/>
      <c r="I25" s="33"/>
      <c r="J25" s="87"/>
      <c r="K25" s="19"/>
      <c r="L25" s="123"/>
      <c r="M25" s="33"/>
      <c r="N25" s="87"/>
      <c r="O25" s="19"/>
      <c r="P25" s="123"/>
      <c r="Q25" s="33"/>
      <c r="R25" s="87"/>
      <c r="S25" s="19"/>
      <c r="T25" s="74"/>
    </row>
    <row r="26" spans="1:20" ht="15.75" customHeight="1">
      <c r="A26" s="65"/>
      <c r="B26" s="109"/>
      <c r="C26" s="33"/>
      <c r="D26" s="78"/>
      <c r="E26" s="18"/>
      <c r="F26" s="121"/>
      <c r="G26" s="19"/>
      <c r="H26" s="123"/>
      <c r="I26" s="33"/>
      <c r="J26" s="87"/>
      <c r="K26" s="19"/>
      <c r="L26" s="123"/>
      <c r="M26" s="33"/>
      <c r="N26" s="87"/>
      <c r="O26" s="19"/>
      <c r="P26" s="123"/>
      <c r="Q26" s="33"/>
      <c r="R26" s="87"/>
      <c r="S26" s="19"/>
      <c r="T26" s="74"/>
    </row>
    <row r="27" spans="1:20" ht="15.75" customHeight="1">
      <c r="A27" s="65"/>
      <c r="B27" s="109"/>
      <c r="C27" s="33"/>
      <c r="D27" s="78"/>
      <c r="E27" s="18"/>
      <c r="F27" s="121"/>
      <c r="G27" s="19"/>
      <c r="H27" s="123"/>
      <c r="I27" s="33"/>
      <c r="J27" s="87"/>
      <c r="K27" s="19"/>
      <c r="L27" s="123"/>
      <c r="M27" s="33"/>
      <c r="N27" s="87"/>
      <c r="O27" s="19"/>
      <c r="P27" s="123"/>
      <c r="Q27" s="33"/>
      <c r="R27" s="87"/>
      <c r="S27" s="19"/>
      <c r="T27" s="74"/>
    </row>
    <row r="28" spans="1:20" ht="15.75" customHeight="1">
      <c r="A28" s="65"/>
      <c r="B28" s="130"/>
      <c r="C28" s="33"/>
      <c r="D28" s="78"/>
      <c r="E28" s="18"/>
      <c r="F28" s="121"/>
      <c r="G28" s="19"/>
      <c r="H28" s="123"/>
      <c r="I28" s="33"/>
      <c r="J28" s="87"/>
      <c r="K28" s="19"/>
      <c r="L28" s="123"/>
      <c r="M28" s="33"/>
      <c r="N28" s="87"/>
      <c r="O28" s="19"/>
      <c r="P28" s="123"/>
      <c r="Q28" s="33"/>
      <c r="R28" s="87"/>
      <c r="S28" s="19"/>
      <c r="T28" s="74"/>
    </row>
    <row r="29" spans="1:20" ht="15.75" customHeight="1">
      <c r="A29" s="65"/>
      <c r="B29" s="109"/>
      <c r="C29" s="112"/>
      <c r="D29" s="78"/>
      <c r="E29" s="18"/>
      <c r="F29" s="121"/>
      <c r="G29" s="19"/>
      <c r="H29" s="123"/>
      <c r="I29" s="33"/>
      <c r="J29" s="87"/>
      <c r="K29" s="19"/>
      <c r="L29" s="123"/>
      <c r="M29" s="33"/>
      <c r="N29" s="87"/>
      <c r="O29" s="19"/>
      <c r="P29" s="123"/>
      <c r="Q29" s="33"/>
      <c r="R29" s="87"/>
      <c r="S29" s="19"/>
      <c r="T29" s="74"/>
    </row>
    <row r="30" spans="1:20" ht="15.75" customHeight="1">
      <c r="A30" s="65"/>
      <c r="B30" s="109"/>
      <c r="C30" s="112"/>
      <c r="D30" s="78"/>
      <c r="E30" s="18"/>
      <c r="F30" s="121"/>
      <c r="G30" s="19"/>
      <c r="H30" s="123"/>
      <c r="I30" s="33"/>
      <c r="J30" s="87"/>
      <c r="K30" s="19"/>
      <c r="L30" s="123"/>
      <c r="M30" s="33"/>
      <c r="N30" s="87"/>
      <c r="O30" s="19"/>
      <c r="P30" s="123"/>
      <c r="Q30" s="33"/>
      <c r="R30" s="87"/>
      <c r="S30" s="19"/>
      <c r="T30" s="74"/>
    </row>
    <row r="31" spans="1:20" ht="15.75" customHeight="1">
      <c r="A31" s="65"/>
      <c r="B31" s="109"/>
      <c r="C31" s="112"/>
      <c r="D31" s="78"/>
      <c r="E31" s="18"/>
      <c r="F31" s="121"/>
      <c r="G31" s="19"/>
      <c r="H31" s="123"/>
      <c r="I31" s="33"/>
      <c r="J31" s="87"/>
      <c r="K31" s="19"/>
      <c r="L31" s="123"/>
      <c r="M31" s="33"/>
      <c r="N31" s="87"/>
      <c r="O31" s="19"/>
      <c r="P31" s="123"/>
      <c r="Q31" s="33"/>
      <c r="R31" s="87"/>
      <c r="S31" s="19"/>
      <c r="T31" s="74"/>
    </row>
    <row r="32" spans="1:20" ht="15.75" customHeight="1">
      <c r="A32" s="65"/>
      <c r="B32" s="109"/>
      <c r="C32" s="112"/>
      <c r="D32" s="78"/>
      <c r="E32" s="18"/>
      <c r="F32" s="121"/>
      <c r="G32" s="19"/>
      <c r="H32" s="123"/>
      <c r="I32" s="33"/>
      <c r="J32" s="87"/>
      <c r="K32" s="19"/>
      <c r="L32" s="123"/>
      <c r="M32" s="33"/>
      <c r="N32" s="87"/>
      <c r="O32" s="19"/>
      <c r="P32" s="123"/>
      <c r="Q32" s="33"/>
      <c r="R32" s="87"/>
      <c r="S32" s="19"/>
      <c r="T32" s="74"/>
    </row>
    <row r="33" spans="1:20" ht="15.75" customHeight="1">
      <c r="A33" s="65"/>
      <c r="B33" s="109"/>
      <c r="C33" s="33"/>
      <c r="D33" s="78"/>
      <c r="E33" s="18"/>
      <c r="F33" s="121"/>
      <c r="G33" s="19"/>
      <c r="H33" s="123"/>
      <c r="I33" s="33"/>
      <c r="J33" s="87"/>
      <c r="K33" s="19"/>
      <c r="L33" s="123"/>
      <c r="M33" s="33"/>
      <c r="N33" s="87"/>
      <c r="O33" s="19"/>
      <c r="P33" s="123"/>
      <c r="Q33" s="33"/>
      <c r="R33" s="87"/>
      <c r="S33" s="19"/>
      <c r="T33" s="74"/>
    </row>
    <row r="34" spans="1:20" ht="15.75" customHeight="1">
      <c r="A34" s="65"/>
      <c r="B34" s="109"/>
      <c r="C34" s="33"/>
      <c r="D34" s="78"/>
      <c r="E34" s="18"/>
      <c r="F34" s="121"/>
      <c r="G34" s="19"/>
      <c r="H34" s="123"/>
      <c r="I34" s="33"/>
      <c r="J34" s="87"/>
      <c r="K34" s="19"/>
      <c r="L34" s="123"/>
      <c r="M34" s="33"/>
      <c r="N34" s="87"/>
      <c r="O34" s="19"/>
      <c r="P34" s="123"/>
      <c r="Q34" s="33"/>
      <c r="R34" s="87"/>
      <c r="S34" s="19"/>
      <c r="T34" s="74"/>
    </row>
    <row r="35" spans="1:20" ht="15.75" customHeight="1">
      <c r="A35" s="65"/>
      <c r="B35" s="109"/>
      <c r="C35" s="33"/>
      <c r="D35" s="78"/>
      <c r="E35" s="18"/>
      <c r="F35" s="121"/>
      <c r="G35" s="19"/>
      <c r="H35" s="123"/>
      <c r="I35" s="33"/>
      <c r="J35" s="87"/>
      <c r="K35" s="19"/>
      <c r="L35" s="123"/>
      <c r="M35" s="33"/>
      <c r="N35" s="87"/>
      <c r="O35" s="19"/>
      <c r="P35" s="123"/>
      <c r="Q35" s="33"/>
      <c r="R35" s="87"/>
      <c r="S35" s="19"/>
      <c r="T35" s="74"/>
    </row>
    <row r="36" spans="1:20" ht="15.75" customHeight="1">
      <c r="A36" s="65"/>
      <c r="B36" s="109"/>
      <c r="C36" s="33"/>
      <c r="D36" s="78"/>
      <c r="E36" s="18"/>
      <c r="F36" s="121"/>
      <c r="G36" s="19"/>
      <c r="H36" s="123"/>
      <c r="I36" s="33"/>
      <c r="J36" s="87"/>
      <c r="K36" s="19"/>
      <c r="L36" s="123"/>
      <c r="M36" s="33"/>
      <c r="N36" s="87"/>
      <c r="O36" s="19"/>
      <c r="P36" s="123"/>
      <c r="Q36" s="33"/>
      <c r="R36" s="87"/>
      <c r="S36" s="19"/>
      <c r="T36" s="74"/>
    </row>
    <row r="37" spans="1:20" ht="15.75" customHeight="1" thickBot="1">
      <c r="A37" s="66"/>
      <c r="B37" s="110"/>
      <c r="C37" s="35"/>
      <c r="D37" s="81"/>
      <c r="E37" s="21"/>
      <c r="F37" s="94"/>
      <c r="G37" s="22"/>
      <c r="H37" s="124"/>
      <c r="I37" s="35"/>
      <c r="J37" s="88"/>
      <c r="K37" s="22"/>
      <c r="L37" s="124"/>
      <c r="M37" s="35"/>
      <c r="N37" s="88"/>
      <c r="O37" s="22"/>
      <c r="P37" s="124"/>
      <c r="Q37" s="35"/>
      <c r="R37" s="88"/>
      <c r="S37" s="22"/>
      <c r="T37" s="74"/>
    </row>
    <row r="38" spans="1:20" ht="15" customHeight="1" thickBot="1">
      <c r="A38" s="23"/>
      <c r="B38" s="45" t="s">
        <v>352</v>
      </c>
      <c r="C38" s="24"/>
      <c r="D38" s="80">
        <f>SUM(D9:D37)</f>
        <v>24650</v>
      </c>
      <c r="E38" s="25">
        <f>SUM(E9:E37)</f>
        <v>0</v>
      </c>
      <c r="F38" s="129">
        <f>SUM(F9:F37)</f>
        <v>4850</v>
      </c>
      <c r="G38" s="26">
        <f>SUM(G9:G37)</f>
        <v>0</v>
      </c>
      <c r="H38" s="131" t="s">
        <v>46</v>
      </c>
      <c r="I38" s="126"/>
      <c r="J38" s="89">
        <f>SUM(J9:J37)</f>
        <v>5050</v>
      </c>
      <c r="K38" s="26">
        <f>SUM(K9:K37)</f>
        <v>0</v>
      </c>
      <c r="L38" s="131" t="s">
        <v>46</v>
      </c>
      <c r="M38" s="126"/>
      <c r="N38" s="89">
        <f>SUM(N9:N37)</f>
        <v>1350</v>
      </c>
      <c r="O38" s="26">
        <f>SUM(O9:O37)</f>
        <v>0</v>
      </c>
      <c r="P38" s="131" t="s">
        <v>55</v>
      </c>
      <c r="Q38" s="126"/>
      <c r="R38" s="89">
        <f>SUM(R9:R37)</f>
        <v>2200</v>
      </c>
      <c r="S38" s="26">
        <f>SUM(S9:S37)</f>
        <v>0</v>
      </c>
      <c r="T38" s="75"/>
    </row>
    <row r="39" spans="1:20" ht="14.25" thickTop="1">
      <c r="B39" s="134" t="str">
        <f>守山区!B39</f>
        <v>平成25年12月</v>
      </c>
      <c r="P39" s="2"/>
      <c r="Q39" s="2"/>
      <c r="T39" s="134" t="s">
        <v>273</v>
      </c>
    </row>
  </sheetData>
  <mergeCells count="17">
    <mergeCell ref="B7:D7"/>
    <mergeCell ref="A8:D8"/>
    <mergeCell ref="H8:J8"/>
    <mergeCell ref="L8:N8"/>
    <mergeCell ref="P8:R8"/>
    <mergeCell ref="T1:T6"/>
    <mergeCell ref="A3:F4"/>
    <mergeCell ref="P4:R6"/>
    <mergeCell ref="A1:B2"/>
    <mergeCell ref="G1:G3"/>
    <mergeCell ref="H1:N3"/>
    <mergeCell ref="G4:G6"/>
    <mergeCell ref="H4:N6"/>
    <mergeCell ref="O1:O3"/>
    <mergeCell ref="P1:S3"/>
    <mergeCell ref="O4:O6"/>
    <mergeCell ref="S4:S6"/>
  </mergeCells>
  <phoneticPr fontId="2"/>
  <pageMargins left="0.2" right="0.19" top="0.25" bottom="0.41" header="0.2" footer="0.31496062992125984"/>
  <pageSetup paperSize="9" orientation="landscape" verticalDpi="0" r:id="rId1"/>
</worksheet>
</file>

<file path=xl/worksheets/sheet15.xml><?xml version="1.0" encoding="utf-8"?>
<worksheet xmlns="http://schemas.openxmlformats.org/spreadsheetml/2006/main" xmlns:r="http://schemas.openxmlformats.org/officeDocument/2006/relationships">
  <dimension ref="A1:X39"/>
  <sheetViews>
    <sheetView showZeros="0" tabSelected="1" zoomScaleNormal="100" workbookViewId="0">
      <selection activeCell="E9" sqref="E9"/>
    </sheetView>
  </sheetViews>
  <sheetFormatPr defaultRowHeight="13.5"/>
  <cols>
    <col min="1" max="1" width="2.25" customWidth="1"/>
    <col min="2" max="2" width="10.625" customWidth="1"/>
    <col min="3" max="3" width="1.5" customWidth="1"/>
    <col min="4" max="4" width="8.75" customWidth="1"/>
    <col min="5" max="5" width="8.125" customWidth="1"/>
    <col min="6" max="6" width="7.625" customWidth="1"/>
    <col min="7" max="7" width="8.25" customWidth="1"/>
    <col min="8" max="8" width="10.25" customWidth="1"/>
    <col min="9" max="9" width="1.5" customWidth="1"/>
    <col min="12" max="12" width="10.125" customWidth="1"/>
    <col min="13" max="13" width="1.5" customWidth="1"/>
    <col min="14" max="14" width="6.75" customWidth="1"/>
    <col min="15" max="15" width="7" customWidth="1"/>
    <col min="16" max="16" width="10.125" customWidth="1"/>
    <col min="17" max="17" width="1.625" customWidth="1"/>
    <col min="18" max="18" width="6.75" customWidth="1"/>
    <col min="19" max="19" width="7" customWidth="1"/>
    <col min="20" max="20" width="18.375" customWidth="1"/>
  </cols>
  <sheetData>
    <row r="1" spans="1:24" ht="10.5" customHeight="1">
      <c r="A1" s="515" t="s">
        <v>0</v>
      </c>
      <c r="B1" s="516"/>
      <c r="C1" s="2"/>
      <c r="D1" s="2"/>
      <c r="E1" s="2"/>
      <c r="F1" s="3"/>
      <c r="G1" s="526" t="s">
        <v>1</v>
      </c>
      <c r="H1" s="582"/>
      <c r="I1" s="582"/>
      <c r="J1" s="582"/>
      <c r="K1" s="582"/>
      <c r="L1" s="582"/>
      <c r="M1" s="582"/>
      <c r="N1" s="583"/>
      <c r="O1" s="597" t="s">
        <v>2</v>
      </c>
      <c r="P1" s="589"/>
      <c r="Q1" s="589"/>
      <c r="R1" s="589"/>
      <c r="S1" s="590"/>
      <c r="T1" s="508" t="s">
        <v>3</v>
      </c>
      <c r="U1" s="4"/>
    </row>
    <row r="2" spans="1:24" ht="10.5" customHeight="1">
      <c r="A2" s="514"/>
      <c r="B2" s="512"/>
      <c r="C2" s="5"/>
      <c r="D2" s="5"/>
      <c r="E2" s="5"/>
      <c r="F2" s="6"/>
      <c r="G2" s="527"/>
      <c r="H2" s="584"/>
      <c r="I2" s="584"/>
      <c r="J2" s="584"/>
      <c r="K2" s="584"/>
      <c r="L2" s="584"/>
      <c r="M2" s="584"/>
      <c r="N2" s="585"/>
      <c r="O2" s="598"/>
      <c r="P2" s="591"/>
      <c r="Q2" s="591"/>
      <c r="R2" s="591"/>
      <c r="S2" s="592"/>
      <c r="T2" s="509"/>
    </row>
    <row r="3" spans="1:24" ht="10.5" customHeight="1" thickBot="1">
      <c r="A3" s="560" t="s">
        <v>4</v>
      </c>
      <c r="B3" s="571"/>
      <c r="C3" s="571"/>
      <c r="D3" s="571"/>
      <c r="E3" s="571"/>
      <c r="F3" s="572"/>
      <c r="G3" s="528"/>
      <c r="H3" s="586"/>
      <c r="I3" s="586"/>
      <c r="J3" s="586"/>
      <c r="K3" s="586"/>
      <c r="L3" s="586"/>
      <c r="M3" s="586"/>
      <c r="N3" s="587"/>
      <c r="O3" s="599"/>
      <c r="P3" s="593"/>
      <c r="Q3" s="593"/>
      <c r="R3" s="593"/>
      <c r="S3" s="594"/>
      <c r="T3" s="509"/>
    </row>
    <row r="4" spans="1:24" ht="10.5" customHeight="1">
      <c r="A4" s="560"/>
      <c r="B4" s="571"/>
      <c r="C4" s="571"/>
      <c r="D4" s="571"/>
      <c r="E4" s="571"/>
      <c r="F4" s="572"/>
      <c r="G4" s="541" t="s">
        <v>5</v>
      </c>
      <c r="H4" s="589"/>
      <c r="I4" s="589"/>
      <c r="J4" s="589"/>
      <c r="K4" s="589"/>
      <c r="L4" s="589"/>
      <c r="M4" s="589"/>
      <c r="N4" s="590"/>
      <c r="O4" s="526" t="s">
        <v>6</v>
      </c>
      <c r="P4" s="517">
        <f>E38+G38+K38+O38+S38</f>
        <v>0</v>
      </c>
      <c r="Q4" s="517"/>
      <c r="R4" s="517"/>
      <c r="S4" s="532" t="s">
        <v>7</v>
      </c>
      <c r="T4" s="509"/>
    </row>
    <row r="5" spans="1:24" ht="10.5" customHeight="1">
      <c r="A5" s="4"/>
      <c r="B5" s="5"/>
      <c r="C5" s="5"/>
      <c r="D5" s="5"/>
      <c r="E5" s="5"/>
      <c r="F5" s="6"/>
      <c r="G5" s="595"/>
      <c r="H5" s="591"/>
      <c r="I5" s="591"/>
      <c r="J5" s="591"/>
      <c r="K5" s="591"/>
      <c r="L5" s="591"/>
      <c r="M5" s="591"/>
      <c r="N5" s="592"/>
      <c r="O5" s="537"/>
      <c r="P5" s="518"/>
      <c r="Q5" s="518"/>
      <c r="R5" s="518"/>
      <c r="S5" s="533"/>
      <c r="T5" s="509"/>
    </row>
    <row r="6" spans="1:24" ht="10.5" customHeight="1" thickBot="1">
      <c r="A6" s="7"/>
      <c r="B6" s="9"/>
      <c r="C6" s="9"/>
      <c r="D6" s="9"/>
      <c r="E6" s="9"/>
      <c r="F6" s="8"/>
      <c r="G6" s="596"/>
      <c r="H6" s="593"/>
      <c r="I6" s="593"/>
      <c r="J6" s="593"/>
      <c r="K6" s="593"/>
      <c r="L6" s="593"/>
      <c r="M6" s="593"/>
      <c r="N6" s="594"/>
      <c r="O6" s="539"/>
      <c r="P6" s="519"/>
      <c r="Q6" s="519"/>
      <c r="R6" s="519"/>
      <c r="S6" s="534"/>
      <c r="T6" s="510"/>
    </row>
    <row r="7" spans="1:24" ht="27" customHeight="1" thickBot="1">
      <c r="B7" s="588" t="s">
        <v>182</v>
      </c>
      <c r="C7" s="588"/>
      <c r="D7" s="588"/>
      <c r="F7" s="10" t="s">
        <v>8</v>
      </c>
      <c r="G7" s="11"/>
      <c r="H7" s="119">
        <f>D38+F38+J38+N38+R38</f>
        <v>52350</v>
      </c>
      <c r="I7" s="11"/>
      <c r="J7" s="11" t="s">
        <v>7</v>
      </c>
      <c r="K7" s="9"/>
      <c r="L7" s="9"/>
      <c r="M7" s="9"/>
      <c r="N7" s="9"/>
      <c r="O7" s="9"/>
      <c r="P7" s="9"/>
      <c r="Q7" s="9"/>
      <c r="R7" s="9"/>
      <c r="S7" s="9"/>
    </row>
    <row r="8" spans="1:24" ht="16.5" customHeight="1" thickTop="1" thickBot="1">
      <c r="A8" s="550" t="s">
        <v>10</v>
      </c>
      <c r="B8" s="551"/>
      <c r="C8" s="551"/>
      <c r="D8" s="552"/>
      <c r="E8" s="12" t="s">
        <v>11</v>
      </c>
      <c r="F8" s="13" t="s">
        <v>12</v>
      </c>
      <c r="G8" s="14" t="s">
        <v>11</v>
      </c>
      <c r="H8" s="554" t="s">
        <v>13</v>
      </c>
      <c r="I8" s="554"/>
      <c r="J8" s="555"/>
      <c r="K8" s="14" t="s">
        <v>11</v>
      </c>
      <c r="L8" s="554" t="s">
        <v>14</v>
      </c>
      <c r="M8" s="554"/>
      <c r="N8" s="555"/>
      <c r="O8" s="14" t="s">
        <v>11</v>
      </c>
      <c r="P8" s="554" t="s">
        <v>15</v>
      </c>
      <c r="Q8" s="554"/>
      <c r="R8" s="556"/>
      <c r="S8" s="14" t="s">
        <v>11</v>
      </c>
      <c r="T8" s="15" t="s">
        <v>16</v>
      </c>
    </row>
    <row r="9" spans="1:24" ht="15.75" customHeight="1">
      <c r="A9" s="111" t="s">
        <v>381</v>
      </c>
      <c r="B9" s="108" t="s">
        <v>364</v>
      </c>
      <c r="C9" s="327" t="s">
        <v>385</v>
      </c>
      <c r="D9" s="118">
        <v>2750</v>
      </c>
      <c r="E9" s="16"/>
      <c r="F9" s="120">
        <v>750</v>
      </c>
      <c r="G9" s="17"/>
      <c r="H9" s="122" t="s">
        <v>366</v>
      </c>
      <c r="I9" s="112"/>
      <c r="J9" s="90">
        <v>1200</v>
      </c>
      <c r="K9" s="17"/>
      <c r="L9" s="122" t="s">
        <v>388</v>
      </c>
      <c r="M9" s="112"/>
      <c r="N9" s="90">
        <v>50</v>
      </c>
      <c r="O9" s="17"/>
      <c r="P9" s="122" t="s">
        <v>366</v>
      </c>
      <c r="Q9" s="112"/>
      <c r="R9" s="90">
        <v>300</v>
      </c>
      <c r="S9" s="17"/>
      <c r="T9" s="74" t="s">
        <v>393</v>
      </c>
    </row>
    <row r="10" spans="1:24" ht="15.75" customHeight="1">
      <c r="A10" s="65"/>
      <c r="B10" s="109" t="s">
        <v>365</v>
      </c>
      <c r="C10" s="327" t="s">
        <v>385</v>
      </c>
      <c r="D10" s="78">
        <v>1950</v>
      </c>
      <c r="E10" s="18"/>
      <c r="F10" s="121">
        <v>200</v>
      </c>
      <c r="G10" s="19"/>
      <c r="H10" s="123" t="s">
        <v>386</v>
      </c>
      <c r="I10" s="33"/>
      <c r="J10" s="87">
        <v>1800</v>
      </c>
      <c r="K10" s="19"/>
      <c r="L10" s="123"/>
      <c r="M10" s="33"/>
      <c r="N10" s="87"/>
      <c r="O10" s="19"/>
      <c r="P10" s="123" t="s">
        <v>390</v>
      </c>
      <c r="Q10" s="33"/>
      <c r="R10" s="87">
        <v>250</v>
      </c>
      <c r="S10" s="19"/>
      <c r="T10" s="76" t="s">
        <v>394</v>
      </c>
    </row>
    <row r="11" spans="1:24" ht="15.75" customHeight="1">
      <c r="A11" s="65"/>
      <c r="B11" s="109" t="s">
        <v>366</v>
      </c>
      <c r="C11" s="327" t="s">
        <v>385</v>
      </c>
      <c r="D11" s="78">
        <v>5900</v>
      </c>
      <c r="E11" s="18"/>
      <c r="F11" s="121">
        <v>850</v>
      </c>
      <c r="G11" s="19"/>
      <c r="H11" s="123" t="s">
        <v>387</v>
      </c>
      <c r="I11" s="33"/>
      <c r="J11" s="87">
        <v>1200</v>
      </c>
      <c r="K11" s="19"/>
      <c r="L11" s="123"/>
      <c r="M11" s="33"/>
      <c r="N11" s="87"/>
      <c r="O11" s="19"/>
      <c r="P11" s="123" t="s">
        <v>371</v>
      </c>
      <c r="Q11" s="33"/>
      <c r="R11" s="87">
        <v>900</v>
      </c>
      <c r="S11" s="19"/>
      <c r="T11" s="128" t="s">
        <v>395</v>
      </c>
    </row>
    <row r="12" spans="1:24" ht="15.75" customHeight="1">
      <c r="A12" s="65"/>
      <c r="B12" s="109" t="s">
        <v>367</v>
      </c>
      <c r="C12" s="327" t="s">
        <v>385</v>
      </c>
      <c r="D12" s="78">
        <v>5300</v>
      </c>
      <c r="E12" s="18"/>
      <c r="F12" s="121">
        <v>1050</v>
      </c>
      <c r="G12" s="19"/>
      <c r="H12" s="123" t="s">
        <v>373</v>
      </c>
      <c r="I12" s="33"/>
      <c r="J12" s="87">
        <v>1200</v>
      </c>
      <c r="K12" s="19"/>
      <c r="L12" s="123"/>
      <c r="M12" s="33"/>
      <c r="N12" s="87"/>
      <c r="O12" s="19"/>
      <c r="P12" s="123" t="s">
        <v>367</v>
      </c>
      <c r="Q12" s="33"/>
      <c r="R12" s="87">
        <v>450</v>
      </c>
      <c r="S12" s="19"/>
      <c r="T12" s="128"/>
    </row>
    <row r="13" spans="1:24" ht="15.75" customHeight="1">
      <c r="A13" s="65" t="s">
        <v>382</v>
      </c>
      <c r="B13" s="109" t="s">
        <v>368</v>
      </c>
      <c r="C13" s="327" t="s">
        <v>385</v>
      </c>
      <c r="D13" s="78">
        <v>3100</v>
      </c>
      <c r="E13" s="18"/>
      <c r="F13" s="121">
        <v>300</v>
      </c>
      <c r="G13" s="19"/>
      <c r="H13" s="123" t="s">
        <v>1676</v>
      </c>
      <c r="I13" s="33"/>
      <c r="J13" s="87">
        <v>1450</v>
      </c>
      <c r="K13" s="19"/>
      <c r="L13" s="123"/>
      <c r="M13" s="33"/>
      <c r="N13" s="87"/>
      <c r="O13" s="19"/>
      <c r="P13" s="123" t="s">
        <v>391</v>
      </c>
      <c r="Q13" s="33"/>
      <c r="R13" s="87">
        <v>700</v>
      </c>
      <c r="S13" s="19"/>
      <c r="T13" s="128"/>
      <c r="V13" s="5"/>
    </row>
    <row r="14" spans="1:24" ht="15.75" customHeight="1">
      <c r="A14" s="65"/>
      <c r="B14" s="109" t="s">
        <v>369</v>
      </c>
      <c r="C14" s="327" t="s">
        <v>385</v>
      </c>
      <c r="D14" s="78">
        <v>1200</v>
      </c>
      <c r="E14" s="18"/>
      <c r="F14" s="121">
        <v>200</v>
      </c>
      <c r="G14" s="19"/>
      <c r="H14" s="123"/>
      <c r="I14" s="33"/>
      <c r="J14" s="87"/>
      <c r="K14" s="19"/>
      <c r="L14" s="123"/>
      <c r="M14" s="33"/>
      <c r="N14" s="87"/>
      <c r="O14" s="19"/>
      <c r="P14" s="123"/>
      <c r="Q14" s="33"/>
      <c r="R14" s="87"/>
      <c r="S14" s="19"/>
      <c r="T14" s="74"/>
      <c r="W14" s="5"/>
      <c r="X14" s="5"/>
    </row>
    <row r="15" spans="1:24" ht="15.75" customHeight="1">
      <c r="A15" s="65"/>
      <c r="B15" s="109" t="s">
        <v>370</v>
      </c>
      <c r="C15" s="327" t="s">
        <v>385</v>
      </c>
      <c r="D15" s="78">
        <v>1150</v>
      </c>
      <c r="E15" s="18"/>
      <c r="F15" s="121">
        <v>100</v>
      </c>
      <c r="G15" s="19"/>
      <c r="H15" s="123"/>
      <c r="I15" s="33"/>
      <c r="J15" s="87"/>
      <c r="K15" s="19"/>
      <c r="L15" s="123"/>
      <c r="M15" s="33"/>
      <c r="N15" s="87"/>
      <c r="O15" s="19"/>
      <c r="P15" s="123"/>
      <c r="Q15" s="33"/>
      <c r="R15" s="87"/>
      <c r="S15" s="19"/>
      <c r="T15" s="74"/>
      <c r="W15" s="5"/>
      <c r="X15" s="5"/>
    </row>
    <row r="16" spans="1:24" ht="15.75" customHeight="1">
      <c r="A16" s="65"/>
      <c r="B16" s="109" t="s">
        <v>371</v>
      </c>
      <c r="C16" s="327" t="s">
        <v>385</v>
      </c>
      <c r="D16" s="78">
        <v>1600</v>
      </c>
      <c r="E16" s="18"/>
      <c r="F16" s="121">
        <v>150</v>
      </c>
      <c r="G16" s="19"/>
      <c r="H16" s="123"/>
      <c r="I16" s="33"/>
      <c r="J16" s="87"/>
      <c r="K16" s="19"/>
      <c r="L16" s="123"/>
      <c r="M16" s="33"/>
      <c r="N16" s="87"/>
      <c r="O16" s="19"/>
      <c r="P16" s="123"/>
      <c r="Q16" s="33"/>
      <c r="R16" s="87"/>
      <c r="S16" s="19"/>
      <c r="T16" s="74" t="s">
        <v>396</v>
      </c>
    </row>
    <row r="17" spans="1:20" ht="15.75" customHeight="1">
      <c r="A17" s="65"/>
      <c r="B17" s="109" t="s">
        <v>372</v>
      </c>
      <c r="C17" s="327" t="s">
        <v>385</v>
      </c>
      <c r="D17" s="78">
        <v>1500</v>
      </c>
      <c r="E17" s="18"/>
      <c r="F17" s="121">
        <v>150</v>
      </c>
      <c r="G17" s="19"/>
      <c r="H17" s="123"/>
      <c r="I17" s="33"/>
      <c r="J17" s="87"/>
      <c r="K17" s="19"/>
      <c r="L17" s="123"/>
      <c r="M17" s="33"/>
      <c r="N17" s="87"/>
      <c r="O17" s="19"/>
      <c r="P17" s="123"/>
      <c r="Q17" s="33"/>
      <c r="R17" s="87"/>
      <c r="S17" s="19"/>
      <c r="T17" s="74"/>
    </row>
    <row r="18" spans="1:20" ht="15.75" customHeight="1">
      <c r="A18" s="65"/>
      <c r="B18" s="109" t="s">
        <v>373</v>
      </c>
      <c r="C18" s="327"/>
      <c r="D18" s="78">
        <v>1600</v>
      </c>
      <c r="E18" s="18"/>
      <c r="F18" s="121">
        <v>250</v>
      </c>
      <c r="G18" s="19"/>
      <c r="H18" s="123"/>
      <c r="I18" s="33"/>
      <c r="J18" s="87"/>
      <c r="K18" s="19"/>
      <c r="L18" s="123"/>
      <c r="M18" s="33"/>
      <c r="N18" s="87"/>
      <c r="O18" s="19"/>
      <c r="P18" s="123"/>
      <c r="Q18" s="33"/>
      <c r="R18" s="87"/>
      <c r="S18" s="19"/>
      <c r="T18" s="74"/>
    </row>
    <row r="19" spans="1:20" ht="15.75" customHeight="1">
      <c r="A19" s="65"/>
      <c r="B19" s="109" t="s">
        <v>374</v>
      </c>
      <c r="C19" s="327" t="s">
        <v>385</v>
      </c>
      <c r="D19" s="78">
        <v>1250</v>
      </c>
      <c r="E19" s="18"/>
      <c r="F19" s="121">
        <v>50</v>
      </c>
      <c r="G19" s="19"/>
      <c r="H19" s="123"/>
      <c r="I19" s="33"/>
      <c r="J19" s="87"/>
      <c r="K19" s="19"/>
      <c r="L19" s="123"/>
      <c r="M19" s="33"/>
      <c r="N19" s="87"/>
      <c r="O19" s="19"/>
      <c r="P19" s="123"/>
      <c r="Q19" s="33"/>
      <c r="R19" s="87"/>
      <c r="S19" s="19"/>
      <c r="T19" s="74" t="s">
        <v>397</v>
      </c>
    </row>
    <row r="20" spans="1:20" ht="15.75" customHeight="1">
      <c r="A20" s="65" t="s">
        <v>383</v>
      </c>
      <c r="B20" s="109" t="s">
        <v>375</v>
      </c>
      <c r="C20" s="327" t="s">
        <v>385</v>
      </c>
      <c r="D20" s="78">
        <v>2100</v>
      </c>
      <c r="E20" s="18"/>
      <c r="F20" s="121">
        <v>150</v>
      </c>
      <c r="G20" s="19"/>
      <c r="H20" s="123"/>
      <c r="I20" s="33"/>
      <c r="J20" s="87"/>
      <c r="K20" s="19"/>
      <c r="L20" s="123"/>
      <c r="M20" s="33"/>
      <c r="N20" s="87"/>
      <c r="O20" s="19"/>
      <c r="P20" s="123"/>
      <c r="Q20" s="33"/>
      <c r="R20" s="87"/>
      <c r="S20" s="19"/>
      <c r="T20" s="74"/>
    </row>
    <row r="21" spans="1:20" ht="15.75" customHeight="1">
      <c r="A21" s="65"/>
      <c r="B21" s="109" t="s">
        <v>376</v>
      </c>
      <c r="C21" s="327" t="s">
        <v>385</v>
      </c>
      <c r="D21" s="78">
        <v>2900</v>
      </c>
      <c r="E21" s="18"/>
      <c r="F21" s="121">
        <v>150</v>
      </c>
      <c r="G21" s="19"/>
      <c r="H21" s="123"/>
      <c r="I21" s="33"/>
      <c r="J21" s="87"/>
      <c r="K21" s="19"/>
      <c r="L21" s="123"/>
      <c r="M21" s="33"/>
      <c r="N21" s="87"/>
      <c r="O21" s="19"/>
      <c r="P21" s="123"/>
      <c r="Q21" s="33"/>
      <c r="R21" s="87"/>
      <c r="S21" s="19"/>
      <c r="T21" s="74" t="s">
        <v>398</v>
      </c>
    </row>
    <row r="22" spans="1:20" ht="15.75" customHeight="1">
      <c r="A22" s="65"/>
      <c r="B22" s="109" t="s">
        <v>377</v>
      </c>
      <c r="C22" s="327" t="s">
        <v>385</v>
      </c>
      <c r="D22" s="78">
        <v>950</v>
      </c>
      <c r="E22" s="18"/>
      <c r="F22" s="121">
        <v>50</v>
      </c>
      <c r="G22" s="19"/>
      <c r="H22" s="123"/>
      <c r="I22" s="33"/>
      <c r="J22" s="87"/>
      <c r="K22" s="19"/>
      <c r="L22" s="123"/>
      <c r="M22" s="33"/>
      <c r="N22" s="87"/>
      <c r="O22" s="19"/>
      <c r="P22" s="123"/>
      <c r="Q22" s="33"/>
      <c r="R22" s="87"/>
      <c r="S22" s="19"/>
      <c r="T22" s="74"/>
    </row>
    <row r="23" spans="1:20" ht="15.75" customHeight="1">
      <c r="A23" s="65"/>
      <c r="B23" s="109" t="s">
        <v>378</v>
      </c>
      <c r="C23" s="327"/>
      <c r="D23" s="78">
        <v>1250</v>
      </c>
      <c r="E23" s="18"/>
      <c r="F23" s="121">
        <v>100</v>
      </c>
      <c r="G23" s="19"/>
      <c r="H23" s="123"/>
      <c r="I23" s="33"/>
      <c r="J23" s="87"/>
      <c r="K23" s="19"/>
      <c r="L23" s="123"/>
      <c r="M23" s="33"/>
      <c r="N23" s="87"/>
      <c r="O23" s="19"/>
      <c r="P23" s="123"/>
      <c r="Q23" s="33"/>
      <c r="R23" s="87"/>
      <c r="S23" s="19"/>
      <c r="T23" s="127" t="s">
        <v>399</v>
      </c>
    </row>
    <row r="24" spans="1:20" ht="15.75" customHeight="1">
      <c r="A24" s="65"/>
      <c r="B24" s="109" t="s">
        <v>379</v>
      </c>
      <c r="C24" s="327" t="s">
        <v>385</v>
      </c>
      <c r="D24" s="78">
        <v>1500</v>
      </c>
      <c r="E24" s="18"/>
      <c r="F24" s="121">
        <v>200</v>
      </c>
      <c r="G24" s="19"/>
      <c r="H24" s="123"/>
      <c r="I24" s="33"/>
      <c r="J24" s="87"/>
      <c r="K24" s="19"/>
      <c r="L24" s="123"/>
      <c r="M24" s="33"/>
      <c r="N24" s="87"/>
      <c r="O24" s="19"/>
      <c r="P24" s="123"/>
      <c r="Q24" s="33"/>
      <c r="R24" s="87"/>
      <c r="S24" s="19"/>
      <c r="T24" s="74"/>
    </row>
    <row r="25" spans="1:20" ht="15.75" customHeight="1">
      <c r="A25" s="65" t="s">
        <v>384</v>
      </c>
      <c r="B25" s="109" t="s">
        <v>380</v>
      </c>
      <c r="C25" s="327" t="s">
        <v>385</v>
      </c>
      <c r="D25" s="78">
        <v>1950</v>
      </c>
      <c r="E25" s="18"/>
      <c r="F25" s="121">
        <v>200</v>
      </c>
      <c r="G25" s="19"/>
      <c r="H25" s="123"/>
      <c r="I25" s="33"/>
      <c r="J25" s="87"/>
      <c r="K25" s="19"/>
      <c r="L25" s="123"/>
      <c r="M25" s="33"/>
      <c r="N25" s="87"/>
      <c r="O25" s="19"/>
      <c r="P25" s="123"/>
      <c r="Q25" s="33"/>
      <c r="R25" s="87"/>
      <c r="S25" s="19"/>
      <c r="T25" s="74"/>
    </row>
    <row r="26" spans="1:20" ht="15.75" customHeight="1">
      <c r="A26" s="65"/>
      <c r="B26" s="109"/>
      <c r="C26" s="33"/>
      <c r="D26" s="78"/>
      <c r="E26" s="18"/>
      <c r="F26" s="121"/>
      <c r="G26" s="19"/>
      <c r="H26" s="123"/>
      <c r="I26" s="33"/>
      <c r="J26" s="87"/>
      <c r="K26" s="19"/>
      <c r="L26" s="123"/>
      <c r="M26" s="33"/>
      <c r="N26" s="87"/>
      <c r="O26" s="19"/>
      <c r="P26" s="123"/>
      <c r="Q26" s="33"/>
      <c r="R26" s="87"/>
      <c r="S26" s="19"/>
      <c r="T26" s="74"/>
    </row>
    <row r="27" spans="1:20" ht="15.75" customHeight="1">
      <c r="A27" s="65"/>
      <c r="B27" s="109"/>
      <c r="C27" s="33"/>
      <c r="D27" s="78"/>
      <c r="E27" s="18"/>
      <c r="F27" s="121"/>
      <c r="G27" s="19"/>
      <c r="H27" s="123"/>
      <c r="I27" s="33"/>
      <c r="J27" s="87"/>
      <c r="K27" s="19"/>
      <c r="L27" s="123"/>
      <c r="M27" s="33"/>
      <c r="N27" s="87"/>
      <c r="O27" s="19"/>
      <c r="P27" s="123"/>
      <c r="Q27" s="33"/>
      <c r="R27" s="87"/>
      <c r="S27" s="19"/>
      <c r="T27" s="74"/>
    </row>
    <row r="28" spans="1:20" ht="15.75" customHeight="1">
      <c r="A28" s="65"/>
      <c r="B28" s="130"/>
      <c r="C28" s="33"/>
      <c r="D28" s="78"/>
      <c r="E28" s="18"/>
      <c r="F28" s="121"/>
      <c r="G28" s="19"/>
      <c r="H28" s="123"/>
      <c r="I28" s="33"/>
      <c r="J28" s="87"/>
      <c r="K28" s="19"/>
      <c r="L28" s="123"/>
      <c r="M28" s="33"/>
      <c r="N28" s="87"/>
      <c r="O28" s="19"/>
      <c r="P28" s="123"/>
      <c r="Q28" s="33"/>
      <c r="R28" s="87"/>
      <c r="S28" s="19"/>
      <c r="T28" s="74"/>
    </row>
    <row r="29" spans="1:20" ht="15.75" customHeight="1">
      <c r="A29" s="65"/>
      <c r="B29" s="109"/>
      <c r="C29" s="112"/>
      <c r="D29" s="78"/>
      <c r="E29" s="18"/>
      <c r="F29" s="121"/>
      <c r="G29" s="19"/>
      <c r="H29" s="123"/>
      <c r="I29" s="33"/>
      <c r="J29" s="87"/>
      <c r="K29" s="19"/>
      <c r="L29" s="123"/>
      <c r="M29" s="33"/>
      <c r="N29" s="87"/>
      <c r="O29" s="19"/>
      <c r="P29" s="123"/>
      <c r="Q29" s="33"/>
      <c r="R29" s="87"/>
      <c r="S29" s="19"/>
      <c r="T29" s="74"/>
    </row>
    <row r="30" spans="1:20" ht="15.75" customHeight="1">
      <c r="A30" s="65"/>
      <c r="B30" s="109"/>
      <c r="C30" s="112"/>
      <c r="D30" s="78"/>
      <c r="E30" s="18"/>
      <c r="F30" s="121"/>
      <c r="G30" s="19"/>
      <c r="H30" s="123"/>
      <c r="I30" s="33"/>
      <c r="J30" s="87"/>
      <c r="K30" s="19"/>
      <c r="L30" s="123"/>
      <c r="M30" s="33"/>
      <c r="N30" s="87"/>
      <c r="O30" s="19"/>
      <c r="P30" s="123"/>
      <c r="Q30" s="33"/>
      <c r="R30" s="87"/>
      <c r="S30" s="19"/>
      <c r="T30" s="74"/>
    </row>
    <row r="31" spans="1:20" ht="15.75" customHeight="1">
      <c r="A31" s="65"/>
      <c r="B31" s="109"/>
      <c r="C31" s="112"/>
      <c r="D31" s="78"/>
      <c r="E31" s="18"/>
      <c r="F31" s="121"/>
      <c r="G31" s="19"/>
      <c r="H31" s="123"/>
      <c r="I31" s="33"/>
      <c r="J31" s="87"/>
      <c r="K31" s="19"/>
      <c r="L31" s="123"/>
      <c r="M31" s="33"/>
      <c r="N31" s="87"/>
      <c r="O31" s="19"/>
      <c r="P31" s="123"/>
      <c r="Q31" s="33"/>
      <c r="R31" s="87"/>
      <c r="S31" s="19"/>
      <c r="T31" s="74"/>
    </row>
    <row r="32" spans="1:20" ht="15.75" customHeight="1">
      <c r="A32" s="65"/>
      <c r="B32" s="109"/>
      <c r="C32" s="112"/>
      <c r="D32" s="78"/>
      <c r="E32" s="18"/>
      <c r="F32" s="121"/>
      <c r="G32" s="19"/>
      <c r="H32" s="123"/>
      <c r="I32" s="33"/>
      <c r="J32" s="87"/>
      <c r="K32" s="19"/>
      <c r="L32" s="123"/>
      <c r="M32" s="33"/>
      <c r="N32" s="87"/>
      <c r="O32" s="19"/>
      <c r="P32" s="123"/>
      <c r="Q32" s="33"/>
      <c r="R32" s="87"/>
      <c r="S32" s="19"/>
      <c r="T32" s="74"/>
    </row>
    <row r="33" spans="1:20" ht="15.75" customHeight="1">
      <c r="A33" s="65"/>
      <c r="B33" s="109"/>
      <c r="C33" s="33"/>
      <c r="D33" s="78"/>
      <c r="E33" s="18"/>
      <c r="F33" s="121"/>
      <c r="G33" s="19"/>
      <c r="H33" s="123"/>
      <c r="I33" s="33"/>
      <c r="J33" s="87"/>
      <c r="K33" s="19"/>
      <c r="L33" s="123"/>
      <c r="M33" s="33"/>
      <c r="N33" s="87"/>
      <c r="O33" s="19"/>
      <c r="P33" s="123"/>
      <c r="Q33" s="33"/>
      <c r="R33" s="87"/>
      <c r="S33" s="19"/>
      <c r="T33" s="74"/>
    </row>
    <row r="34" spans="1:20" ht="15.75" customHeight="1">
      <c r="A34" s="65"/>
      <c r="B34" s="109"/>
      <c r="C34" s="33"/>
      <c r="D34" s="78"/>
      <c r="E34" s="18"/>
      <c r="F34" s="121"/>
      <c r="G34" s="19"/>
      <c r="H34" s="123"/>
      <c r="I34" s="33"/>
      <c r="J34" s="87"/>
      <c r="K34" s="19"/>
      <c r="L34" s="123"/>
      <c r="M34" s="33"/>
      <c r="N34" s="87"/>
      <c r="O34" s="19"/>
      <c r="P34" s="123"/>
      <c r="Q34" s="33"/>
      <c r="R34" s="87"/>
      <c r="S34" s="19"/>
      <c r="T34" s="74"/>
    </row>
    <row r="35" spans="1:20" ht="15.75" customHeight="1">
      <c r="A35" s="65"/>
      <c r="B35" s="109"/>
      <c r="C35" s="33"/>
      <c r="D35" s="78"/>
      <c r="E35" s="18"/>
      <c r="F35" s="121"/>
      <c r="G35" s="19"/>
      <c r="H35" s="123"/>
      <c r="I35" s="33"/>
      <c r="J35" s="87"/>
      <c r="K35" s="19"/>
      <c r="L35" s="123"/>
      <c r="M35" s="33"/>
      <c r="N35" s="87"/>
      <c r="O35" s="19"/>
      <c r="P35" s="123"/>
      <c r="Q35" s="33"/>
      <c r="R35" s="87"/>
      <c r="S35" s="19"/>
      <c r="T35" s="74"/>
    </row>
    <row r="36" spans="1:20" ht="15.75" customHeight="1">
      <c r="A36" s="65"/>
      <c r="B36" s="109"/>
      <c r="C36" s="33"/>
      <c r="D36" s="78"/>
      <c r="E36" s="18"/>
      <c r="F36" s="121"/>
      <c r="G36" s="19"/>
      <c r="H36" s="123"/>
      <c r="I36" s="33"/>
      <c r="J36" s="87"/>
      <c r="K36" s="19"/>
      <c r="L36" s="123"/>
      <c r="M36" s="33"/>
      <c r="N36" s="87"/>
      <c r="O36" s="19"/>
      <c r="P36" s="123"/>
      <c r="Q36" s="33"/>
      <c r="R36" s="87"/>
      <c r="S36" s="19"/>
      <c r="T36" s="74"/>
    </row>
    <row r="37" spans="1:20" ht="15.75" customHeight="1" thickBot="1">
      <c r="A37" s="66"/>
      <c r="B37" s="110"/>
      <c r="C37" s="35"/>
      <c r="D37" s="81"/>
      <c r="E37" s="21"/>
      <c r="F37" s="94"/>
      <c r="G37" s="22"/>
      <c r="H37" s="124"/>
      <c r="I37" s="35"/>
      <c r="J37" s="88"/>
      <c r="K37" s="22"/>
      <c r="L37" s="124"/>
      <c r="M37" s="35"/>
      <c r="N37" s="88"/>
      <c r="O37" s="22"/>
      <c r="P37" s="124"/>
      <c r="Q37" s="35"/>
      <c r="R37" s="88"/>
      <c r="S37" s="22"/>
      <c r="T37" s="74"/>
    </row>
    <row r="38" spans="1:20" ht="15" customHeight="1" thickBot="1">
      <c r="A38" s="23"/>
      <c r="B38" s="45" t="s">
        <v>120</v>
      </c>
      <c r="C38" s="24"/>
      <c r="D38" s="80">
        <f>SUM(D9:D37)</f>
        <v>37950</v>
      </c>
      <c r="E38" s="25">
        <f>SUM(E9:E37)</f>
        <v>0</v>
      </c>
      <c r="F38" s="129">
        <f>SUM(F9:F37)</f>
        <v>4900</v>
      </c>
      <c r="G38" s="26">
        <f>SUM(G9:G37)</f>
        <v>0</v>
      </c>
      <c r="H38" s="125" t="s">
        <v>55</v>
      </c>
      <c r="I38" s="126"/>
      <c r="J38" s="89">
        <f>SUM(J9:J37)</f>
        <v>6850</v>
      </c>
      <c r="K38" s="26">
        <f>SUM(K9:K37)</f>
        <v>0</v>
      </c>
      <c r="L38" s="133" t="s">
        <v>389</v>
      </c>
      <c r="M38" s="126"/>
      <c r="N38" s="89">
        <f>SUM(N9:N37)</f>
        <v>50</v>
      </c>
      <c r="O38" s="26">
        <f>SUM(O9:O37)</f>
        <v>0</v>
      </c>
      <c r="P38" s="125" t="s">
        <v>46</v>
      </c>
      <c r="Q38" s="126"/>
      <c r="R38" s="89">
        <f>SUM(R9:R37)</f>
        <v>2600</v>
      </c>
      <c r="S38" s="26">
        <f>SUM(S9:S37)</f>
        <v>0</v>
      </c>
      <c r="T38" s="75"/>
    </row>
    <row r="39" spans="1:20" ht="14.25" thickTop="1">
      <c r="B39" s="134" t="str">
        <f>昭和区!B39</f>
        <v>平成25年12月</v>
      </c>
      <c r="P39" s="2"/>
      <c r="Q39" s="2"/>
      <c r="T39" s="134" t="s">
        <v>392</v>
      </c>
    </row>
  </sheetData>
  <mergeCells count="17">
    <mergeCell ref="B7:D7"/>
    <mergeCell ref="A8:D8"/>
    <mergeCell ref="H8:J8"/>
    <mergeCell ref="L8:N8"/>
    <mergeCell ref="P8:R8"/>
    <mergeCell ref="T1:T6"/>
    <mergeCell ref="A3:F4"/>
    <mergeCell ref="P4:R6"/>
    <mergeCell ref="A1:B2"/>
    <mergeCell ref="G1:G3"/>
    <mergeCell ref="H1:N3"/>
    <mergeCell ref="G4:G6"/>
    <mergeCell ref="H4:N6"/>
    <mergeCell ref="O1:O3"/>
    <mergeCell ref="P1:S3"/>
    <mergeCell ref="O4:O6"/>
    <mergeCell ref="S4:S6"/>
  </mergeCells>
  <phoneticPr fontId="2"/>
  <pageMargins left="0.2" right="0.19" top="0.25" bottom="0.44" header="0.2" footer="0.31496062992125984"/>
  <pageSetup paperSize="9" orientation="landscape" verticalDpi="0" r:id="rId1"/>
</worksheet>
</file>

<file path=xl/worksheets/sheet16.xml><?xml version="1.0" encoding="utf-8"?>
<worksheet xmlns="http://schemas.openxmlformats.org/spreadsheetml/2006/main" xmlns:r="http://schemas.openxmlformats.org/officeDocument/2006/relationships">
  <dimension ref="A1:X39"/>
  <sheetViews>
    <sheetView showZeros="0" zoomScaleNormal="100" workbookViewId="0">
      <selection activeCell="G4" sqref="G4:G6"/>
    </sheetView>
  </sheetViews>
  <sheetFormatPr defaultRowHeight="13.5"/>
  <cols>
    <col min="1" max="1" width="2.25" customWidth="1"/>
    <col min="2" max="2" width="10.625" customWidth="1"/>
    <col min="3" max="3" width="1.5" customWidth="1"/>
    <col min="4" max="4" width="8.75" customWidth="1"/>
    <col min="5" max="5" width="8.125" customWidth="1"/>
    <col min="6" max="6" width="7.625" customWidth="1"/>
    <col min="7" max="7" width="8.625" customWidth="1"/>
    <col min="8" max="8" width="10.25" customWidth="1"/>
    <col min="9" max="9" width="1.5" customWidth="1"/>
    <col min="12" max="12" width="10.125" customWidth="1"/>
    <col min="13" max="13" width="1.5" customWidth="1"/>
    <col min="14" max="14" width="6.75" customWidth="1"/>
    <col min="15" max="15" width="7" customWidth="1"/>
    <col min="16" max="16" width="10.125" customWidth="1"/>
    <col min="17" max="17" width="1.625" customWidth="1"/>
    <col min="18" max="18" width="6.75" customWidth="1"/>
    <col min="19" max="19" width="7" customWidth="1"/>
    <col min="20" max="20" width="18.375" customWidth="1"/>
  </cols>
  <sheetData>
    <row r="1" spans="1:24" ht="10.5" customHeight="1">
      <c r="A1" s="515" t="s">
        <v>0</v>
      </c>
      <c r="B1" s="516"/>
      <c r="C1" s="2"/>
      <c r="D1" s="2"/>
      <c r="E1" s="2"/>
      <c r="F1" s="3"/>
      <c r="G1" s="526" t="s">
        <v>1</v>
      </c>
      <c r="H1" s="589"/>
      <c r="I1" s="589"/>
      <c r="J1" s="589"/>
      <c r="K1" s="589"/>
      <c r="L1" s="589"/>
      <c r="M1" s="589"/>
      <c r="N1" s="590"/>
      <c r="O1" s="526" t="s">
        <v>2</v>
      </c>
      <c r="P1" s="589"/>
      <c r="Q1" s="589"/>
      <c r="R1" s="589"/>
      <c r="S1" s="590"/>
      <c r="T1" s="508" t="s">
        <v>3</v>
      </c>
      <c r="U1" s="4"/>
    </row>
    <row r="2" spans="1:24" ht="10.5" customHeight="1">
      <c r="A2" s="514"/>
      <c r="B2" s="512"/>
      <c r="C2" s="5"/>
      <c r="D2" s="5"/>
      <c r="E2" s="5"/>
      <c r="F2" s="6"/>
      <c r="G2" s="527"/>
      <c r="H2" s="591"/>
      <c r="I2" s="591"/>
      <c r="J2" s="591"/>
      <c r="K2" s="591"/>
      <c r="L2" s="591"/>
      <c r="M2" s="591"/>
      <c r="N2" s="592"/>
      <c r="O2" s="537"/>
      <c r="P2" s="591"/>
      <c r="Q2" s="591"/>
      <c r="R2" s="591"/>
      <c r="S2" s="592"/>
      <c r="T2" s="509"/>
    </row>
    <row r="3" spans="1:24" ht="10.5" customHeight="1" thickBot="1">
      <c r="A3" s="560" t="s">
        <v>4</v>
      </c>
      <c r="B3" s="571"/>
      <c r="C3" s="571"/>
      <c r="D3" s="571"/>
      <c r="E3" s="571"/>
      <c r="F3" s="572"/>
      <c r="G3" s="528"/>
      <c r="H3" s="593"/>
      <c r="I3" s="593"/>
      <c r="J3" s="593"/>
      <c r="K3" s="593"/>
      <c r="L3" s="593"/>
      <c r="M3" s="593"/>
      <c r="N3" s="594"/>
      <c r="O3" s="539"/>
      <c r="P3" s="593"/>
      <c r="Q3" s="593"/>
      <c r="R3" s="593"/>
      <c r="S3" s="594"/>
      <c r="T3" s="509"/>
    </row>
    <row r="4" spans="1:24" ht="10.5" customHeight="1">
      <c r="A4" s="560"/>
      <c r="B4" s="571"/>
      <c r="C4" s="571"/>
      <c r="D4" s="571"/>
      <c r="E4" s="571"/>
      <c r="F4" s="572"/>
      <c r="G4" s="541" t="s">
        <v>5</v>
      </c>
      <c r="H4" s="589"/>
      <c r="I4" s="589"/>
      <c r="J4" s="589"/>
      <c r="K4" s="589"/>
      <c r="L4" s="589"/>
      <c r="M4" s="589"/>
      <c r="N4" s="590"/>
      <c r="O4" s="526" t="s">
        <v>6</v>
      </c>
      <c r="P4" s="517">
        <f>E38+G38+K38+O38+S38</f>
        <v>0</v>
      </c>
      <c r="Q4" s="517"/>
      <c r="R4" s="517"/>
      <c r="S4" s="532" t="s">
        <v>7</v>
      </c>
      <c r="T4" s="509"/>
    </row>
    <row r="5" spans="1:24" ht="10.5" customHeight="1">
      <c r="A5" s="4"/>
      <c r="B5" s="5"/>
      <c r="C5" s="5"/>
      <c r="D5" s="5"/>
      <c r="E5" s="5"/>
      <c r="F5" s="6"/>
      <c r="G5" s="595"/>
      <c r="H5" s="591"/>
      <c r="I5" s="591"/>
      <c r="J5" s="591"/>
      <c r="K5" s="591"/>
      <c r="L5" s="591"/>
      <c r="M5" s="591"/>
      <c r="N5" s="592"/>
      <c r="O5" s="537"/>
      <c r="P5" s="518"/>
      <c r="Q5" s="518"/>
      <c r="R5" s="518"/>
      <c r="S5" s="533"/>
      <c r="T5" s="509"/>
    </row>
    <row r="6" spans="1:24" ht="10.5" customHeight="1" thickBot="1">
      <c r="A6" s="7"/>
      <c r="B6" s="9"/>
      <c r="C6" s="9"/>
      <c r="D6" s="9"/>
      <c r="E6" s="9"/>
      <c r="F6" s="8"/>
      <c r="G6" s="596"/>
      <c r="H6" s="593"/>
      <c r="I6" s="593"/>
      <c r="J6" s="593"/>
      <c r="K6" s="593"/>
      <c r="L6" s="593"/>
      <c r="M6" s="593"/>
      <c r="N6" s="594"/>
      <c r="O6" s="539"/>
      <c r="P6" s="519"/>
      <c r="Q6" s="519"/>
      <c r="R6" s="519"/>
      <c r="S6" s="534"/>
      <c r="T6" s="510"/>
    </row>
    <row r="7" spans="1:24" ht="27" customHeight="1" thickBot="1">
      <c r="B7" s="588" t="s">
        <v>183</v>
      </c>
      <c r="C7" s="588"/>
      <c r="D7" s="588"/>
      <c r="F7" s="10" t="s">
        <v>8</v>
      </c>
      <c r="G7" s="11"/>
      <c r="H7" s="119">
        <f>D38+F38+J38+N38+R38</f>
        <v>34250</v>
      </c>
      <c r="I7" s="11"/>
      <c r="J7" s="11" t="s">
        <v>7</v>
      </c>
      <c r="K7" s="9"/>
      <c r="L7" s="9"/>
      <c r="M7" s="9"/>
      <c r="N7" s="9"/>
      <c r="O7" s="9"/>
      <c r="P7" s="9"/>
      <c r="Q7" s="9"/>
      <c r="R7" s="9"/>
      <c r="S7" s="9"/>
    </row>
    <row r="8" spans="1:24" ht="16.5" customHeight="1" thickTop="1" thickBot="1">
      <c r="A8" s="550" t="s">
        <v>10</v>
      </c>
      <c r="B8" s="551"/>
      <c r="C8" s="551"/>
      <c r="D8" s="552"/>
      <c r="E8" s="12" t="s">
        <v>11</v>
      </c>
      <c r="F8" s="13" t="s">
        <v>12</v>
      </c>
      <c r="G8" s="14" t="s">
        <v>11</v>
      </c>
      <c r="H8" s="554" t="s">
        <v>13</v>
      </c>
      <c r="I8" s="554"/>
      <c r="J8" s="555"/>
      <c r="K8" s="14" t="s">
        <v>11</v>
      </c>
      <c r="L8" s="554" t="s">
        <v>14</v>
      </c>
      <c r="M8" s="554"/>
      <c r="N8" s="555"/>
      <c r="O8" s="14" t="s">
        <v>11</v>
      </c>
      <c r="P8" s="554" t="s">
        <v>15</v>
      </c>
      <c r="Q8" s="554"/>
      <c r="R8" s="556"/>
      <c r="S8" s="14" t="s">
        <v>11</v>
      </c>
      <c r="T8" s="15" t="s">
        <v>16</v>
      </c>
    </row>
    <row r="9" spans="1:24" ht="15.75" customHeight="1">
      <c r="A9" s="111"/>
      <c r="B9" s="108" t="s">
        <v>400</v>
      </c>
      <c r="C9" s="327"/>
      <c r="D9" s="118">
        <v>1400</v>
      </c>
      <c r="E9" s="16"/>
      <c r="F9" s="120">
        <v>250</v>
      </c>
      <c r="G9" s="17"/>
      <c r="H9" s="122" t="s">
        <v>414</v>
      </c>
      <c r="I9" s="112"/>
      <c r="J9" s="90">
        <v>1750</v>
      </c>
      <c r="K9" s="17"/>
      <c r="L9" s="122" t="s">
        <v>402</v>
      </c>
      <c r="M9" s="112"/>
      <c r="N9" s="90">
        <v>450</v>
      </c>
      <c r="O9" s="17"/>
      <c r="P9" s="122" t="s">
        <v>416</v>
      </c>
      <c r="Q9" s="112"/>
      <c r="R9" s="90">
        <v>650</v>
      </c>
      <c r="S9" s="17"/>
      <c r="T9" s="74" t="s">
        <v>418</v>
      </c>
    </row>
    <row r="10" spans="1:24" ht="15.75" customHeight="1">
      <c r="A10" s="65"/>
      <c r="B10" s="109" t="s">
        <v>401</v>
      </c>
      <c r="C10" s="327"/>
      <c r="D10" s="78">
        <v>1400</v>
      </c>
      <c r="E10" s="18"/>
      <c r="F10" s="121">
        <v>150</v>
      </c>
      <c r="G10" s="19"/>
      <c r="H10" s="123" t="s">
        <v>415</v>
      </c>
      <c r="I10" s="33"/>
      <c r="J10" s="87">
        <v>1750</v>
      </c>
      <c r="K10" s="19"/>
      <c r="L10" s="123" t="s">
        <v>414</v>
      </c>
      <c r="M10" s="33"/>
      <c r="N10" s="87">
        <v>150</v>
      </c>
      <c r="O10" s="19"/>
      <c r="P10" s="123" t="s">
        <v>417</v>
      </c>
      <c r="Q10" s="33"/>
      <c r="R10" s="87">
        <v>250</v>
      </c>
      <c r="S10" s="19"/>
      <c r="T10" s="76" t="s">
        <v>419</v>
      </c>
    </row>
    <row r="11" spans="1:24" ht="15.75" customHeight="1">
      <c r="A11" s="65"/>
      <c r="B11" s="109" t="s">
        <v>402</v>
      </c>
      <c r="C11" s="327"/>
      <c r="D11" s="78">
        <v>3200</v>
      </c>
      <c r="E11" s="18"/>
      <c r="F11" s="121">
        <v>350</v>
      </c>
      <c r="G11" s="19"/>
      <c r="H11" s="123" t="s">
        <v>403</v>
      </c>
      <c r="I11" s="33"/>
      <c r="J11" s="87">
        <v>1850</v>
      </c>
      <c r="K11" s="19"/>
      <c r="L11" s="123" t="s">
        <v>403</v>
      </c>
      <c r="M11" s="33"/>
      <c r="N11" s="87">
        <v>550</v>
      </c>
      <c r="O11" s="19"/>
      <c r="P11" s="123"/>
      <c r="Q11" s="33"/>
      <c r="R11" s="87"/>
      <c r="S11" s="19"/>
      <c r="T11" s="76" t="s">
        <v>421</v>
      </c>
    </row>
    <row r="12" spans="1:24" ht="15.75" customHeight="1">
      <c r="A12" s="65"/>
      <c r="B12" s="109" t="s">
        <v>403</v>
      </c>
      <c r="C12" s="327"/>
      <c r="D12" s="78">
        <v>1300</v>
      </c>
      <c r="E12" s="18"/>
      <c r="F12" s="121">
        <v>150</v>
      </c>
      <c r="G12" s="19"/>
      <c r="H12" s="123"/>
      <c r="I12" s="33"/>
      <c r="J12" s="87"/>
      <c r="K12" s="19"/>
      <c r="L12" s="123"/>
      <c r="M12" s="33"/>
      <c r="N12" s="87"/>
      <c r="O12" s="19"/>
      <c r="P12" s="123"/>
      <c r="Q12" s="33"/>
      <c r="R12" s="87"/>
      <c r="S12" s="19"/>
      <c r="T12" s="76" t="s">
        <v>422</v>
      </c>
    </row>
    <row r="13" spans="1:24" ht="15.75" customHeight="1">
      <c r="A13" s="65" t="s">
        <v>381</v>
      </c>
      <c r="B13" s="109" t="s">
        <v>404</v>
      </c>
      <c r="C13" s="327"/>
      <c r="D13" s="78">
        <v>1600</v>
      </c>
      <c r="E13" s="18"/>
      <c r="F13" s="121">
        <v>250</v>
      </c>
      <c r="G13" s="19"/>
      <c r="H13" s="123"/>
      <c r="I13" s="33"/>
      <c r="J13" s="87"/>
      <c r="K13" s="19"/>
      <c r="L13" s="123"/>
      <c r="M13" s="33"/>
      <c r="N13" s="87"/>
      <c r="O13" s="19"/>
      <c r="P13" s="123"/>
      <c r="Q13" s="33"/>
      <c r="R13" s="87"/>
      <c r="S13" s="19"/>
      <c r="T13" s="76" t="s">
        <v>420</v>
      </c>
      <c r="V13" s="5"/>
    </row>
    <row r="14" spans="1:24" ht="15.75" customHeight="1">
      <c r="A14" s="65"/>
      <c r="B14" s="109" t="s">
        <v>405</v>
      </c>
      <c r="C14" s="327"/>
      <c r="D14" s="78">
        <v>1300</v>
      </c>
      <c r="E14" s="18"/>
      <c r="F14" s="121">
        <v>200</v>
      </c>
      <c r="G14" s="19"/>
      <c r="H14" s="123"/>
      <c r="I14" s="33"/>
      <c r="J14" s="87"/>
      <c r="K14" s="19"/>
      <c r="L14" s="123"/>
      <c r="M14" s="33"/>
      <c r="N14" s="87"/>
      <c r="O14" s="19"/>
      <c r="P14" s="123"/>
      <c r="Q14" s="33"/>
      <c r="R14" s="87"/>
      <c r="S14" s="19"/>
      <c r="T14" s="128" t="s">
        <v>395</v>
      </c>
      <c r="W14" s="5"/>
      <c r="X14" s="5"/>
    </row>
    <row r="15" spans="1:24" ht="15.75" customHeight="1">
      <c r="A15" s="65"/>
      <c r="B15" s="109" t="s">
        <v>406</v>
      </c>
      <c r="C15" s="327"/>
      <c r="D15" s="78">
        <v>1550</v>
      </c>
      <c r="E15" s="18"/>
      <c r="F15" s="121">
        <v>150</v>
      </c>
      <c r="G15" s="19"/>
      <c r="H15" s="123"/>
      <c r="I15" s="33"/>
      <c r="J15" s="87"/>
      <c r="K15" s="19"/>
      <c r="L15" s="123"/>
      <c r="M15" s="33"/>
      <c r="N15" s="87"/>
      <c r="O15" s="19"/>
      <c r="P15" s="123"/>
      <c r="Q15" s="33"/>
      <c r="R15" s="87"/>
      <c r="S15" s="19"/>
      <c r="T15" s="74"/>
      <c r="W15" s="5"/>
      <c r="X15" s="5"/>
    </row>
    <row r="16" spans="1:24" ht="15.75" customHeight="1">
      <c r="A16" s="65"/>
      <c r="B16" s="109" t="s">
        <v>407</v>
      </c>
      <c r="C16" s="327"/>
      <c r="D16" s="78">
        <v>2100</v>
      </c>
      <c r="E16" s="18"/>
      <c r="F16" s="121">
        <v>350</v>
      </c>
      <c r="G16" s="19"/>
      <c r="H16" s="123"/>
      <c r="I16" s="33"/>
      <c r="J16" s="87"/>
      <c r="K16" s="19"/>
      <c r="L16" s="123"/>
      <c r="M16" s="33"/>
      <c r="N16" s="87"/>
      <c r="O16" s="19"/>
      <c r="P16" s="123"/>
      <c r="Q16" s="33"/>
      <c r="R16" s="87"/>
      <c r="S16" s="19"/>
      <c r="T16" s="74"/>
    </row>
    <row r="17" spans="1:20" ht="15.75" customHeight="1">
      <c r="A17" s="65"/>
      <c r="B17" s="109" t="s">
        <v>408</v>
      </c>
      <c r="C17" s="327" t="s">
        <v>385</v>
      </c>
      <c r="D17" s="78">
        <v>1600</v>
      </c>
      <c r="E17" s="18"/>
      <c r="F17" s="121">
        <v>300</v>
      </c>
      <c r="G17" s="19"/>
      <c r="H17" s="123"/>
      <c r="I17" s="33"/>
      <c r="J17" s="87"/>
      <c r="K17" s="19"/>
      <c r="L17" s="123"/>
      <c r="M17" s="33"/>
      <c r="N17" s="87"/>
      <c r="O17" s="19"/>
      <c r="P17" s="123"/>
      <c r="Q17" s="33"/>
      <c r="R17" s="87"/>
      <c r="S17" s="19"/>
      <c r="T17" s="74" t="s">
        <v>423</v>
      </c>
    </row>
    <row r="18" spans="1:20" ht="15.75" customHeight="1">
      <c r="A18" s="65"/>
      <c r="B18" s="109" t="s">
        <v>409</v>
      </c>
      <c r="C18" s="327"/>
      <c r="D18" s="78">
        <v>2500</v>
      </c>
      <c r="E18" s="18"/>
      <c r="F18" s="121">
        <v>200</v>
      </c>
      <c r="G18" s="19"/>
      <c r="H18" s="123"/>
      <c r="I18" s="33"/>
      <c r="J18" s="87"/>
      <c r="K18" s="19"/>
      <c r="L18" s="123"/>
      <c r="M18" s="33"/>
      <c r="N18" s="87"/>
      <c r="O18" s="19"/>
      <c r="P18" s="123"/>
      <c r="Q18" s="33"/>
      <c r="R18" s="87"/>
      <c r="S18" s="19"/>
      <c r="T18" s="74"/>
    </row>
    <row r="19" spans="1:20" ht="15.75" customHeight="1">
      <c r="A19" s="65"/>
      <c r="B19" s="109" t="s">
        <v>410</v>
      </c>
      <c r="C19" s="327"/>
      <c r="D19" s="78">
        <v>1600</v>
      </c>
      <c r="E19" s="18"/>
      <c r="F19" s="121">
        <v>250</v>
      </c>
      <c r="G19" s="19"/>
      <c r="H19" s="123"/>
      <c r="I19" s="33"/>
      <c r="J19" s="87"/>
      <c r="K19" s="19"/>
      <c r="L19" s="123"/>
      <c r="M19" s="33"/>
      <c r="N19" s="87"/>
      <c r="O19" s="19"/>
      <c r="P19" s="123"/>
      <c r="Q19" s="33"/>
      <c r="R19" s="87"/>
      <c r="S19" s="19"/>
      <c r="T19" s="74"/>
    </row>
    <row r="20" spans="1:20" ht="15.75" customHeight="1">
      <c r="A20" s="65"/>
      <c r="B20" s="109" t="s">
        <v>411</v>
      </c>
      <c r="C20" s="327"/>
      <c r="D20" s="78">
        <v>1900</v>
      </c>
      <c r="E20" s="18"/>
      <c r="F20" s="121">
        <v>150</v>
      </c>
      <c r="G20" s="19"/>
      <c r="H20" s="123"/>
      <c r="I20" s="33"/>
      <c r="J20" s="87"/>
      <c r="K20" s="19"/>
      <c r="L20" s="123"/>
      <c r="M20" s="33"/>
      <c r="N20" s="87"/>
      <c r="O20" s="19"/>
      <c r="P20" s="123"/>
      <c r="Q20" s="33"/>
      <c r="R20" s="87"/>
      <c r="S20" s="19"/>
      <c r="T20" s="74"/>
    </row>
    <row r="21" spans="1:20" ht="15.75" customHeight="1">
      <c r="A21" s="65"/>
      <c r="B21" s="109" t="s">
        <v>412</v>
      </c>
      <c r="C21" s="327"/>
      <c r="D21" s="78">
        <v>1100</v>
      </c>
      <c r="E21" s="18"/>
      <c r="F21" s="121">
        <v>200</v>
      </c>
      <c r="G21" s="19"/>
      <c r="H21" s="123"/>
      <c r="I21" s="33"/>
      <c r="J21" s="87"/>
      <c r="K21" s="19"/>
      <c r="L21" s="123"/>
      <c r="M21" s="33"/>
      <c r="N21" s="87"/>
      <c r="O21" s="19"/>
      <c r="P21" s="123"/>
      <c r="Q21" s="33"/>
      <c r="R21" s="87"/>
      <c r="S21" s="19"/>
      <c r="T21" s="74"/>
    </row>
    <row r="22" spans="1:20" ht="15.75" customHeight="1">
      <c r="A22" s="65"/>
      <c r="B22" s="157" t="s">
        <v>413</v>
      </c>
      <c r="C22" s="327"/>
      <c r="D22" s="78">
        <v>1200</v>
      </c>
      <c r="E22" s="18"/>
      <c r="F22" s="121">
        <v>150</v>
      </c>
      <c r="G22" s="19"/>
      <c r="H22" s="123"/>
      <c r="I22" s="33"/>
      <c r="J22" s="87"/>
      <c r="K22" s="19"/>
      <c r="L22" s="123"/>
      <c r="M22" s="33"/>
      <c r="N22" s="87"/>
      <c r="O22" s="19"/>
      <c r="P22" s="123"/>
      <c r="Q22" s="33"/>
      <c r="R22" s="87"/>
      <c r="S22" s="19"/>
      <c r="T22" s="74"/>
    </row>
    <row r="23" spans="1:20" ht="15.75" customHeight="1">
      <c r="A23" s="65"/>
      <c r="B23" s="109"/>
      <c r="C23" s="112"/>
      <c r="D23" s="78"/>
      <c r="E23" s="18"/>
      <c r="F23" s="121"/>
      <c r="G23" s="19"/>
      <c r="H23" s="123"/>
      <c r="I23" s="33"/>
      <c r="J23" s="87"/>
      <c r="K23" s="19"/>
      <c r="L23" s="123"/>
      <c r="M23" s="33"/>
      <c r="N23" s="87"/>
      <c r="O23" s="19"/>
      <c r="P23" s="123"/>
      <c r="Q23" s="33"/>
      <c r="R23" s="87"/>
      <c r="S23" s="19"/>
      <c r="T23" s="127"/>
    </row>
    <row r="24" spans="1:20" ht="15.75" customHeight="1">
      <c r="A24" s="65"/>
      <c r="B24" s="109"/>
      <c r="C24" s="112"/>
      <c r="D24" s="78"/>
      <c r="E24" s="18"/>
      <c r="F24" s="121"/>
      <c r="G24" s="19"/>
      <c r="H24" s="123"/>
      <c r="I24" s="33"/>
      <c r="J24" s="87"/>
      <c r="K24" s="19"/>
      <c r="L24" s="123"/>
      <c r="M24" s="33"/>
      <c r="N24" s="87"/>
      <c r="O24" s="19"/>
      <c r="P24" s="123"/>
      <c r="Q24" s="33"/>
      <c r="R24" s="87"/>
      <c r="S24" s="19"/>
      <c r="T24" s="74"/>
    </row>
    <row r="25" spans="1:20" ht="15.75" customHeight="1">
      <c r="A25" s="65"/>
      <c r="B25" s="109"/>
      <c r="C25" s="33"/>
      <c r="D25" s="78"/>
      <c r="E25" s="18"/>
      <c r="F25" s="121"/>
      <c r="G25" s="19"/>
      <c r="H25" s="123"/>
      <c r="I25" s="33"/>
      <c r="J25" s="87"/>
      <c r="K25" s="19"/>
      <c r="L25" s="123"/>
      <c r="M25" s="33"/>
      <c r="N25" s="87"/>
      <c r="O25" s="19"/>
      <c r="P25" s="123"/>
      <c r="Q25" s="33"/>
      <c r="R25" s="87"/>
      <c r="S25" s="19"/>
      <c r="T25" s="74"/>
    </row>
    <row r="26" spans="1:20" ht="15.75" customHeight="1">
      <c r="A26" s="65"/>
      <c r="B26" s="109"/>
      <c r="C26" s="33"/>
      <c r="D26" s="78"/>
      <c r="E26" s="18"/>
      <c r="F26" s="121"/>
      <c r="G26" s="19"/>
      <c r="H26" s="123"/>
      <c r="I26" s="33"/>
      <c r="J26" s="87"/>
      <c r="K26" s="19"/>
      <c r="L26" s="123"/>
      <c r="M26" s="33"/>
      <c r="N26" s="87"/>
      <c r="O26" s="19"/>
      <c r="P26" s="123"/>
      <c r="Q26" s="33"/>
      <c r="R26" s="87"/>
      <c r="S26" s="19"/>
      <c r="T26" s="74"/>
    </row>
    <row r="27" spans="1:20" ht="15.75" customHeight="1">
      <c r="A27" s="65"/>
      <c r="B27" s="109"/>
      <c r="C27" s="33"/>
      <c r="D27" s="78"/>
      <c r="E27" s="18"/>
      <c r="F27" s="121"/>
      <c r="G27" s="19"/>
      <c r="H27" s="123"/>
      <c r="I27" s="33"/>
      <c r="J27" s="87"/>
      <c r="K27" s="19"/>
      <c r="L27" s="123"/>
      <c r="M27" s="33"/>
      <c r="N27" s="87"/>
      <c r="O27" s="19"/>
      <c r="P27" s="123"/>
      <c r="Q27" s="33"/>
      <c r="R27" s="87"/>
      <c r="S27" s="19"/>
      <c r="T27" s="74"/>
    </row>
    <row r="28" spans="1:20" ht="15.75" customHeight="1">
      <c r="A28" s="65"/>
      <c r="B28" s="130"/>
      <c r="C28" s="33"/>
      <c r="D28" s="78"/>
      <c r="E28" s="18"/>
      <c r="F28" s="121"/>
      <c r="G28" s="19"/>
      <c r="H28" s="123"/>
      <c r="I28" s="33"/>
      <c r="J28" s="87"/>
      <c r="K28" s="19"/>
      <c r="L28" s="123"/>
      <c r="M28" s="33"/>
      <c r="N28" s="87"/>
      <c r="O28" s="19"/>
      <c r="P28" s="123"/>
      <c r="Q28" s="33"/>
      <c r="R28" s="87"/>
      <c r="S28" s="19"/>
      <c r="T28" s="74"/>
    </row>
    <row r="29" spans="1:20" ht="15.75" customHeight="1">
      <c r="A29" s="65"/>
      <c r="B29" s="109"/>
      <c r="C29" s="112"/>
      <c r="D29" s="78"/>
      <c r="E29" s="18"/>
      <c r="F29" s="121"/>
      <c r="G29" s="19"/>
      <c r="H29" s="123"/>
      <c r="I29" s="33"/>
      <c r="J29" s="87"/>
      <c r="K29" s="19"/>
      <c r="L29" s="123"/>
      <c r="M29" s="33"/>
      <c r="N29" s="87"/>
      <c r="O29" s="19"/>
      <c r="P29" s="123"/>
      <c r="Q29" s="33"/>
      <c r="R29" s="87"/>
      <c r="S29" s="19"/>
      <c r="T29" s="74"/>
    </row>
    <row r="30" spans="1:20" ht="15.75" customHeight="1">
      <c r="A30" s="65"/>
      <c r="B30" s="109"/>
      <c r="C30" s="112"/>
      <c r="D30" s="78"/>
      <c r="E30" s="18"/>
      <c r="F30" s="121"/>
      <c r="G30" s="19"/>
      <c r="H30" s="123"/>
      <c r="I30" s="33"/>
      <c r="J30" s="87"/>
      <c r="K30" s="19"/>
      <c r="L30" s="123"/>
      <c r="M30" s="33"/>
      <c r="N30" s="87"/>
      <c r="O30" s="19"/>
      <c r="P30" s="123"/>
      <c r="Q30" s="33"/>
      <c r="R30" s="87"/>
      <c r="S30" s="19"/>
      <c r="T30" s="74"/>
    </row>
    <row r="31" spans="1:20" ht="15.75" customHeight="1">
      <c r="A31" s="65"/>
      <c r="B31" s="109"/>
      <c r="C31" s="112"/>
      <c r="D31" s="78"/>
      <c r="E31" s="18"/>
      <c r="F31" s="121"/>
      <c r="G31" s="19"/>
      <c r="H31" s="123"/>
      <c r="I31" s="33"/>
      <c r="J31" s="87"/>
      <c r="K31" s="19"/>
      <c r="L31" s="123"/>
      <c r="M31" s="33"/>
      <c r="N31" s="87"/>
      <c r="O31" s="19"/>
      <c r="P31" s="123"/>
      <c r="Q31" s="33"/>
      <c r="R31" s="87"/>
      <c r="S31" s="19"/>
      <c r="T31" s="74"/>
    </row>
    <row r="32" spans="1:20" ht="15.75" customHeight="1">
      <c r="A32" s="65"/>
      <c r="B32" s="109"/>
      <c r="C32" s="112"/>
      <c r="D32" s="78"/>
      <c r="E32" s="18"/>
      <c r="F32" s="121"/>
      <c r="G32" s="19"/>
      <c r="H32" s="123"/>
      <c r="I32" s="33"/>
      <c r="J32" s="87"/>
      <c r="K32" s="19"/>
      <c r="L32" s="123"/>
      <c r="M32" s="33"/>
      <c r="N32" s="87"/>
      <c r="O32" s="19"/>
      <c r="P32" s="123"/>
      <c r="Q32" s="33"/>
      <c r="R32" s="87"/>
      <c r="S32" s="19"/>
      <c r="T32" s="74"/>
    </row>
    <row r="33" spans="1:20" ht="15.75" customHeight="1">
      <c r="A33" s="65"/>
      <c r="B33" s="109"/>
      <c r="C33" s="33"/>
      <c r="D33" s="78"/>
      <c r="E33" s="18"/>
      <c r="F33" s="121"/>
      <c r="G33" s="19"/>
      <c r="H33" s="123"/>
      <c r="I33" s="33"/>
      <c r="J33" s="87"/>
      <c r="K33" s="19"/>
      <c r="L33" s="123"/>
      <c r="M33" s="33"/>
      <c r="N33" s="87"/>
      <c r="O33" s="19"/>
      <c r="P33" s="123"/>
      <c r="Q33" s="33"/>
      <c r="R33" s="87"/>
      <c r="S33" s="19"/>
      <c r="T33" s="74"/>
    </row>
    <row r="34" spans="1:20" ht="15.75" customHeight="1">
      <c r="A34" s="65"/>
      <c r="B34" s="109"/>
      <c r="C34" s="33"/>
      <c r="D34" s="78"/>
      <c r="E34" s="18"/>
      <c r="F34" s="121"/>
      <c r="G34" s="19"/>
      <c r="H34" s="123"/>
      <c r="I34" s="33"/>
      <c r="J34" s="87"/>
      <c r="K34" s="19"/>
      <c r="L34" s="123"/>
      <c r="M34" s="33"/>
      <c r="N34" s="87"/>
      <c r="O34" s="19"/>
      <c r="P34" s="123"/>
      <c r="Q34" s="33"/>
      <c r="R34" s="87"/>
      <c r="S34" s="19"/>
      <c r="T34" s="74"/>
    </row>
    <row r="35" spans="1:20" ht="15.75" customHeight="1">
      <c r="A35" s="65"/>
      <c r="B35" s="109"/>
      <c r="C35" s="33"/>
      <c r="D35" s="78"/>
      <c r="E35" s="18"/>
      <c r="F35" s="121"/>
      <c r="G35" s="19"/>
      <c r="H35" s="123"/>
      <c r="I35" s="33"/>
      <c r="J35" s="87"/>
      <c r="K35" s="19"/>
      <c r="L35" s="123"/>
      <c r="M35" s="33"/>
      <c r="N35" s="87"/>
      <c r="O35" s="19"/>
      <c r="P35" s="123"/>
      <c r="Q35" s="33"/>
      <c r="R35" s="87"/>
      <c r="S35" s="19"/>
      <c r="T35" s="74"/>
    </row>
    <row r="36" spans="1:20" ht="15.75" customHeight="1">
      <c r="A36" s="65"/>
      <c r="B36" s="109"/>
      <c r="C36" s="33"/>
      <c r="D36" s="78"/>
      <c r="E36" s="18"/>
      <c r="F36" s="121"/>
      <c r="G36" s="19"/>
      <c r="H36" s="123"/>
      <c r="I36" s="33"/>
      <c r="J36" s="87"/>
      <c r="K36" s="19"/>
      <c r="L36" s="123"/>
      <c r="M36" s="33"/>
      <c r="N36" s="87"/>
      <c r="O36" s="19"/>
      <c r="P36" s="123"/>
      <c r="Q36" s="33"/>
      <c r="R36" s="87"/>
      <c r="S36" s="19"/>
      <c r="T36" s="74"/>
    </row>
    <row r="37" spans="1:20" ht="15.75" customHeight="1" thickBot="1">
      <c r="A37" s="66"/>
      <c r="B37" s="110"/>
      <c r="C37" s="35"/>
      <c r="D37" s="81"/>
      <c r="E37" s="21"/>
      <c r="F37" s="94"/>
      <c r="G37" s="22"/>
      <c r="H37" s="124"/>
      <c r="I37" s="35"/>
      <c r="J37" s="88"/>
      <c r="K37" s="22"/>
      <c r="L37" s="124"/>
      <c r="M37" s="35"/>
      <c r="N37" s="88"/>
      <c r="O37" s="22"/>
      <c r="P37" s="124"/>
      <c r="Q37" s="35"/>
      <c r="R37" s="88"/>
      <c r="S37" s="22"/>
      <c r="T37" s="74"/>
    </row>
    <row r="38" spans="1:20" ht="15" customHeight="1" thickBot="1">
      <c r="A38" s="23"/>
      <c r="B38" s="45" t="s">
        <v>352</v>
      </c>
      <c r="C38" s="24"/>
      <c r="D38" s="80">
        <f>SUM(D9:D37)</f>
        <v>23750</v>
      </c>
      <c r="E38" s="25">
        <f>SUM(E9:E37)</f>
        <v>0</v>
      </c>
      <c r="F38" s="129">
        <f>SUM(F9:F37)</f>
        <v>3100</v>
      </c>
      <c r="G38" s="26">
        <f>SUM(G9:G37)</f>
        <v>0</v>
      </c>
      <c r="H38" s="133" t="s">
        <v>80</v>
      </c>
      <c r="I38" s="126"/>
      <c r="J38" s="89">
        <f>SUM(J9:J37)</f>
        <v>5350</v>
      </c>
      <c r="K38" s="26">
        <f>SUM(K9:K37)</f>
        <v>0</v>
      </c>
      <c r="L38" s="133" t="s">
        <v>80</v>
      </c>
      <c r="M38" s="126"/>
      <c r="N38" s="89">
        <f>SUM(N9:N37)</f>
        <v>1150</v>
      </c>
      <c r="O38" s="26">
        <f>SUM(O9:O37)</f>
        <v>0</v>
      </c>
      <c r="P38" s="133" t="s">
        <v>130</v>
      </c>
      <c r="Q38" s="126"/>
      <c r="R38" s="89">
        <f>SUM(R9:R37)</f>
        <v>900</v>
      </c>
      <c r="S38" s="26">
        <f>SUM(S9:S37)</f>
        <v>0</v>
      </c>
      <c r="T38" s="75"/>
    </row>
    <row r="39" spans="1:20" ht="14.25" thickTop="1">
      <c r="B39" s="134" t="str">
        <f>天白区!B39</f>
        <v>平成25年12月</v>
      </c>
      <c r="P39" s="2"/>
      <c r="Q39" s="2"/>
      <c r="T39" s="134" t="s">
        <v>392</v>
      </c>
    </row>
  </sheetData>
  <mergeCells count="17">
    <mergeCell ref="B7:D7"/>
    <mergeCell ref="A8:D8"/>
    <mergeCell ref="H8:J8"/>
    <mergeCell ref="L8:N8"/>
    <mergeCell ref="P8:R8"/>
    <mergeCell ref="T1:T6"/>
    <mergeCell ref="A3:F4"/>
    <mergeCell ref="P4:R6"/>
    <mergeCell ref="A1:B2"/>
    <mergeCell ref="G1:G3"/>
    <mergeCell ref="H1:N3"/>
    <mergeCell ref="G4:G6"/>
    <mergeCell ref="H4:N6"/>
    <mergeCell ref="O1:O3"/>
    <mergeCell ref="P1:S3"/>
    <mergeCell ref="O4:O6"/>
    <mergeCell ref="S4:S6"/>
  </mergeCells>
  <phoneticPr fontId="2"/>
  <pageMargins left="0.2" right="0.19" top="0.25" bottom="0.48" header="0.2" footer="0.31496062992125984"/>
  <pageSetup paperSize="9" orientation="landscape" verticalDpi="0" r:id="rId1"/>
</worksheet>
</file>

<file path=xl/worksheets/sheet17.xml><?xml version="1.0" encoding="utf-8"?>
<worksheet xmlns="http://schemas.openxmlformats.org/spreadsheetml/2006/main" xmlns:r="http://schemas.openxmlformats.org/officeDocument/2006/relationships">
  <dimension ref="A1:X39"/>
  <sheetViews>
    <sheetView showZeros="0" zoomScaleNormal="100" workbookViewId="0">
      <selection activeCell="E9" sqref="E9"/>
    </sheetView>
  </sheetViews>
  <sheetFormatPr defaultRowHeight="13.5"/>
  <cols>
    <col min="1" max="1" width="2.25" customWidth="1"/>
    <col min="2" max="2" width="10.625" customWidth="1"/>
    <col min="3" max="3" width="1.5" customWidth="1"/>
    <col min="4" max="4" width="8.75" customWidth="1"/>
    <col min="5" max="5" width="8.125" customWidth="1"/>
    <col min="6" max="6" width="7.625" customWidth="1"/>
    <col min="7" max="7" width="8.375" customWidth="1"/>
    <col min="8" max="8" width="10.25" customWidth="1"/>
    <col min="9" max="9" width="1.5" customWidth="1"/>
    <col min="12" max="12" width="10.125" customWidth="1"/>
    <col min="13" max="13" width="1.5" customWidth="1"/>
    <col min="14" max="14" width="6.75" customWidth="1"/>
    <col min="15" max="15" width="7" customWidth="1"/>
    <col min="16" max="16" width="10.125" customWidth="1"/>
    <col min="17" max="17" width="1.625" customWidth="1"/>
    <col min="18" max="18" width="6.75" customWidth="1"/>
    <col min="19" max="19" width="7" customWidth="1"/>
    <col min="20" max="20" width="18.375" customWidth="1"/>
  </cols>
  <sheetData>
    <row r="1" spans="1:24" ht="10.5" customHeight="1">
      <c r="A1" s="526" t="s">
        <v>0</v>
      </c>
      <c r="B1" s="536"/>
      <c r="C1" s="2"/>
      <c r="D1" s="2"/>
      <c r="E1" s="2"/>
      <c r="F1" s="3"/>
      <c r="G1" s="526" t="s">
        <v>1</v>
      </c>
      <c r="H1" s="589"/>
      <c r="I1" s="589"/>
      <c r="J1" s="589"/>
      <c r="K1" s="589"/>
      <c r="L1" s="589"/>
      <c r="M1" s="589"/>
      <c r="N1" s="590"/>
      <c r="O1" s="526" t="s">
        <v>2</v>
      </c>
      <c r="P1" s="589"/>
      <c r="Q1" s="589"/>
      <c r="R1" s="589"/>
      <c r="S1" s="590"/>
      <c r="T1" s="508" t="s">
        <v>3</v>
      </c>
      <c r="U1" s="4"/>
    </row>
    <row r="2" spans="1:24" ht="10.5" customHeight="1">
      <c r="A2" s="537"/>
      <c r="B2" s="538"/>
      <c r="C2" s="5"/>
      <c r="D2" s="5"/>
      <c r="E2" s="5"/>
      <c r="F2" s="6"/>
      <c r="G2" s="537"/>
      <c r="H2" s="591"/>
      <c r="I2" s="591"/>
      <c r="J2" s="591"/>
      <c r="K2" s="591"/>
      <c r="L2" s="591"/>
      <c r="M2" s="591"/>
      <c r="N2" s="592"/>
      <c r="O2" s="537"/>
      <c r="P2" s="591"/>
      <c r="Q2" s="591"/>
      <c r="R2" s="591"/>
      <c r="S2" s="592"/>
      <c r="T2" s="509"/>
    </row>
    <row r="3" spans="1:24" ht="10.5" customHeight="1" thickBot="1">
      <c r="A3" s="560" t="s">
        <v>4</v>
      </c>
      <c r="B3" s="571"/>
      <c r="C3" s="571"/>
      <c r="D3" s="571"/>
      <c r="E3" s="571"/>
      <c r="F3" s="572"/>
      <c r="G3" s="539"/>
      <c r="H3" s="593"/>
      <c r="I3" s="593"/>
      <c r="J3" s="593"/>
      <c r="K3" s="593"/>
      <c r="L3" s="593"/>
      <c r="M3" s="593"/>
      <c r="N3" s="594"/>
      <c r="O3" s="539"/>
      <c r="P3" s="593"/>
      <c r="Q3" s="593"/>
      <c r="R3" s="593"/>
      <c r="S3" s="594"/>
      <c r="T3" s="509"/>
    </row>
    <row r="4" spans="1:24" ht="10.5" customHeight="1">
      <c r="A4" s="560"/>
      <c r="B4" s="571"/>
      <c r="C4" s="571"/>
      <c r="D4" s="571"/>
      <c r="E4" s="571"/>
      <c r="F4" s="572"/>
      <c r="G4" s="541" t="s">
        <v>5</v>
      </c>
      <c r="H4" s="600"/>
      <c r="I4" s="600"/>
      <c r="J4" s="600"/>
      <c r="K4" s="600"/>
      <c r="L4" s="600"/>
      <c r="M4" s="600"/>
      <c r="N4" s="601"/>
      <c r="O4" s="526" t="s">
        <v>6</v>
      </c>
      <c r="P4" s="517">
        <f>E38+G38+K38+O38+S38</f>
        <v>0</v>
      </c>
      <c r="Q4" s="517"/>
      <c r="R4" s="517"/>
      <c r="S4" s="532" t="s">
        <v>7</v>
      </c>
      <c r="T4" s="509"/>
    </row>
    <row r="5" spans="1:24" ht="10.5" customHeight="1">
      <c r="A5" s="4"/>
      <c r="B5" s="5"/>
      <c r="C5" s="5"/>
      <c r="D5" s="5"/>
      <c r="E5" s="5"/>
      <c r="F5" s="6"/>
      <c r="G5" s="595"/>
      <c r="H5" s="602"/>
      <c r="I5" s="602"/>
      <c r="J5" s="602"/>
      <c r="K5" s="602"/>
      <c r="L5" s="602"/>
      <c r="M5" s="602"/>
      <c r="N5" s="603"/>
      <c r="O5" s="537"/>
      <c r="P5" s="518"/>
      <c r="Q5" s="518"/>
      <c r="R5" s="518"/>
      <c r="S5" s="533"/>
      <c r="T5" s="509"/>
    </row>
    <row r="6" spans="1:24" ht="10.5" customHeight="1" thickBot="1">
      <c r="A6" s="7"/>
      <c r="B6" s="9"/>
      <c r="C6" s="9"/>
      <c r="D6" s="9"/>
      <c r="E6" s="9"/>
      <c r="F6" s="8"/>
      <c r="G6" s="596"/>
      <c r="H6" s="604"/>
      <c r="I6" s="604"/>
      <c r="J6" s="604"/>
      <c r="K6" s="604"/>
      <c r="L6" s="604"/>
      <c r="M6" s="604"/>
      <c r="N6" s="605"/>
      <c r="O6" s="539"/>
      <c r="P6" s="519"/>
      <c r="Q6" s="519"/>
      <c r="R6" s="519"/>
      <c r="S6" s="534"/>
      <c r="T6" s="510"/>
    </row>
    <row r="7" spans="1:24" ht="27" customHeight="1" thickBot="1">
      <c r="B7" s="570" t="s">
        <v>184</v>
      </c>
      <c r="C7" s="570"/>
      <c r="D7" s="570"/>
      <c r="F7" s="10" t="s">
        <v>8</v>
      </c>
      <c r="G7" s="11"/>
      <c r="H7" s="119">
        <f>D38+F38+J38+N38+R38</f>
        <v>50050</v>
      </c>
      <c r="I7" s="11"/>
      <c r="J7" s="11" t="s">
        <v>7</v>
      </c>
      <c r="K7" s="9"/>
      <c r="L7" s="9"/>
      <c r="M7" s="9"/>
      <c r="N7" s="9"/>
      <c r="O7" s="9"/>
      <c r="P7" s="9"/>
      <c r="Q7" s="9"/>
      <c r="R7" s="9"/>
      <c r="S7" s="9"/>
    </row>
    <row r="8" spans="1:24" ht="16.5" customHeight="1" thickTop="1" thickBot="1">
      <c r="A8" s="550" t="s">
        <v>10</v>
      </c>
      <c r="B8" s="551"/>
      <c r="C8" s="551"/>
      <c r="D8" s="552"/>
      <c r="E8" s="12" t="s">
        <v>11</v>
      </c>
      <c r="F8" s="13" t="s">
        <v>12</v>
      </c>
      <c r="G8" s="14" t="s">
        <v>11</v>
      </c>
      <c r="H8" s="554" t="s">
        <v>13</v>
      </c>
      <c r="I8" s="554"/>
      <c r="J8" s="555"/>
      <c r="K8" s="14" t="s">
        <v>11</v>
      </c>
      <c r="L8" s="554" t="s">
        <v>14</v>
      </c>
      <c r="M8" s="554"/>
      <c r="N8" s="555"/>
      <c r="O8" s="14" t="s">
        <v>11</v>
      </c>
      <c r="P8" s="554" t="s">
        <v>15</v>
      </c>
      <c r="Q8" s="554"/>
      <c r="R8" s="556"/>
      <c r="S8" s="14" t="s">
        <v>11</v>
      </c>
      <c r="T8" s="15" t="s">
        <v>16</v>
      </c>
    </row>
    <row r="9" spans="1:24" ht="15.75" customHeight="1">
      <c r="A9" s="111"/>
      <c r="B9" s="108" t="s">
        <v>424</v>
      </c>
      <c r="C9" s="327" t="s">
        <v>385</v>
      </c>
      <c r="D9" s="118">
        <v>2750</v>
      </c>
      <c r="E9" s="16"/>
      <c r="F9" s="120">
        <v>250</v>
      </c>
      <c r="G9" s="17"/>
      <c r="H9" s="122" t="s">
        <v>444</v>
      </c>
      <c r="I9" s="112"/>
      <c r="J9" s="90">
        <v>1100</v>
      </c>
      <c r="K9" s="17"/>
      <c r="L9" s="122" t="s">
        <v>446</v>
      </c>
      <c r="M9" s="112"/>
      <c r="N9" s="90">
        <v>300</v>
      </c>
      <c r="O9" s="17"/>
      <c r="P9" s="122" t="s">
        <v>447</v>
      </c>
      <c r="Q9" s="112"/>
      <c r="R9" s="90">
        <v>1000</v>
      </c>
      <c r="S9" s="17"/>
      <c r="T9" s="74"/>
    </row>
    <row r="10" spans="1:24" ht="15.75" customHeight="1">
      <c r="A10" s="65"/>
      <c r="B10" s="109" t="s">
        <v>425</v>
      </c>
      <c r="C10" s="327" t="s">
        <v>385</v>
      </c>
      <c r="D10" s="78">
        <v>1250</v>
      </c>
      <c r="E10" s="18"/>
      <c r="F10" s="121">
        <v>100</v>
      </c>
      <c r="G10" s="19"/>
      <c r="H10" s="123" t="s">
        <v>435</v>
      </c>
      <c r="I10" s="33"/>
      <c r="J10" s="87">
        <v>1400</v>
      </c>
      <c r="K10" s="19"/>
      <c r="L10" s="123" t="s">
        <v>435</v>
      </c>
      <c r="M10" s="33"/>
      <c r="N10" s="87">
        <v>200</v>
      </c>
      <c r="O10" s="19"/>
      <c r="P10" s="123" t="s">
        <v>435</v>
      </c>
      <c r="Q10" s="33"/>
      <c r="R10" s="87">
        <v>500</v>
      </c>
      <c r="S10" s="19"/>
      <c r="T10" s="76"/>
    </row>
    <row r="11" spans="1:24" ht="15.75" customHeight="1">
      <c r="A11" s="65"/>
      <c r="B11" s="109" t="s">
        <v>426</v>
      </c>
      <c r="C11" s="327"/>
      <c r="D11" s="78">
        <v>1350</v>
      </c>
      <c r="E11" s="18"/>
      <c r="F11" s="121">
        <v>100</v>
      </c>
      <c r="G11" s="19"/>
      <c r="H11" s="123" t="s">
        <v>424</v>
      </c>
      <c r="I11" s="33"/>
      <c r="J11" s="87">
        <v>900</v>
      </c>
      <c r="K11" s="19"/>
      <c r="L11" s="123"/>
      <c r="M11" s="33"/>
      <c r="N11" s="87"/>
      <c r="O11" s="19"/>
      <c r="P11" s="123" t="s">
        <v>412</v>
      </c>
      <c r="Q11" s="33"/>
      <c r="R11" s="87">
        <v>450</v>
      </c>
      <c r="S11" s="19"/>
      <c r="T11" s="76"/>
    </row>
    <row r="12" spans="1:24" ht="15.75" customHeight="1">
      <c r="A12" s="65"/>
      <c r="B12" s="109" t="s">
        <v>427</v>
      </c>
      <c r="C12" s="327" t="s">
        <v>385</v>
      </c>
      <c r="D12" s="78">
        <v>1400</v>
      </c>
      <c r="E12" s="18"/>
      <c r="F12" s="121">
        <v>100</v>
      </c>
      <c r="G12" s="19"/>
      <c r="H12" s="123" t="s">
        <v>445</v>
      </c>
      <c r="I12" s="33"/>
      <c r="J12" s="87">
        <v>1200</v>
      </c>
      <c r="K12" s="19"/>
      <c r="L12" s="123"/>
      <c r="M12" s="33"/>
      <c r="N12" s="87"/>
      <c r="O12" s="19"/>
      <c r="P12" s="123" t="s">
        <v>439</v>
      </c>
      <c r="Q12" s="33"/>
      <c r="R12" s="87">
        <v>750</v>
      </c>
      <c r="S12" s="19"/>
      <c r="T12" s="128"/>
    </row>
    <row r="13" spans="1:24" ht="15.75" customHeight="1">
      <c r="A13" s="65"/>
      <c r="B13" s="109" t="s">
        <v>428</v>
      </c>
      <c r="C13" s="327" t="s">
        <v>385</v>
      </c>
      <c r="D13" s="78">
        <v>1250</v>
      </c>
      <c r="E13" s="18"/>
      <c r="F13" s="121">
        <v>50</v>
      </c>
      <c r="G13" s="19"/>
      <c r="H13" s="123"/>
      <c r="I13" s="33"/>
      <c r="J13" s="87"/>
      <c r="K13" s="19"/>
      <c r="L13" s="123"/>
      <c r="M13" s="33"/>
      <c r="N13" s="87"/>
      <c r="O13" s="19"/>
      <c r="P13" s="123" t="s">
        <v>424</v>
      </c>
      <c r="Q13" s="33"/>
      <c r="R13" s="87">
        <v>600</v>
      </c>
      <c r="S13" s="19"/>
      <c r="T13" s="128"/>
      <c r="V13" s="5"/>
    </row>
    <row r="14" spans="1:24" ht="15.75" customHeight="1">
      <c r="A14" s="65" t="s">
        <v>381</v>
      </c>
      <c r="B14" s="109" t="s">
        <v>429</v>
      </c>
      <c r="C14" s="327" t="s">
        <v>385</v>
      </c>
      <c r="D14" s="78">
        <v>3400</v>
      </c>
      <c r="E14" s="18"/>
      <c r="F14" s="121">
        <v>250</v>
      </c>
      <c r="G14" s="19"/>
      <c r="H14" s="123"/>
      <c r="I14" s="33"/>
      <c r="J14" s="87"/>
      <c r="K14" s="19"/>
      <c r="L14" s="123"/>
      <c r="M14" s="33"/>
      <c r="N14" s="87"/>
      <c r="O14" s="19"/>
      <c r="P14" s="123" t="s">
        <v>448</v>
      </c>
      <c r="Q14" s="33"/>
      <c r="R14" s="87">
        <v>750</v>
      </c>
      <c r="S14" s="19"/>
      <c r="T14" s="74" t="s">
        <v>449</v>
      </c>
      <c r="W14" s="5"/>
      <c r="X14" s="5"/>
    </row>
    <row r="15" spans="1:24" ht="15.75" customHeight="1">
      <c r="A15" s="65"/>
      <c r="B15" s="109" t="s">
        <v>430</v>
      </c>
      <c r="C15" s="327" t="s">
        <v>385</v>
      </c>
      <c r="D15" s="78">
        <v>2050</v>
      </c>
      <c r="E15" s="18"/>
      <c r="F15" s="121">
        <v>100</v>
      </c>
      <c r="G15" s="19"/>
      <c r="H15" s="123"/>
      <c r="I15" s="33"/>
      <c r="J15" s="87"/>
      <c r="K15" s="19"/>
      <c r="L15" s="123"/>
      <c r="M15" s="33"/>
      <c r="N15" s="87"/>
      <c r="O15" s="19"/>
      <c r="P15" s="123"/>
      <c r="Q15" s="33"/>
      <c r="R15" s="87"/>
      <c r="S15" s="19"/>
      <c r="T15" s="74"/>
      <c r="W15" s="5"/>
      <c r="X15" s="5"/>
    </row>
    <row r="16" spans="1:24" ht="15.75" customHeight="1">
      <c r="A16" s="65"/>
      <c r="B16" s="109" t="s">
        <v>431</v>
      </c>
      <c r="C16" s="327" t="s">
        <v>385</v>
      </c>
      <c r="D16" s="78">
        <v>2650</v>
      </c>
      <c r="E16" s="18"/>
      <c r="F16" s="121">
        <v>100</v>
      </c>
      <c r="G16" s="19"/>
      <c r="H16" s="123"/>
      <c r="I16" s="33"/>
      <c r="J16" s="87"/>
      <c r="K16" s="19"/>
      <c r="L16" s="123"/>
      <c r="M16" s="33"/>
      <c r="N16" s="87"/>
      <c r="O16" s="19"/>
      <c r="P16" s="123"/>
      <c r="Q16" s="33"/>
      <c r="R16" s="87"/>
      <c r="S16" s="19"/>
      <c r="T16" s="74"/>
    </row>
    <row r="17" spans="1:20" ht="15.75" customHeight="1">
      <c r="A17" s="65"/>
      <c r="B17" s="109" t="s">
        <v>432</v>
      </c>
      <c r="C17" s="327" t="s">
        <v>385</v>
      </c>
      <c r="D17" s="78">
        <v>2550</v>
      </c>
      <c r="E17" s="18"/>
      <c r="F17" s="121">
        <v>100</v>
      </c>
      <c r="G17" s="19"/>
      <c r="H17" s="123"/>
      <c r="I17" s="33"/>
      <c r="J17" s="87"/>
      <c r="K17" s="19"/>
      <c r="L17" s="123"/>
      <c r="M17" s="33"/>
      <c r="N17" s="87"/>
      <c r="O17" s="19"/>
      <c r="P17" s="123"/>
      <c r="Q17" s="33"/>
      <c r="R17" s="87"/>
      <c r="S17" s="19"/>
      <c r="T17" s="74"/>
    </row>
    <row r="18" spans="1:20" ht="15.75" customHeight="1">
      <c r="A18" s="65"/>
      <c r="B18" s="109" t="s">
        <v>433</v>
      </c>
      <c r="C18" s="327" t="s">
        <v>385</v>
      </c>
      <c r="D18" s="78">
        <v>1050</v>
      </c>
      <c r="E18" s="18"/>
      <c r="F18" s="121">
        <v>50</v>
      </c>
      <c r="G18" s="19"/>
      <c r="H18" s="123"/>
      <c r="I18" s="33"/>
      <c r="J18" s="87"/>
      <c r="K18" s="19"/>
      <c r="L18" s="123"/>
      <c r="M18" s="33"/>
      <c r="N18" s="87"/>
      <c r="O18" s="19"/>
      <c r="P18" s="123"/>
      <c r="Q18" s="33"/>
      <c r="R18" s="87"/>
      <c r="S18" s="19"/>
      <c r="T18" s="74"/>
    </row>
    <row r="19" spans="1:20" ht="15.75" customHeight="1">
      <c r="A19" s="65" t="s">
        <v>382</v>
      </c>
      <c r="B19" s="109" t="s">
        <v>434</v>
      </c>
      <c r="C19" s="327" t="s">
        <v>385</v>
      </c>
      <c r="D19" s="78">
        <v>1650</v>
      </c>
      <c r="E19" s="18"/>
      <c r="F19" s="121">
        <v>100</v>
      </c>
      <c r="G19" s="19"/>
      <c r="H19" s="123"/>
      <c r="I19" s="33"/>
      <c r="J19" s="87"/>
      <c r="K19" s="19"/>
      <c r="L19" s="123"/>
      <c r="M19" s="33"/>
      <c r="N19" s="87"/>
      <c r="O19" s="19"/>
      <c r="P19" s="123"/>
      <c r="Q19" s="33"/>
      <c r="R19" s="87"/>
      <c r="S19" s="19"/>
      <c r="T19" s="74" t="s">
        <v>450</v>
      </c>
    </row>
    <row r="20" spans="1:20" ht="15.75" customHeight="1">
      <c r="A20" s="65"/>
      <c r="B20" s="109" t="s">
        <v>435</v>
      </c>
      <c r="C20" s="327" t="s">
        <v>385</v>
      </c>
      <c r="D20" s="78">
        <v>2850</v>
      </c>
      <c r="E20" s="18"/>
      <c r="F20" s="121">
        <v>250</v>
      </c>
      <c r="G20" s="19"/>
      <c r="H20" s="123"/>
      <c r="I20" s="33"/>
      <c r="J20" s="87"/>
      <c r="K20" s="19"/>
      <c r="L20" s="123"/>
      <c r="M20" s="33"/>
      <c r="N20" s="87"/>
      <c r="O20" s="19"/>
      <c r="P20" s="123"/>
      <c r="Q20" s="33"/>
      <c r="R20" s="87"/>
      <c r="S20" s="19"/>
      <c r="T20" s="74"/>
    </row>
    <row r="21" spans="1:20" ht="15.75" customHeight="1">
      <c r="A21" s="65"/>
      <c r="B21" s="109" t="s">
        <v>436</v>
      </c>
      <c r="C21" s="327"/>
      <c r="D21" s="78">
        <v>2650</v>
      </c>
      <c r="E21" s="18"/>
      <c r="F21" s="121">
        <v>200</v>
      </c>
      <c r="G21" s="19"/>
      <c r="H21" s="123"/>
      <c r="I21" s="33"/>
      <c r="J21" s="87"/>
      <c r="K21" s="19"/>
      <c r="L21" s="123"/>
      <c r="M21" s="33"/>
      <c r="N21" s="87"/>
      <c r="O21" s="19"/>
      <c r="P21" s="123"/>
      <c r="Q21" s="33"/>
      <c r="R21" s="87"/>
      <c r="S21" s="19"/>
      <c r="T21" s="74"/>
    </row>
    <row r="22" spans="1:20" ht="15.75" customHeight="1">
      <c r="A22" s="65"/>
      <c r="B22" s="109" t="s">
        <v>437</v>
      </c>
      <c r="C22" s="327"/>
      <c r="D22" s="78">
        <v>2000</v>
      </c>
      <c r="E22" s="18"/>
      <c r="F22" s="121">
        <v>150</v>
      </c>
      <c r="G22" s="19"/>
      <c r="H22" s="123"/>
      <c r="I22" s="33"/>
      <c r="J22" s="87"/>
      <c r="K22" s="19"/>
      <c r="L22" s="123"/>
      <c r="M22" s="33"/>
      <c r="N22" s="87"/>
      <c r="O22" s="19"/>
      <c r="P22" s="123"/>
      <c r="Q22" s="33"/>
      <c r="R22" s="87"/>
      <c r="S22" s="19"/>
      <c r="T22" s="74"/>
    </row>
    <row r="23" spans="1:20" ht="15.75" customHeight="1">
      <c r="A23" s="65"/>
      <c r="B23" s="109" t="s">
        <v>438</v>
      </c>
      <c r="C23" s="327"/>
      <c r="D23" s="78">
        <v>1500</v>
      </c>
      <c r="E23" s="18"/>
      <c r="F23" s="121">
        <v>150</v>
      </c>
      <c r="G23" s="19"/>
      <c r="H23" s="123"/>
      <c r="I23" s="33"/>
      <c r="J23" s="87"/>
      <c r="K23" s="19"/>
      <c r="L23" s="123"/>
      <c r="M23" s="33"/>
      <c r="N23" s="87"/>
      <c r="O23" s="19"/>
      <c r="P23" s="123"/>
      <c r="Q23" s="33"/>
      <c r="R23" s="87"/>
      <c r="S23" s="19"/>
      <c r="T23" s="127"/>
    </row>
    <row r="24" spans="1:20" ht="15.75" customHeight="1">
      <c r="A24" s="65"/>
      <c r="B24" s="109" t="s">
        <v>439</v>
      </c>
      <c r="C24" s="327"/>
      <c r="D24" s="78">
        <v>2250</v>
      </c>
      <c r="E24" s="18"/>
      <c r="F24" s="121">
        <v>250</v>
      </c>
      <c r="G24" s="19"/>
      <c r="H24" s="123"/>
      <c r="I24" s="33"/>
      <c r="J24" s="87"/>
      <c r="K24" s="19"/>
      <c r="L24" s="123"/>
      <c r="M24" s="33"/>
      <c r="N24" s="87"/>
      <c r="O24" s="19"/>
      <c r="P24" s="123"/>
      <c r="Q24" s="33"/>
      <c r="R24" s="87"/>
      <c r="S24" s="19"/>
      <c r="T24" s="74"/>
    </row>
    <row r="25" spans="1:20" ht="15.75" customHeight="1">
      <c r="A25" s="65"/>
      <c r="B25" s="109" t="s">
        <v>440</v>
      </c>
      <c r="C25" s="324"/>
      <c r="D25" s="78">
        <v>2250</v>
      </c>
      <c r="E25" s="18"/>
      <c r="F25" s="121">
        <v>200</v>
      </c>
      <c r="G25" s="19"/>
      <c r="H25" s="123"/>
      <c r="I25" s="33"/>
      <c r="J25" s="87"/>
      <c r="K25" s="19"/>
      <c r="L25" s="123"/>
      <c r="M25" s="33"/>
      <c r="N25" s="87"/>
      <c r="O25" s="19"/>
      <c r="P25" s="123"/>
      <c r="Q25" s="33"/>
      <c r="R25" s="87"/>
      <c r="S25" s="19"/>
      <c r="T25" s="74"/>
    </row>
    <row r="26" spans="1:20" ht="15.75" customHeight="1">
      <c r="A26" s="65"/>
      <c r="B26" s="109" t="s">
        <v>441</v>
      </c>
      <c r="C26" s="324"/>
      <c r="D26" s="78">
        <v>1700</v>
      </c>
      <c r="E26" s="18"/>
      <c r="F26" s="121">
        <v>150</v>
      </c>
      <c r="G26" s="19"/>
      <c r="H26" s="123"/>
      <c r="I26" s="33"/>
      <c r="J26" s="87"/>
      <c r="K26" s="19"/>
      <c r="L26" s="123"/>
      <c r="M26" s="33"/>
      <c r="N26" s="87"/>
      <c r="O26" s="19"/>
      <c r="P26" s="123"/>
      <c r="Q26" s="33"/>
      <c r="R26" s="87"/>
      <c r="S26" s="19"/>
      <c r="T26" s="74"/>
    </row>
    <row r="27" spans="1:20" ht="15.75" customHeight="1">
      <c r="A27" s="65"/>
      <c r="B27" s="109" t="s">
        <v>442</v>
      </c>
      <c r="C27" s="324" t="s">
        <v>385</v>
      </c>
      <c r="D27" s="78">
        <v>1600</v>
      </c>
      <c r="E27" s="18"/>
      <c r="F27" s="121">
        <v>100</v>
      </c>
      <c r="G27" s="19"/>
      <c r="H27" s="123"/>
      <c r="I27" s="33"/>
      <c r="J27" s="87"/>
      <c r="K27" s="19"/>
      <c r="L27" s="123"/>
      <c r="M27" s="33"/>
      <c r="N27" s="87"/>
      <c r="O27" s="19"/>
      <c r="P27" s="123"/>
      <c r="Q27" s="33"/>
      <c r="R27" s="87"/>
      <c r="S27" s="19"/>
      <c r="T27" s="74"/>
    </row>
    <row r="28" spans="1:20" ht="15.75" customHeight="1">
      <c r="A28" s="65"/>
      <c r="B28" s="130"/>
      <c r="C28" s="33"/>
      <c r="D28" s="78"/>
      <c r="E28" s="18"/>
      <c r="F28" s="121"/>
      <c r="G28" s="19"/>
      <c r="H28" s="123"/>
      <c r="I28" s="33"/>
      <c r="J28" s="87"/>
      <c r="K28" s="19"/>
      <c r="L28" s="123"/>
      <c r="M28" s="33"/>
      <c r="N28" s="87"/>
      <c r="O28" s="19"/>
      <c r="P28" s="123"/>
      <c r="Q28" s="33"/>
      <c r="R28" s="87"/>
      <c r="S28" s="19"/>
      <c r="T28" s="74"/>
    </row>
    <row r="29" spans="1:20" ht="15.75" customHeight="1">
      <c r="A29" s="65"/>
      <c r="B29" s="109"/>
      <c r="C29" s="112"/>
      <c r="D29" s="78"/>
      <c r="E29" s="18"/>
      <c r="F29" s="121"/>
      <c r="G29" s="19"/>
      <c r="H29" s="123"/>
      <c r="I29" s="33"/>
      <c r="J29" s="87"/>
      <c r="K29" s="19"/>
      <c r="L29" s="123"/>
      <c r="M29" s="33"/>
      <c r="N29" s="87"/>
      <c r="O29" s="19"/>
      <c r="P29" s="123"/>
      <c r="Q29" s="33"/>
      <c r="R29" s="87"/>
      <c r="S29" s="19"/>
      <c r="T29" s="74"/>
    </row>
    <row r="30" spans="1:20" ht="15.75" customHeight="1">
      <c r="A30" s="65"/>
      <c r="B30" s="109"/>
      <c r="C30" s="112"/>
      <c r="D30" s="78"/>
      <c r="E30" s="18"/>
      <c r="F30" s="121"/>
      <c r="G30" s="19"/>
      <c r="H30" s="123"/>
      <c r="I30" s="33"/>
      <c r="J30" s="87"/>
      <c r="K30" s="19"/>
      <c r="L30" s="123"/>
      <c r="M30" s="33"/>
      <c r="N30" s="87"/>
      <c r="O30" s="19"/>
      <c r="P30" s="123"/>
      <c r="Q30" s="33"/>
      <c r="R30" s="87"/>
      <c r="S30" s="19"/>
      <c r="T30" s="74"/>
    </row>
    <row r="31" spans="1:20" ht="15.75" customHeight="1">
      <c r="A31" s="65"/>
      <c r="B31" s="109"/>
      <c r="C31" s="112"/>
      <c r="D31" s="78"/>
      <c r="E31" s="18"/>
      <c r="F31" s="121"/>
      <c r="G31" s="19"/>
      <c r="H31" s="123"/>
      <c r="I31" s="33"/>
      <c r="J31" s="87"/>
      <c r="K31" s="19"/>
      <c r="L31" s="123"/>
      <c r="M31" s="33"/>
      <c r="N31" s="87"/>
      <c r="O31" s="19"/>
      <c r="P31" s="123"/>
      <c r="Q31" s="33"/>
      <c r="R31" s="87"/>
      <c r="S31" s="19"/>
      <c r="T31" s="74"/>
    </row>
    <row r="32" spans="1:20" ht="15.75" customHeight="1">
      <c r="A32" s="65"/>
      <c r="B32" s="109"/>
      <c r="C32" s="112"/>
      <c r="D32" s="78"/>
      <c r="E32" s="18"/>
      <c r="F32" s="121"/>
      <c r="G32" s="19"/>
      <c r="H32" s="123"/>
      <c r="I32" s="33"/>
      <c r="J32" s="87"/>
      <c r="K32" s="19"/>
      <c r="L32" s="123"/>
      <c r="M32" s="33"/>
      <c r="N32" s="87"/>
      <c r="O32" s="19"/>
      <c r="P32" s="123"/>
      <c r="Q32" s="33"/>
      <c r="R32" s="87"/>
      <c r="S32" s="19"/>
      <c r="T32" s="74"/>
    </row>
    <row r="33" spans="1:20" ht="15.75" customHeight="1">
      <c r="A33" s="65"/>
      <c r="B33" s="109"/>
      <c r="C33" s="33"/>
      <c r="D33" s="78"/>
      <c r="E33" s="18"/>
      <c r="F33" s="121"/>
      <c r="G33" s="19"/>
      <c r="H33" s="123"/>
      <c r="I33" s="33"/>
      <c r="J33" s="87"/>
      <c r="K33" s="19"/>
      <c r="L33" s="123"/>
      <c r="M33" s="33"/>
      <c r="N33" s="87"/>
      <c r="O33" s="19"/>
      <c r="P33" s="123"/>
      <c r="Q33" s="33"/>
      <c r="R33" s="87"/>
      <c r="S33" s="19"/>
      <c r="T33" s="74"/>
    </row>
    <row r="34" spans="1:20" ht="15.75" customHeight="1">
      <c r="A34" s="65"/>
      <c r="B34" s="109"/>
      <c r="C34" s="33"/>
      <c r="D34" s="78"/>
      <c r="E34" s="18"/>
      <c r="F34" s="121"/>
      <c r="G34" s="19"/>
      <c r="H34" s="123"/>
      <c r="I34" s="33"/>
      <c r="J34" s="87"/>
      <c r="K34" s="19"/>
      <c r="L34" s="123"/>
      <c r="M34" s="33"/>
      <c r="N34" s="87"/>
      <c r="O34" s="19"/>
      <c r="P34" s="123"/>
      <c r="Q34" s="33"/>
      <c r="R34" s="87"/>
      <c r="S34" s="19"/>
      <c r="T34" s="74"/>
    </row>
    <row r="35" spans="1:20" ht="15.75" customHeight="1">
      <c r="A35" s="65"/>
      <c r="B35" s="109"/>
      <c r="C35" s="33"/>
      <c r="D35" s="78"/>
      <c r="E35" s="18"/>
      <c r="F35" s="121"/>
      <c r="G35" s="19"/>
      <c r="H35" s="123"/>
      <c r="I35" s="33"/>
      <c r="J35" s="87"/>
      <c r="K35" s="19"/>
      <c r="L35" s="123"/>
      <c r="M35" s="33"/>
      <c r="N35" s="87"/>
      <c r="O35" s="19"/>
      <c r="P35" s="123"/>
      <c r="Q35" s="33"/>
      <c r="R35" s="87"/>
      <c r="S35" s="19"/>
      <c r="T35" s="74"/>
    </row>
    <row r="36" spans="1:20" ht="15.75" customHeight="1">
      <c r="A36" s="65"/>
      <c r="B36" s="109"/>
      <c r="C36" s="33"/>
      <c r="D36" s="78"/>
      <c r="E36" s="18"/>
      <c r="F36" s="121"/>
      <c r="G36" s="19"/>
      <c r="H36" s="123"/>
      <c r="I36" s="33"/>
      <c r="J36" s="87"/>
      <c r="K36" s="19"/>
      <c r="L36" s="123"/>
      <c r="M36" s="33"/>
      <c r="N36" s="87"/>
      <c r="O36" s="19"/>
      <c r="P36" s="123"/>
      <c r="Q36" s="33"/>
      <c r="R36" s="87"/>
      <c r="S36" s="19"/>
      <c r="T36" s="74"/>
    </row>
    <row r="37" spans="1:20" ht="15.75" customHeight="1" thickBot="1">
      <c r="A37" s="66"/>
      <c r="B37" s="110"/>
      <c r="C37" s="35"/>
      <c r="D37" s="81"/>
      <c r="E37" s="21"/>
      <c r="F37" s="94"/>
      <c r="G37" s="22"/>
      <c r="H37" s="124"/>
      <c r="I37" s="35"/>
      <c r="J37" s="88"/>
      <c r="K37" s="22"/>
      <c r="L37" s="124"/>
      <c r="M37" s="35"/>
      <c r="N37" s="88"/>
      <c r="O37" s="22"/>
      <c r="P37" s="124"/>
      <c r="Q37" s="35"/>
      <c r="R37" s="88"/>
      <c r="S37" s="22"/>
      <c r="T37" s="74"/>
    </row>
    <row r="38" spans="1:20" ht="15" customHeight="1" thickBot="1">
      <c r="A38" s="23"/>
      <c r="B38" s="45" t="s">
        <v>443</v>
      </c>
      <c r="C38" s="24"/>
      <c r="D38" s="80">
        <f>SUM(D9:D37)</f>
        <v>38150</v>
      </c>
      <c r="E38" s="25">
        <f>SUM(E9:E37)</f>
        <v>0</v>
      </c>
      <c r="F38" s="129">
        <f>SUM(F9:F37)</f>
        <v>2750</v>
      </c>
      <c r="G38" s="26">
        <f>SUM(G9:G37)</f>
        <v>0</v>
      </c>
      <c r="H38" s="125" t="s">
        <v>55</v>
      </c>
      <c r="I38" s="126"/>
      <c r="J38" s="89">
        <f>SUM(J9:J37)</f>
        <v>4600</v>
      </c>
      <c r="K38" s="26">
        <f>SUM(K9:K37)</f>
        <v>0</v>
      </c>
      <c r="L38" s="125" t="s">
        <v>130</v>
      </c>
      <c r="M38" s="126"/>
      <c r="N38" s="89">
        <f>SUM(N9:N37)</f>
        <v>500</v>
      </c>
      <c r="O38" s="26">
        <f>SUM(O9:O37)</f>
        <v>0</v>
      </c>
      <c r="P38" s="133" t="s">
        <v>303</v>
      </c>
      <c r="Q38" s="126"/>
      <c r="R38" s="89">
        <f>SUM(R9:R37)</f>
        <v>4050</v>
      </c>
      <c r="S38" s="26">
        <f>SUM(S9:S37)</f>
        <v>0</v>
      </c>
      <c r="T38" s="75"/>
    </row>
    <row r="39" spans="1:20" ht="14.25" thickTop="1">
      <c r="B39" s="134" t="str">
        <f>瑞穂区!B39</f>
        <v>平成25年12月</v>
      </c>
      <c r="P39" s="2"/>
      <c r="Q39" s="2"/>
      <c r="T39" s="134" t="s">
        <v>392</v>
      </c>
    </row>
  </sheetData>
  <mergeCells count="17">
    <mergeCell ref="B7:D7"/>
    <mergeCell ref="A8:D8"/>
    <mergeCell ref="H8:J8"/>
    <mergeCell ref="L8:N8"/>
    <mergeCell ref="P8:R8"/>
    <mergeCell ref="T1:T6"/>
    <mergeCell ref="A3:F4"/>
    <mergeCell ref="P4:R6"/>
    <mergeCell ref="A1:B2"/>
    <mergeCell ref="G1:G3"/>
    <mergeCell ref="H1:N3"/>
    <mergeCell ref="G4:G6"/>
    <mergeCell ref="H4:N6"/>
    <mergeCell ref="O1:O3"/>
    <mergeCell ref="P1:S3"/>
    <mergeCell ref="O4:O6"/>
    <mergeCell ref="S4:S6"/>
  </mergeCells>
  <phoneticPr fontId="2"/>
  <pageMargins left="0.2" right="0.19" top="0.25" bottom="0.47" header="0.2" footer="0.31496062992125984"/>
  <pageSetup paperSize="9" orientation="landscape" verticalDpi="0" r:id="rId1"/>
</worksheet>
</file>

<file path=xl/worksheets/sheet18.xml><?xml version="1.0" encoding="utf-8"?>
<worksheet xmlns="http://schemas.openxmlformats.org/spreadsheetml/2006/main" xmlns:r="http://schemas.openxmlformats.org/officeDocument/2006/relationships">
  <dimension ref="A1:X39"/>
  <sheetViews>
    <sheetView showZeros="0" zoomScaleNormal="100" workbookViewId="0">
      <selection activeCell="E9" sqref="E9"/>
    </sheetView>
  </sheetViews>
  <sheetFormatPr defaultRowHeight="13.5"/>
  <cols>
    <col min="1" max="1" width="2.25" customWidth="1"/>
    <col min="2" max="2" width="10.625" customWidth="1"/>
    <col min="3" max="3" width="1.625" customWidth="1"/>
    <col min="4" max="4" width="8.75" customWidth="1"/>
    <col min="5" max="5" width="8.125" customWidth="1"/>
    <col min="6" max="6" width="7.625" customWidth="1"/>
    <col min="7" max="7" width="8.5" customWidth="1"/>
    <col min="8" max="8" width="10.25" customWidth="1"/>
    <col min="9" max="9" width="1.5" customWidth="1"/>
    <col min="12" max="12" width="10.125" customWidth="1"/>
    <col min="13" max="13" width="1.5" customWidth="1"/>
    <col min="14" max="14" width="6.75" customWidth="1"/>
    <col min="15" max="15" width="7" customWidth="1"/>
    <col min="16" max="16" width="10.125" customWidth="1"/>
    <col min="17" max="17" width="1.625" customWidth="1"/>
    <col min="18" max="18" width="6.75" customWidth="1"/>
    <col min="19" max="19" width="7" customWidth="1"/>
    <col min="20" max="20" width="18.375" customWidth="1"/>
  </cols>
  <sheetData>
    <row r="1" spans="1:24" ht="10.5" customHeight="1">
      <c r="A1" s="515" t="s">
        <v>0</v>
      </c>
      <c r="B1" s="516"/>
      <c r="C1" s="2"/>
      <c r="D1" s="2"/>
      <c r="E1" s="2"/>
      <c r="F1" s="3"/>
      <c r="G1" s="526" t="s">
        <v>1</v>
      </c>
      <c r="H1" s="582"/>
      <c r="I1" s="582"/>
      <c r="J1" s="582"/>
      <c r="K1" s="582"/>
      <c r="L1" s="582"/>
      <c r="M1" s="582"/>
      <c r="N1" s="583"/>
      <c r="O1" s="526" t="s">
        <v>2</v>
      </c>
      <c r="P1" s="589"/>
      <c r="Q1" s="589"/>
      <c r="R1" s="589"/>
      <c r="S1" s="590"/>
      <c r="T1" s="508" t="s">
        <v>3</v>
      </c>
      <c r="U1" s="4"/>
    </row>
    <row r="2" spans="1:24" ht="10.5" customHeight="1">
      <c r="A2" s="514"/>
      <c r="B2" s="512"/>
      <c r="C2" s="5"/>
      <c r="D2" s="5"/>
      <c r="E2" s="5"/>
      <c r="F2" s="6"/>
      <c r="G2" s="527"/>
      <c r="H2" s="584"/>
      <c r="I2" s="584"/>
      <c r="J2" s="584"/>
      <c r="K2" s="584"/>
      <c r="L2" s="584"/>
      <c r="M2" s="584"/>
      <c r="N2" s="585"/>
      <c r="O2" s="537"/>
      <c r="P2" s="591"/>
      <c r="Q2" s="591"/>
      <c r="R2" s="591"/>
      <c r="S2" s="592"/>
      <c r="T2" s="509"/>
    </row>
    <row r="3" spans="1:24" ht="10.5" customHeight="1" thickBot="1">
      <c r="A3" s="560" t="s">
        <v>4</v>
      </c>
      <c r="B3" s="571"/>
      <c r="C3" s="571"/>
      <c r="D3" s="571"/>
      <c r="E3" s="571"/>
      <c r="F3" s="572"/>
      <c r="G3" s="528"/>
      <c r="H3" s="586"/>
      <c r="I3" s="586"/>
      <c r="J3" s="586"/>
      <c r="K3" s="586"/>
      <c r="L3" s="586"/>
      <c r="M3" s="586"/>
      <c r="N3" s="587"/>
      <c r="O3" s="539"/>
      <c r="P3" s="593"/>
      <c r="Q3" s="593"/>
      <c r="R3" s="593"/>
      <c r="S3" s="594"/>
      <c r="T3" s="509"/>
    </row>
    <row r="4" spans="1:24" ht="10.5" customHeight="1">
      <c r="A4" s="560"/>
      <c r="B4" s="571"/>
      <c r="C4" s="571"/>
      <c r="D4" s="571"/>
      <c r="E4" s="571"/>
      <c r="F4" s="572"/>
      <c r="G4" s="541" t="s">
        <v>5</v>
      </c>
      <c r="H4" s="589"/>
      <c r="I4" s="589"/>
      <c r="J4" s="589"/>
      <c r="K4" s="589"/>
      <c r="L4" s="589"/>
      <c r="M4" s="589"/>
      <c r="N4" s="590"/>
      <c r="O4" s="526" t="s">
        <v>6</v>
      </c>
      <c r="P4" s="517">
        <f>E38+G38+K38+O38+S38</f>
        <v>0</v>
      </c>
      <c r="Q4" s="517"/>
      <c r="R4" s="517"/>
      <c r="S4" s="532" t="s">
        <v>7</v>
      </c>
      <c r="T4" s="509"/>
    </row>
    <row r="5" spans="1:24" ht="10.5" customHeight="1">
      <c r="A5" s="4"/>
      <c r="B5" s="5"/>
      <c r="C5" s="5"/>
      <c r="D5" s="5"/>
      <c r="E5" s="5"/>
      <c r="F5" s="6"/>
      <c r="G5" s="595"/>
      <c r="H5" s="591"/>
      <c r="I5" s="591"/>
      <c r="J5" s="591"/>
      <c r="K5" s="591"/>
      <c r="L5" s="591"/>
      <c r="M5" s="591"/>
      <c r="N5" s="592"/>
      <c r="O5" s="537"/>
      <c r="P5" s="518"/>
      <c r="Q5" s="518"/>
      <c r="R5" s="518"/>
      <c r="S5" s="533"/>
      <c r="T5" s="509"/>
    </row>
    <row r="6" spans="1:24" ht="10.5" customHeight="1" thickBot="1">
      <c r="A6" s="7"/>
      <c r="B6" s="9"/>
      <c r="C6" s="9"/>
      <c r="D6" s="9"/>
      <c r="E6" s="9"/>
      <c r="F6" s="8"/>
      <c r="G6" s="596"/>
      <c r="H6" s="593"/>
      <c r="I6" s="593"/>
      <c r="J6" s="593"/>
      <c r="K6" s="593"/>
      <c r="L6" s="593"/>
      <c r="M6" s="593"/>
      <c r="N6" s="594"/>
      <c r="O6" s="539"/>
      <c r="P6" s="519"/>
      <c r="Q6" s="519"/>
      <c r="R6" s="519"/>
      <c r="S6" s="534"/>
      <c r="T6" s="510"/>
    </row>
    <row r="7" spans="1:24" ht="27" customHeight="1" thickBot="1">
      <c r="B7" s="570" t="s">
        <v>185</v>
      </c>
      <c r="C7" s="570"/>
      <c r="D7" s="570"/>
      <c r="F7" s="10" t="s">
        <v>8</v>
      </c>
      <c r="G7" s="11"/>
      <c r="H7" s="119">
        <f>D38+F38+J38+N38+R38</f>
        <v>71250</v>
      </c>
      <c r="I7" s="11"/>
      <c r="J7" s="11" t="s">
        <v>7</v>
      </c>
      <c r="K7" s="9"/>
      <c r="L7" s="9"/>
      <c r="M7" s="9"/>
      <c r="N7" s="9"/>
      <c r="O7" s="9"/>
      <c r="P7" s="9"/>
      <c r="Q7" s="9"/>
      <c r="R7" s="9"/>
      <c r="S7" s="9"/>
    </row>
    <row r="8" spans="1:24" ht="16.5" customHeight="1" thickTop="1" thickBot="1">
      <c r="A8" s="550" t="s">
        <v>10</v>
      </c>
      <c r="B8" s="551"/>
      <c r="C8" s="551"/>
      <c r="D8" s="552"/>
      <c r="E8" s="12" t="s">
        <v>11</v>
      </c>
      <c r="F8" s="13" t="s">
        <v>12</v>
      </c>
      <c r="G8" s="14" t="s">
        <v>11</v>
      </c>
      <c r="H8" s="554" t="s">
        <v>13</v>
      </c>
      <c r="I8" s="554"/>
      <c r="J8" s="555"/>
      <c r="K8" s="14" t="s">
        <v>11</v>
      </c>
      <c r="L8" s="554" t="s">
        <v>14</v>
      </c>
      <c r="M8" s="554"/>
      <c r="N8" s="555"/>
      <c r="O8" s="14" t="s">
        <v>11</v>
      </c>
      <c r="P8" s="554" t="s">
        <v>15</v>
      </c>
      <c r="Q8" s="554"/>
      <c r="R8" s="556"/>
      <c r="S8" s="14" t="s">
        <v>11</v>
      </c>
      <c r="T8" s="15" t="s">
        <v>16</v>
      </c>
    </row>
    <row r="9" spans="1:24" ht="15.75" customHeight="1">
      <c r="A9" s="111"/>
      <c r="B9" s="108" t="s">
        <v>451</v>
      </c>
      <c r="C9" s="327"/>
      <c r="D9" s="118">
        <v>5050</v>
      </c>
      <c r="E9" s="16"/>
      <c r="F9" s="120">
        <v>450</v>
      </c>
      <c r="G9" s="17"/>
      <c r="H9" s="122" t="s">
        <v>452</v>
      </c>
      <c r="I9" s="112"/>
      <c r="J9" s="90">
        <v>800</v>
      </c>
      <c r="K9" s="17"/>
      <c r="L9" s="122" t="s">
        <v>452</v>
      </c>
      <c r="M9" s="112"/>
      <c r="N9" s="90">
        <v>750</v>
      </c>
      <c r="O9" s="17"/>
      <c r="P9" s="122" t="s">
        <v>388</v>
      </c>
      <c r="Q9" s="112"/>
      <c r="R9" s="90">
        <v>200</v>
      </c>
      <c r="S9" s="17"/>
      <c r="T9" s="74" t="s">
        <v>479</v>
      </c>
    </row>
    <row r="10" spans="1:24" ht="15.75" customHeight="1">
      <c r="A10" s="65"/>
      <c r="B10" s="109" t="s">
        <v>452</v>
      </c>
      <c r="C10" s="327"/>
      <c r="D10" s="78">
        <v>2700</v>
      </c>
      <c r="E10" s="18"/>
      <c r="F10" s="121">
        <v>250</v>
      </c>
      <c r="G10" s="19"/>
      <c r="H10" s="123" t="s">
        <v>474</v>
      </c>
      <c r="I10" s="33"/>
      <c r="J10" s="87">
        <v>1900</v>
      </c>
      <c r="K10" s="19"/>
      <c r="L10" s="123" t="s">
        <v>462</v>
      </c>
      <c r="M10" s="33"/>
      <c r="N10" s="87">
        <v>250</v>
      </c>
      <c r="O10" s="19"/>
      <c r="P10" s="123" t="s">
        <v>478</v>
      </c>
      <c r="Q10" s="33"/>
      <c r="R10" s="87">
        <v>900</v>
      </c>
      <c r="S10" s="19"/>
      <c r="T10" s="76" t="s">
        <v>480</v>
      </c>
    </row>
    <row r="11" spans="1:24" ht="15.75" customHeight="1">
      <c r="A11" s="65"/>
      <c r="B11" s="109" t="s">
        <v>453</v>
      </c>
      <c r="C11" s="327"/>
      <c r="D11" s="78">
        <v>3700</v>
      </c>
      <c r="E11" s="18"/>
      <c r="F11" s="121">
        <v>250</v>
      </c>
      <c r="G11" s="19"/>
      <c r="H11" s="123" t="s">
        <v>475</v>
      </c>
      <c r="I11" s="33"/>
      <c r="J11" s="87">
        <v>1250</v>
      </c>
      <c r="K11" s="19"/>
      <c r="L11" s="123" t="s">
        <v>388</v>
      </c>
      <c r="M11" s="33"/>
      <c r="N11" s="87">
        <v>600</v>
      </c>
      <c r="O11" s="19"/>
      <c r="P11" s="123" t="s">
        <v>474</v>
      </c>
      <c r="Q11" s="33"/>
      <c r="R11" s="87">
        <v>700</v>
      </c>
      <c r="S11" s="19"/>
      <c r="T11" s="128" t="s">
        <v>395</v>
      </c>
    </row>
    <row r="12" spans="1:24" ht="15.75" customHeight="1">
      <c r="A12" s="65"/>
      <c r="B12" s="109" t="s">
        <v>454</v>
      </c>
      <c r="C12" s="327"/>
      <c r="D12" s="78">
        <v>1250</v>
      </c>
      <c r="E12" s="18"/>
      <c r="F12" s="121">
        <v>150</v>
      </c>
      <c r="G12" s="19"/>
      <c r="H12" s="123" t="s">
        <v>462</v>
      </c>
      <c r="I12" s="33"/>
      <c r="J12" s="87">
        <v>1650</v>
      </c>
      <c r="K12" s="19"/>
      <c r="L12" s="123" t="s">
        <v>453</v>
      </c>
      <c r="M12" s="33"/>
      <c r="N12" s="87">
        <v>400</v>
      </c>
      <c r="O12" s="19"/>
      <c r="P12" s="123"/>
      <c r="Q12" s="33"/>
      <c r="R12" s="87"/>
      <c r="S12" s="19"/>
      <c r="T12" s="128"/>
    </row>
    <row r="13" spans="1:24" ht="15.75" customHeight="1">
      <c r="A13" s="65"/>
      <c r="B13" s="109" t="s">
        <v>455</v>
      </c>
      <c r="C13" s="327"/>
      <c r="D13" s="78">
        <v>1400</v>
      </c>
      <c r="E13" s="18"/>
      <c r="F13" s="121">
        <v>100</v>
      </c>
      <c r="G13" s="19"/>
      <c r="H13" s="158" t="s">
        <v>476</v>
      </c>
      <c r="I13" s="33"/>
      <c r="J13" s="87">
        <v>2450</v>
      </c>
      <c r="K13" s="19"/>
      <c r="L13" s="123"/>
      <c r="M13" s="33"/>
      <c r="N13" s="87"/>
      <c r="O13" s="19"/>
      <c r="P13" s="123"/>
      <c r="Q13" s="33"/>
      <c r="R13" s="87"/>
      <c r="S13" s="19"/>
      <c r="T13" s="128"/>
      <c r="V13" s="5"/>
    </row>
    <row r="14" spans="1:24" ht="15.75" customHeight="1">
      <c r="A14" s="65"/>
      <c r="B14" s="109" t="s">
        <v>388</v>
      </c>
      <c r="C14" s="327"/>
      <c r="D14" s="78">
        <v>3050</v>
      </c>
      <c r="E14" s="18"/>
      <c r="F14" s="121">
        <v>200</v>
      </c>
      <c r="G14" s="19"/>
      <c r="H14" s="123" t="s">
        <v>477</v>
      </c>
      <c r="I14" s="33"/>
      <c r="J14" s="87">
        <v>1150</v>
      </c>
      <c r="K14" s="19"/>
      <c r="L14" s="123"/>
      <c r="M14" s="33"/>
      <c r="N14" s="87"/>
      <c r="O14" s="19"/>
      <c r="P14" s="123"/>
      <c r="Q14" s="33"/>
      <c r="R14" s="87"/>
      <c r="S14" s="19"/>
      <c r="T14" s="74"/>
      <c r="W14" s="5"/>
      <c r="X14" s="5"/>
    </row>
    <row r="15" spans="1:24" ht="15.75" customHeight="1">
      <c r="A15" s="65"/>
      <c r="B15" s="109" t="s">
        <v>456</v>
      </c>
      <c r="C15" s="327"/>
      <c r="D15" s="78">
        <v>2000</v>
      </c>
      <c r="E15" s="18"/>
      <c r="F15" s="121">
        <v>150</v>
      </c>
      <c r="G15" s="19"/>
      <c r="H15" s="123"/>
      <c r="I15" s="33"/>
      <c r="J15" s="87"/>
      <c r="K15" s="19"/>
      <c r="L15" s="123"/>
      <c r="M15" s="33"/>
      <c r="N15" s="87"/>
      <c r="O15" s="19"/>
      <c r="P15" s="123"/>
      <c r="Q15" s="33"/>
      <c r="R15" s="87"/>
      <c r="S15" s="19"/>
      <c r="T15" s="74"/>
      <c r="W15" s="5"/>
      <c r="X15" s="5"/>
    </row>
    <row r="16" spans="1:24" ht="15.75" customHeight="1">
      <c r="A16" s="65"/>
      <c r="B16" s="109" t="s">
        <v>457</v>
      </c>
      <c r="C16" s="327"/>
      <c r="D16" s="78">
        <v>2600</v>
      </c>
      <c r="E16" s="18"/>
      <c r="F16" s="121">
        <v>200</v>
      </c>
      <c r="G16" s="19"/>
      <c r="H16" s="123"/>
      <c r="I16" s="33"/>
      <c r="J16" s="87"/>
      <c r="K16" s="19"/>
      <c r="L16" s="123"/>
      <c r="M16" s="33"/>
      <c r="N16" s="87"/>
      <c r="O16" s="19"/>
      <c r="P16" s="123"/>
      <c r="Q16" s="33"/>
      <c r="R16" s="87"/>
      <c r="S16" s="19"/>
      <c r="T16" s="74"/>
    </row>
    <row r="17" spans="1:20" ht="15.75" customHeight="1">
      <c r="A17" s="65"/>
      <c r="B17" s="109" t="s">
        <v>458</v>
      </c>
      <c r="C17" s="327"/>
      <c r="D17" s="78">
        <v>4350</v>
      </c>
      <c r="E17" s="18"/>
      <c r="F17" s="121">
        <v>450</v>
      </c>
      <c r="G17" s="19"/>
      <c r="H17" s="123"/>
      <c r="I17" s="33"/>
      <c r="J17" s="87"/>
      <c r="K17" s="19"/>
      <c r="L17" s="123"/>
      <c r="M17" s="33"/>
      <c r="N17" s="87"/>
      <c r="O17" s="19"/>
      <c r="P17" s="123"/>
      <c r="Q17" s="33"/>
      <c r="R17" s="87"/>
      <c r="S17" s="19"/>
      <c r="T17" s="74"/>
    </row>
    <row r="18" spans="1:20" ht="15.75" customHeight="1">
      <c r="A18" s="65"/>
      <c r="B18" s="109" t="s">
        <v>459</v>
      </c>
      <c r="C18" s="327"/>
      <c r="D18" s="78">
        <v>1000</v>
      </c>
      <c r="E18" s="18"/>
      <c r="F18" s="121">
        <v>100</v>
      </c>
      <c r="G18" s="19"/>
      <c r="H18" s="123"/>
      <c r="I18" s="33"/>
      <c r="J18" s="87"/>
      <c r="K18" s="19"/>
      <c r="L18" s="123"/>
      <c r="M18" s="33"/>
      <c r="N18" s="87"/>
      <c r="O18" s="19"/>
      <c r="P18" s="123"/>
      <c r="Q18" s="33"/>
      <c r="R18" s="87"/>
      <c r="S18" s="19"/>
      <c r="T18" s="74"/>
    </row>
    <row r="19" spans="1:20" ht="15.75" customHeight="1">
      <c r="A19" s="65"/>
      <c r="B19" s="109" t="s">
        <v>460</v>
      </c>
      <c r="C19" s="327"/>
      <c r="D19" s="78">
        <v>1700</v>
      </c>
      <c r="E19" s="18"/>
      <c r="F19" s="121">
        <v>150</v>
      </c>
      <c r="G19" s="19"/>
      <c r="H19" s="123"/>
      <c r="I19" s="33"/>
      <c r="J19" s="87"/>
      <c r="K19" s="19"/>
      <c r="L19" s="123"/>
      <c r="M19" s="33"/>
      <c r="N19" s="87"/>
      <c r="O19" s="19"/>
      <c r="P19" s="123"/>
      <c r="Q19" s="33"/>
      <c r="R19" s="87"/>
      <c r="S19" s="19"/>
      <c r="T19" s="74"/>
    </row>
    <row r="20" spans="1:20" ht="15.75" customHeight="1">
      <c r="A20" s="65"/>
      <c r="B20" s="109" t="s">
        <v>461</v>
      </c>
      <c r="C20" s="327"/>
      <c r="D20" s="78">
        <v>2750</v>
      </c>
      <c r="E20" s="18"/>
      <c r="F20" s="121">
        <v>200</v>
      </c>
      <c r="G20" s="19"/>
      <c r="H20" s="123"/>
      <c r="I20" s="33"/>
      <c r="J20" s="87"/>
      <c r="K20" s="19"/>
      <c r="L20" s="123"/>
      <c r="M20" s="33"/>
      <c r="N20" s="87"/>
      <c r="O20" s="19"/>
      <c r="P20" s="123"/>
      <c r="Q20" s="33"/>
      <c r="R20" s="87"/>
      <c r="S20" s="19"/>
      <c r="T20" s="74"/>
    </row>
    <row r="21" spans="1:20" ht="15.75" customHeight="1">
      <c r="A21" s="65"/>
      <c r="B21" s="109" t="s">
        <v>462</v>
      </c>
      <c r="C21" s="327"/>
      <c r="D21" s="78">
        <v>2800</v>
      </c>
      <c r="E21" s="18"/>
      <c r="F21" s="121">
        <v>200</v>
      </c>
      <c r="G21" s="19"/>
      <c r="H21" s="123"/>
      <c r="I21" s="33"/>
      <c r="J21" s="87"/>
      <c r="K21" s="19"/>
      <c r="L21" s="123"/>
      <c r="M21" s="33"/>
      <c r="N21" s="87"/>
      <c r="O21" s="19"/>
      <c r="P21" s="123"/>
      <c r="Q21" s="33"/>
      <c r="R21" s="87"/>
      <c r="S21" s="19"/>
      <c r="T21" s="74"/>
    </row>
    <row r="22" spans="1:20" ht="15.75" customHeight="1">
      <c r="A22" s="65"/>
      <c r="B22" s="109" t="s">
        <v>463</v>
      </c>
      <c r="C22" s="327"/>
      <c r="D22" s="78">
        <v>1500</v>
      </c>
      <c r="E22" s="18"/>
      <c r="F22" s="121">
        <v>50</v>
      </c>
      <c r="G22" s="19"/>
      <c r="H22" s="123"/>
      <c r="I22" s="33"/>
      <c r="J22" s="87"/>
      <c r="K22" s="19"/>
      <c r="L22" s="123"/>
      <c r="M22" s="33"/>
      <c r="N22" s="87"/>
      <c r="O22" s="19"/>
      <c r="P22" s="123"/>
      <c r="Q22" s="33"/>
      <c r="R22" s="87"/>
      <c r="S22" s="19"/>
      <c r="T22" s="74"/>
    </row>
    <row r="23" spans="1:20" ht="15.75" customHeight="1">
      <c r="A23" s="65"/>
      <c r="B23" s="109" t="s">
        <v>464</v>
      </c>
      <c r="C23" s="327"/>
      <c r="D23" s="78">
        <v>2250</v>
      </c>
      <c r="E23" s="18"/>
      <c r="F23" s="121">
        <v>150</v>
      </c>
      <c r="G23" s="19"/>
      <c r="H23" s="123"/>
      <c r="I23" s="33"/>
      <c r="J23" s="87"/>
      <c r="K23" s="19"/>
      <c r="L23" s="123"/>
      <c r="M23" s="33"/>
      <c r="N23" s="87"/>
      <c r="O23" s="19"/>
      <c r="P23" s="123"/>
      <c r="Q23" s="33"/>
      <c r="R23" s="87"/>
      <c r="S23" s="19"/>
      <c r="T23" s="127"/>
    </row>
    <row r="24" spans="1:20" ht="15.75" customHeight="1">
      <c r="A24" s="65"/>
      <c r="B24" s="109" t="s">
        <v>465</v>
      </c>
      <c r="C24" s="327"/>
      <c r="D24" s="78">
        <v>2350</v>
      </c>
      <c r="E24" s="18"/>
      <c r="F24" s="121">
        <v>150</v>
      </c>
      <c r="G24" s="19"/>
      <c r="H24" s="123"/>
      <c r="I24" s="33"/>
      <c r="J24" s="87"/>
      <c r="K24" s="19"/>
      <c r="L24" s="123"/>
      <c r="M24" s="33"/>
      <c r="N24" s="87"/>
      <c r="O24" s="19"/>
      <c r="P24" s="123"/>
      <c r="Q24" s="33"/>
      <c r="R24" s="87"/>
      <c r="S24" s="19"/>
      <c r="T24" s="74"/>
    </row>
    <row r="25" spans="1:20" ht="15.75" customHeight="1">
      <c r="A25" s="65"/>
      <c r="B25" s="109" t="s">
        <v>466</v>
      </c>
      <c r="C25" s="324" t="s">
        <v>385</v>
      </c>
      <c r="D25" s="78">
        <v>2950</v>
      </c>
      <c r="E25" s="18"/>
      <c r="F25" s="121">
        <v>200</v>
      </c>
      <c r="G25" s="19"/>
      <c r="H25" s="123"/>
      <c r="I25" s="33"/>
      <c r="J25" s="87"/>
      <c r="K25" s="19"/>
      <c r="L25" s="123"/>
      <c r="M25" s="33"/>
      <c r="N25" s="87"/>
      <c r="O25" s="19"/>
      <c r="P25" s="123"/>
      <c r="Q25" s="33"/>
      <c r="R25" s="87"/>
      <c r="S25" s="19"/>
      <c r="T25" s="74"/>
    </row>
    <row r="26" spans="1:20" ht="15.75" customHeight="1">
      <c r="A26" s="65"/>
      <c r="B26" s="109" t="s">
        <v>467</v>
      </c>
      <c r="C26" s="324" t="s">
        <v>385</v>
      </c>
      <c r="D26" s="78">
        <v>1750</v>
      </c>
      <c r="E26" s="18"/>
      <c r="F26" s="121">
        <v>100</v>
      </c>
      <c r="G26" s="19"/>
      <c r="H26" s="123"/>
      <c r="I26" s="33"/>
      <c r="J26" s="87"/>
      <c r="K26" s="19"/>
      <c r="L26" s="123"/>
      <c r="M26" s="33"/>
      <c r="N26" s="87"/>
      <c r="O26" s="19"/>
      <c r="P26" s="123"/>
      <c r="Q26" s="33"/>
      <c r="R26" s="87"/>
      <c r="S26" s="19"/>
      <c r="T26" s="74"/>
    </row>
    <row r="27" spans="1:20" ht="15.75" customHeight="1">
      <c r="A27" s="65" t="s">
        <v>381</v>
      </c>
      <c r="B27" s="109" t="s">
        <v>468</v>
      </c>
      <c r="C27" s="324" t="s">
        <v>385</v>
      </c>
      <c r="D27" s="78">
        <v>1550</v>
      </c>
      <c r="E27" s="18"/>
      <c r="F27" s="121">
        <v>100</v>
      </c>
      <c r="G27" s="19"/>
      <c r="H27" s="123"/>
      <c r="I27" s="33"/>
      <c r="J27" s="87"/>
      <c r="K27" s="19"/>
      <c r="L27" s="123"/>
      <c r="M27" s="33"/>
      <c r="N27" s="87"/>
      <c r="O27" s="19"/>
      <c r="P27" s="123"/>
      <c r="Q27" s="33"/>
      <c r="R27" s="87"/>
      <c r="S27" s="19"/>
      <c r="T27" s="74" t="s">
        <v>481</v>
      </c>
    </row>
    <row r="28" spans="1:20" ht="15.75" customHeight="1">
      <c r="A28" s="65"/>
      <c r="B28" s="109" t="s">
        <v>469</v>
      </c>
      <c r="C28" s="324"/>
      <c r="D28" s="78">
        <v>1900</v>
      </c>
      <c r="E28" s="18"/>
      <c r="F28" s="121">
        <v>200</v>
      </c>
      <c r="G28" s="19"/>
      <c r="H28" s="123"/>
      <c r="I28" s="33"/>
      <c r="J28" s="87"/>
      <c r="K28" s="19"/>
      <c r="L28" s="123"/>
      <c r="M28" s="33"/>
      <c r="N28" s="87"/>
      <c r="O28" s="19"/>
      <c r="P28" s="123"/>
      <c r="Q28" s="33"/>
      <c r="R28" s="87"/>
      <c r="S28" s="19"/>
      <c r="T28" s="74"/>
    </row>
    <row r="29" spans="1:20" ht="15.75" customHeight="1">
      <c r="A29" s="65"/>
      <c r="B29" s="130" t="s">
        <v>470</v>
      </c>
      <c r="C29" s="327"/>
      <c r="D29" s="78">
        <v>2100</v>
      </c>
      <c r="E29" s="18"/>
      <c r="F29" s="121">
        <v>150</v>
      </c>
      <c r="G29" s="19"/>
      <c r="H29" s="123"/>
      <c r="I29" s="33"/>
      <c r="J29" s="87"/>
      <c r="K29" s="19"/>
      <c r="L29" s="123"/>
      <c r="M29" s="33"/>
      <c r="N29" s="87"/>
      <c r="O29" s="19"/>
      <c r="P29" s="123"/>
      <c r="Q29" s="33"/>
      <c r="R29" s="87"/>
      <c r="S29" s="19"/>
      <c r="T29" s="74"/>
    </row>
    <row r="30" spans="1:20" ht="15.75" customHeight="1">
      <c r="A30" s="65"/>
      <c r="B30" s="109" t="s">
        <v>471</v>
      </c>
      <c r="C30" s="327"/>
      <c r="D30" s="78">
        <v>1700</v>
      </c>
      <c r="E30" s="18"/>
      <c r="F30" s="121">
        <v>100</v>
      </c>
      <c r="G30" s="19"/>
      <c r="H30" s="123"/>
      <c r="I30" s="33"/>
      <c r="J30" s="87"/>
      <c r="K30" s="19"/>
      <c r="L30" s="123"/>
      <c r="M30" s="33"/>
      <c r="N30" s="87"/>
      <c r="O30" s="19"/>
      <c r="P30" s="123"/>
      <c r="Q30" s="33"/>
      <c r="R30" s="87"/>
      <c r="S30" s="19"/>
      <c r="T30" s="74"/>
    </row>
    <row r="31" spans="1:20" ht="15.75" customHeight="1">
      <c r="A31" s="65"/>
      <c r="B31" s="109" t="s">
        <v>472</v>
      </c>
      <c r="C31" s="327"/>
      <c r="D31" s="78">
        <v>1650</v>
      </c>
      <c r="E31" s="18"/>
      <c r="F31" s="121">
        <v>150</v>
      </c>
      <c r="G31" s="19"/>
      <c r="H31" s="123"/>
      <c r="I31" s="33"/>
      <c r="J31" s="87"/>
      <c r="K31" s="19"/>
      <c r="L31" s="123"/>
      <c r="M31" s="33"/>
      <c r="N31" s="87"/>
      <c r="O31" s="19"/>
      <c r="P31" s="123"/>
      <c r="Q31" s="33"/>
      <c r="R31" s="87"/>
      <c r="S31" s="19"/>
      <c r="T31" s="74"/>
    </row>
    <row r="32" spans="1:20" ht="15.75" customHeight="1">
      <c r="A32" s="65"/>
      <c r="B32" s="109"/>
      <c r="C32" s="112"/>
      <c r="D32" s="78"/>
      <c r="E32" s="18"/>
      <c r="F32" s="121"/>
      <c r="G32" s="19"/>
      <c r="H32" s="123"/>
      <c r="I32" s="33"/>
      <c r="J32" s="87"/>
      <c r="K32" s="19"/>
      <c r="L32" s="123"/>
      <c r="M32" s="33"/>
      <c r="N32" s="87"/>
      <c r="O32" s="19"/>
      <c r="P32" s="123"/>
      <c r="Q32" s="33"/>
      <c r="R32" s="87"/>
      <c r="S32" s="19"/>
      <c r="T32" s="74"/>
    </row>
    <row r="33" spans="1:20" ht="15.75" customHeight="1">
      <c r="A33" s="65"/>
      <c r="B33" s="109"/>
      <c r="C33" s="33"/>
      <c r="D33" s="78"/>
      <c r="E33" s="18"/>
      <c r="F33" s="121"/>
      <c r="G33" s="19"/>
      <c r="H33" s="123"/>
      <c r="I33" s="33"/>
      <c r="J33" s="87"/>
      <c r="K33" s="19"/>
      <c r="L33" s="123"/>
      <c r="M33" s="33"/>
      <c r="N33" s="87"/>
      <c r="O33" s="19"/>
      <c r="P33" s="123"/>
      <c r="Q33" s="33"/>
      <c r="R33" s="87"/>
      <c r="S33" s="19"/>
      <c r="T33" s="74"/>
    </row>
    <row r="34" spans="1:20" ht="15.75" customHeight="1">
      <c r="A34" s="65"/>
      <c r="B34" s="109"/>
      <c r="C34" s="33"/>
      <c r="D34" s="78"/>
      <c r="E34" s="18"/>
      <c r="F34" s="121"/>
      <c r="G34" s="19"/>
      <c r="H34" s="123"/>
      <c r="I34" s="33"/>
      <c r="J34" s="87"/>
      <c r="K34" s="19"/>
      <c r="L34" s="123"/>
      <c r="M34" s="33"/>
      <c r="N34" s="87"/>
      <c r="O34" s="19"/>
      <c r="P34" s="123"/>
      <c r="Q34" s="33"/>
      <c r="R34" s="87"/>
      <c r="S34" s="19"/>
      <c r="T34" s="74"/>
    </row>
    <row r="35" spans="1:20" ht="15.75" customHeight="1">
      <c r="A35" s="65"/>
      <c r="B35" s="109"/>
      <c r="C35" s="33"/>
      <c r="D35" s="78"/>
      <c r="E35" s="18"/>
      <c r="F35" s="121"/>
      <c r="G35" s="19"/>
      <c r="H35" s="123"/>
      <c r="I35" s="33"/>
      <c r="J35" s="87"/>
      <c r="K35" s="19"/>
      <c r="L35" s="123"/>
      <c r="M35" s="33"/>
      <c r="N35" s="87"/>
      <c r="O35" s="19"/>
      <c r="P35" s="123"/>
      <c r="Q35" s="33"/>
      <c r="R35" s="87"/>
      <c r="S35" s="19"/>
      <c r="T35" s="74"/>
    </row>
    <row r="36" spans="1:20" ht="15.75" customHeight="1">
      <c r="A36" s="65"/>
      <c r="B36" s="109"/>
      <c r="C36" s="33"/>
      <c r="D36" s="78"/>
      <c r="E36" s="18"/>
      <c r="F36" s="121"/>
      <c r="G36" s="19"/>
      <c r="H36" s="123"/>
      <c r="I36" s="33"/>
      <c r="J36" s="87"/>
      <c r="K36" s="19"/>
      <c r="L36" s="123"/>
      <c r="M36" s="33"/>
      <c r="N36" s="87"/>
      <c r="O36" s="19"/>
      <c r="P36" s="123"/>
      <c r="Q36" s="33"/>
      <c r="R36" s="87"/>
      <c r="S36" s="19"/>
      <c r="T36" s="74"/>
    </row>
    <row r="37" spans="1:20" ht="15.75" customHeight="1" thickBot="1">
      <c r="A37" s="66"/>
      <c r="B37" s="110"/>
      <c r="C37" s="35"/>
      <c r="D37" s="81"/>
      <c r="E37" s="21"/>
      <c r="F37" s="94"/>
      <c r="G37" s="22"/>
      <c r="H37" s="124"/>
      <c r="I37" s="35"/>
      <c r="J37" s="88"/>
      <c r="K37" s="22"/>
      <c r="L37" s="124"/>
      <c r="M37" s="35"/>
      <c r="N37" s="88"/>
      <c r="O37" s="22"/>
      <c r="P37" s="124"/>
      <c r="Q37" s="35"/>
      <c r="R37" s="88"/>
      <c r="S37" s="22"/>
      <c r="T37" s="74"/>
    </row>
    <row r="38" spans="1:20" ht="15" customHeight="1" thickBot="1">
      <c r="A38" s="23"/>
      <c r="B38" s="45" t="s">
        <v>473</v>
      </c>
      <c r="C38" s="24"/>
      <c r="D38" s="80">
        <f>SUM(D9:D37)</f>
        <v>54050</v>
      </c>
      <c r="E38" s="25">
        <f>SUM(E9:E37)</f>
        <v>0</v>
      </c>
      <c r="F38" s="129">
        <f>SUM(F9:F37)</f>
        <v>4200</v>
      </c>
      <c r="G38" s="26">
        <f>SUM(G9:G37)</f>
        <v>0</v>
      </c>
      <c r="H38" s="133" t="s">
        <v>303</v>
      </c>
      <c r="I38" s="126"/>
      <c r="J38" s="89">
        <f>SUM(J9:J37)</f>
        <v>9200</v>
      </c>
      <c r="K38" s="26">
        <f>SUM(K9:K37)</f>
        <v>0</v>
      </c>
      <c r="L38" s="133" t="s">
        <v>55</v>
      </c>
      <c r="M38" s="126"/>
      <c r="N38" s="89">
        <f>SUM(N9:N37)</f>
        <v>2000</v>
      </c>
      <c r="O38" s="26">
        <f>SUM(O9:O37)</f>
        <v>0</v>
      </c>
      <c r="P38" s="133" t="s">
        <v>80</v>
      </c>
      <c r="Q38" s="126"/>
      <c r="R38" s="89">
        <f>SUM(R9:R37)</f>
        <v>1800</v>
      </c>
      <c r="S38" s="26">
        <f>SUM(S9:S37)</f>
        <v>0</v>
      </c>
      <c r="T38" s="75"/>
    </row>
    <row r="39" spans="1:20" ht="14.25" thickTop="1">
      <c r="B39" s="134" t="str">
        <f>南区!B39</f>
        <v>平成25年12月</v>
      </c>
      <c r="P39" s="2"/>
      <c r="Q39" s="2"/>
      <c r="T39" s="134" t="s">
        <v>392</v>
      </c>
    </row>
  </sheetData>
  <mergeCells count="17">
    <mergeCell ref="B7:D7"/>
    <mergeCell ref="A8:D8"/>
    <mergeCell ref="H8:J8"/>
    <mergeCell ref="L8:N8"/>
    <mergeCell ref="P8:R8"/>
    <mergeCell ref="T1:T6"/>
    <mergeCell ref="A3:F4"/>
    <mergeCell ref="P4:R6"/>
    <mergeCell ref="A1:B2"/>
    <mergeCell ref="G1:G3"/>
    <mergeCell ref="H1:N3"/>
    <mergeCell ref="G4:G6"/>
    <mergeCell ref="H4:N6"/>
    <mergeCell ref="O1:O3"/>
    <mergeCell ref="P1:S3"/>
    <mergeCell ref="O4:O6"/>
    <mergeCell ref="S4:S6"/>
  </mergeCells>
  <phoneticPr fontId="2"/>
  <pageMargins left="0.2" right="0.19" top="0.25" bottom="0.51" header="0.2" footer="0.31496062992125984"/>
  <pageSetup paperSize="9" orientation="landscape" verticalDpi="0" r:id="rId1"/>
</worksheet>
</file>

<file path=xl/worksheets/sheet19.xml><?xml version="1.0" encoding="utf-8"?>
<worksheet xmlns="http://schemas.openxmlformats.org/spreadsheetml/2006/main" xmlns:r="http://schemas.openxmlformats.org/officeDocument/2006/relationships">
  <dimension ref="A1:U41"/>
  <sheetViews>
    <sheetView showZeros="0" zoomScaleNormal="100" workbookViewId="0">
      <selection activeCell="E9" sqref="E9"/>
    </sheetView>
  </sheetViews>
  <sheetFormatPr defaultRowHeight="13.5"/>
  <cols>
    <col min="1" max="1" width="2.375" customWidth="1"/>
    <col min="2" max="2" width="11.125" customWidth="1"/>
    <col min="3" max="3" width="1.5" customWidth="1"/>
    <col min="4" max="4" width="8.75" customWidth="1"/>
    <col min="5" max="5" width="8.125" customWidth="1"/>
    <col min="6" max="6" width="7.625" customWidth="1"/>
    <col min="7" max="7" width="7.75" customWidth="1"/>
    <col min="8" max="8" width="10.125" customWidth="1"/>
    <col min="9" max="9" width="1.5" customWidth="1"/>
    <col min="12" max="12" width="10.125" customWidth="1"/>
    <col min="13" max="13" width="1.625" customWidth="1"/>
    <col min="14" max="14" width="6.875" customWidth="1"/>
    <col min="15" max="15" width="7" customWidth="1"/>
    <col min="16" max="16" width="10.125" customWidth="1"/>
    <col min="17" max="17" width="1.625" customWidth="1"/>
    <col min="18" max="18" width="6.75" customWidth="1"/>
    <col min="19" max="19" width="7" customWidth="1"/>
    <col min="20" max="20" width="18.375" customWidth="1"/>
  </cols>
  <sheetData>
    <row r="1" spans="1:20" ht="10.5" customHeight="1">
      <c r="A1" s="515" t="s">
        <v>0</v>
      </c>
      <c r="B1" s="516"/>
      <c r="C1" s="2"/>
      <c r="D1" s="2"/>
      <c r="E1" s="2"/>
      <c r="F1" s="3"/>
      <c r="G1" s="526" t="s">
        <v>1</v>
      </c>
      <c r="H1" s="582"/>
      <c r="I1" s="582"/>
      <c r="J1" s="582"/>
      <c r="K1" s="582"/>
      <c r="L1" s="582"/>
      <c r="M1" s="582"/>
      <c r="N1" s="583"/>
      <c r="O1" s="526" t="s">
        <v>2</v>
      </c>
      <c r="P1" s="520"/>
      <c r="Q1" s="520"/>
      <c r="R1" s="520"/>
      <c r="S1" s="521"/>
      <c r="T1" s="508" t="s">
        <v>3</v>
      </c>
    </row>
    <row r="2" spans="1:20" ht="10.5" customHeight="1">
      <c r="A2" s="514"/>
      <c r="B2" s="512"/>
      <c r="C2" s="5"/>
      <c r="D2" s="5"/>
      <c r="E2" s="5"/>
      <c r="F2" s="6"/>
      <c r="G2" s="527"/>
      <c r="H2" s="584"/>
      <c r="I2" s="584"/>
      <c r="J2" s="584"/>
      <c r="K2" s="584"/>
      <c r="L2" s="584"/>
      <c r="M2" s="584"/>
      <c r="N2" s="585"/>
      <c r="O2" s="527"/>
      <c r="P2" s="522"/>
      <c r="Q2" s="522"/>
      <c r="R2" s="522"/>
      <c r="S2" s="523"/>
      <c r="T2" s="509"/>
    </row>
    <row r="3" spans="1:20" ht="10.5" customHeight="1" thickBot="1">
      <c r="A3" s="560" t="s">
        <v>4</v>
      </c>
      <c r="B3" s="571"/>
      <c r="C3" s="571"/>
      <c r="D3" s="571"/>
      <c r="E3" s="571"/>
      <c r="F3" s="572"/>
      <c r="G3" s="528"/>
      <c r="H3" s="586"/>
      <c r="I3" s="586"/>
      <c r="J3" s="586"/>
      <c r="K3" s="586"/>
      <c r="L3" s="586"/>
      <c r="M3" s="586"/>
      <c r="N3" s="587"/>
      <c r="O3" s="528"/>
      <c r="P3" s="524"/>
      <c r="Q3" s="524"/>
      <c r="R3" s="524"/>
      <c r="S3" s="525"/>
      <c r="T3" s="509"/>
    </row>
    <row r="4" spans="1:20" ht="10.5" customHeight="1">
      <c r="A4" s="560"/>
      <c r="B4" s="571"/>
      <c r="C4" s="571"/>
      <c r="D4" s="571"/>
      <c r="E4" s="571"/>
      <c r="F4" s="572"/>
      <c r="G4" s="573" t="s">
        <v>5</v>
      </c>
      <c r="H4" s="536"/>
      <c r="I4" s="536"/>
      <c r="J4" s="536"/>
      <c r="K4" s="536"/>
      <c r="L4" s="536"/>
      <c r="M4" s="536"/>
      <c r="N4" s="606"/>
      <c r="O4" s="526" t="s">
        <v>6</v>
      </c>
      <c r="P4" s="517">
        <f>E19+G19+K19+O19+S19+E40+G40+K40+O40+S40</f>
        <v>0</v>
      </c>
      <c r="Q4" s="517"/>
      <c r="R4" s="517"/>
      <c r="S4" s="532" t="s">
        <v>7</v>
      </c>
      <c r="T4" s="509"/>
    </row>
    <row r="5" spans="1:20" ht="10.5" customHeight="1">
      <c r="A5" s="4"/>
      <c r="B5" s="5"/>
      <c r="C5" s="5"/>
      <c r="D5" s="5"/>
      <c r="E5" s="5"/>
      <c r="F5" s="6"/>
      <c r="G5" s="574"/>
      <c r="H5" s="538"/>
      <c r="I5" s="538"/>
      <c r="J5" s="538"/>
      <c r="K5" s="538"/>
      <c r="L5" s="538"/>
      <c r="M5" s="538"/>
      <c r="N5" s="607"/>
      <c r="O5" s="527"/>
      <c r="P5" s="518"/>
      <c r="Q5" s="518"/>
      <c r="R5" s="518"/>
      <c r="S5" s="548"/>
      <c r="T5" s="509"/>
    </row>
    <row r="6" spans="1:20" ht="10.5" customHeight="1" thickBot="1">
      <c r="A6" s="7"/>
      <c r="B6" s="9"/>
      <c r="C6" s="9"/>
      <c r="D6" s="9"/>
      <c r="E6" s="9"/>
      <c r="F6" s="8"/>
      <c r="G6" s="575"/>
      <c r="H6" s="540"/>
      <c r="I6" s="540"/>
      <c r="J6" s="540"/>
      <c r="K6" s="540"/>
      <c r="L6" s="540"/>
      <c r="M6" s="540"/>
      <c r="N6" s="608"/>
      <c r="O6" s="528"/>
      <c r="P6" s="519"/>
      <c r="Q6" s="519"/>
      <c r="R6" s="519"/>
      <c r="S6" s="549"/>
      <c r="T6" s="510"/>
    </row>
    <row r="7" spans="1:20" ht="27" customHeight="1" thickBot="1">
      <c r="B7" s="588" t="s">
        <v>186</v>
      </c>
      <c r="C7" s="588"/>
      <c r="D7" s="588"/>
      <c r="F7" s="28" t="s">
        <v>8</v>
      </c>
      <c r="G7" s="29"/>
      <c r="H7" s="67">
        <f>D19+F19+J19+N19+R19</f>
        <v>21350</v>
      </c>
      <c r="I7" s="29"/>
      <c r="J7" s="29" t="s">
        <v>7</v>
      </c>
    </row>
    <row r="8" spans="1:20" ht="16.5" customHeight="1" thickTop="1" thickBot="1">
      <c r="A8" s="550" t="s">
        <v>10</v>
      </c>
      <c r="B8" s="551"/>
      <c r="C8" s="551"/>
      <c r="D8" s="552"/>
      <c r="E8" s="12" t="s">
        <v>11</v>
      </c>
      <c r="F8" s="13" t="s">
        <v>12</v>
      </c>
      <c r="G8" s="14" t="s">
        <v>11</v>
      </c>
      <c r="H8" s="557" t="s">
        <v>13</v>
      </c>
      <c r="I8" s="558"/>
      <c r="J8" s="559"/>
      <c r="K8" s="54" t="s">
        <v>11</v>
      </c>
      <c r="L8" s="553" t="s">
        <v>14</v>
      </c>
      <c r="M8" s="554"/>
      <c r="N8" s="555"/>
      <c r="O8" s="14" t="s">
        <v>11</v>
      </c>
      <c r="P8" s="553" t="s">
        <v>15</v>
      </c>
      <c r="Q8" s="554"/>
      <c r="R8" s="556"/>
      <c r="S8" s="14" t="s">
        <v>11</v>
      </c>
      <c r="T8" s="15" t="s">
        <v>16</v>
      </c>
    </row>
    <row r="9" spans="1:20" ht="15" customHeight="1">
      <c r="A9" s="46"/>
      <c r="B9" s="57" t="s">
        <v>482</v>
      </c>
      <c r="C9" s="323" t="s">
        <v>385</v>
      </c>
      <c r="D9" s="77">
        <v>3150</v>
      </c>
      <c r="E9" s="114"/>
      <c r="F9" s="92">
        <v>700</v>
      </c>
      <c r="G9" s="49"/>
      <c r="H9" s="59" t="s">
        <v>483</v>
      </c>
      <c r="I9" s="55"/>
      <c r="J9" s="86">
        <v>1550</v>
      </c>
      <c r="K9" s="32"/>
      <c r="L9" s="59" t="s">
        <v>489</v>
      </c>
      <c r="M9" s="55"/>
      <c r="N9" s="90">
        <v>150</v>
      </c>
      <c r="O9" s="17"/>
      <c r="P9" s="59" t="s">
        <v>492</v>
      </c>
      <c r="Q9" s="55"/>
      <c r="R9" s="90">
        <v>750</v>
      </c>
      <c r="S9" s="17"/>
      <c r="T9" s="73" t="s">
        <v>494</v>
      </c>
    </row>
    <row r="10" spans="1:20" ht="15" customHeight="1">
      <c r="A10" s="47"/>
      <c r="B10" s="58" t="s">
        <v>483</v>
      </c>
      <c r="C10" s="324" t="s">
        <v>385</v>
      </c>
      <c r="D10" s="78">
        <v>1250</v>
      </c>
      <c r="E10" s="115"/>
      <c r="F10" s="93">
        <v>200</v>
      </c>
      <c r="G10" s="50"/>
      <c r="H10" s="60" t="s">
        <v>485</v>
      </c>
      <c r="I10" s="48"/>
      <c r="J10" s="87">
        <v>1700</v>
      </c>
      <c r="K10" s="19"/>
      <c r="L10" s="60" t="s">
        <v>490</v>
      </c>
      <c r="M10" s="48"/>
      <c r="N10" s="87">
        <v>150</v>
      </c>
      <c r="O10" s="19"/>
      <c r="P10" s="62" t="s">
        <v>493</v>
      </c>
      <c r="Q10" s="48"/>
      <c r="R10" s="87">
        <v>650</v>
      </c>
      <c r="S10" s="19"/>
      <c r="T10" s="76" t="s">
        <v>495</v>
      </c>
    </row>
    <row r="11" spans="1:20" ht="15" customHeight="1">
      <c r="A11" s="47"/>
      <c r="B11" s="58" t="s">
        <v>484</v>
      </c>
      <c r="C11" s="324" t="s">
        <v>385</v>
      </c>
      <c r="D11" s="78">
        <v>1150</v>
      </c>
      <c r="E11" s="115"/>
      <c r="F11" s="93">
        <v>200</v>
      </c>
      <c r="G11" s="51"/>
      <c r="H11" s="60"/>
      <c r="I11" s="48"/>
      <c r="J11" s="87"/>
      <c r="K11" s="19"/>
      <c r="L11" s="60" t="s">
        <v>491</v>
      </c>
      <c r="M11" s="48"/>
      <c r="N11" s="87">
        <v>100</v>
      </c>
      <c r="O11" s="19"/>
      <c r="P11" s="62" t="s">
        <v>490</v>
      </c>
      <c r="Q11" s="48"/>
      <c r="R11" s="87">
        <v>850</v>
      </c>
      <c r="S11" s="19"/>
      <c r="T11" s="76" t="s">
        <v>496</v>
      </c>
    </row>
    <row r="12" spans="1:20" ht="15" customHeight="1">
      <c r="A12" s="47"/>
      <c r="B12" s="58" t="s">
        <v>485</v>
      </c>
      <c r="C12" s="324"/>
      <c r="D12" s="78">
        <v>2550</v>
      </c>
      <c r="E12" s="115"/>
      <c r="F12" s="93">
        <v>300</v>
      </c>
      <c r="G12" s="50"/>
      <c r="H12" s="60"/>
      <c r="I12" s="48"/>
      <c r="J12" s="87"/>
      <c r="K12" s="19"/>
      <c r="L12" s="60"/>
      <c r="M12" s="48"/>
      <c r="N12" s="87"/>
      <c r="O12" s="19"/>
      <c r="P12" s="62"/>
      <c r="Q12" s="48"/>
      <c r="R12" s="87"/>
      <c r="S12" s="19"/>
      <c r="T12" s="76" t="s">
        <v>497</v>
      </c>
    </row>
    <row r="13" spans="1:20" ht="15" customHeight="1">
      <c r="A13" s="47"/>
      <c r="B13" s="58" t="s">
        <v>486</v>
      </c>
      <c r="C13" s="324"/>
      <c r="D13" s="78">
        <v>1700</v>
      </c>
      <c r="E13" s="115"/>
      <c r="F13" s="93">
        <v>100</v>
      </c>
      <c r="G13" s="51"/>
      <c r="H13" s="60"/>
      <c r="I13" s="48"/>
      <c r="J13" s="87"/>
      <c r="K13" s="19"/>
      <c r="L13" s="60"/>
      <c r="M13" s="48"/>
      <c r="N13" s="87"/>
      <c r="O13" s="19"/>
      <c r="P13" s="62"/>
      <c r="Q13" s="48"/>
      <c r="R13" s="87"/>
      <c r="S13" s="19"/>
      <c r="T13" s="76" t="s">
        <v>498</v>
      </c>
    </row>
    <row r="14" spans="1:20" ht="15" customHeight="1">
      <c r="A14" s="47"/>
      <c r="B14" s="58" t="s">
        <v>487</v>
      </c>
      <c r="C14" s="324"/>
      <c r="D14" s="78">
        <v>2650</v>
      </c>
      <c r="E14" s="115"/>
      <c r="F14" s="93">
        <v>250</v>
      </c>
      <c r="G14" s="50"/>
      <c r="H14" s="60"/>
      <c r="I14" s="48"/>
      <c r="J14" s="87"/>
      <c r="K14" s="19"/>
      <c r="L14" s="60"/>
      <c r="M14" s="48"/>
      <c r="N14" s="87"/>
      <c r="O14" s="19"/>
      <c r="P14" s="62"/>
      <c r="Q14" s="48"/>
      <c r="R14" s="87"/>
      <c r="S14" s="19"/>
      <c r="T14" s="128" t="s">
        <v>395</v>
      </c>
    </row>
    <row r="15" spans="1:20" ht="15" customHeight="1">
      <c r="A15" s="47"/>
      <c r="B15" s="58" t="s">
        <v>488</v>
      </c>
      <c r="C15" s="324"/>
      <c r="D15" s="78">
        <v>1100</v>
      </c>
      <c r="E15" s="115"/>
      <c r="F15" s="93">
        <v>150</v>
      </c>
      <c r="G15" s="51"/>
      <c r="H15" s="60"/>
      <c r="I15" s="48"/>
      <c r="J15" s="87"/>
      <c r="K15" s="19"/>
      <c r="L15" s="60"/>
      <c r="M15" s="48"/>
      <c r="N15" s="87"/>
      <c r="O15" s="19"/>
      <c r="P15" s="62"/>
      <c r="Q15" s="48"/>
      <c r="R15" s="87"/>
      <c r="S15" s="19"/>
      <c r="T15" s="74"/>
    </row>
    <row r="16" spans="1:20" ht="15" customHeight="1">
      <c r="A16" s="47"/>
      <c r="B16" s="58"/>
      <c r="C16" s="33"/>
      <c r="D16" s="78"/>
      <c r="E16" s="115"/>
      <c r="F16" s="93"/>
      <c r="G16" s="19"/>
      <c r="H16" s="60"/>
      <c r="I16" s="48"/>
      <c r="J16" s="87"/>
      <c r="K16" s="19"/>
      <c r="L16" s="60"/>
      <c r="M16" s="48"/>
      <c r="N16" s="87"/>
      <c r="O16" s="19"/>
      <c r="P16" s="62"/>
      <c r="Q16" s="48"/>
      <c r="R16" s="87"/>
      <c r="S16" s="19"/>
      <c r="T16" s="74"/>
    </row>
    <row r="17" spans="1:21" ht="15" customHeight="1">
      <c r="A17" s="96"/>
      <c r="B17" s="97"/>
      <c r="C17" s="98"/>
      <c r="D17" s="99"/>
      <c r="E17" s="116"/>
      <c r="F17" s="161"/>
      <c r="G17" s="50"/>
      <c r="H17" s="103"/>
      <c r="I17" s="104"/>
      <c r="J17" s="101"/>
      <c r="K17" s="102"/>
      <c r="L17" s="103"/>
      <c r="M17" s="104"/>
      <c r="N17" s="101"/>
      <c r="O17" s="102"/>
      <c r="P17" s="105"/>
      <c r="Q17" s="104"/>
      <c r="R17" s="101"/>
      <c r="S17" s="102"/>
      <c r="T17" s="74"/>
    </row>
    <row r="18" spans="1:21" ht="15" customHeight="1" thickBot="1">
      <c r="A18" s="20"/>
      <c r="B18" s="44"/>
      <c r="C18" s="35"/>
      <c r="D18" s="79"/>
      <c r="E18" s="117"/>
      <c r="F18" s="94"/>
      <c r="G18" s="52"/>
      <c r="H18" s="61"/>
      <c r="I18" s="56"/>
      <c r="J18" s="88"/>
      <c r="K18" s="22"/>
      <c r="L18" s="61"/>
      <c r="M18" s="56"/>
      <c r="N18" s="88"/>
      <c r="O18" s="22"/>
      <c r="P18" s="63"/>
      <c r="Q18" s="56"/>
      <c r="R18" s="88"/>
      <c r="S18" s="22"/>
      <c r="T18" s="74"/>
    </row>
    <row r="19" spans="1:21" ht="15" customHeight="1" thickBot="1">
      <c r="A19" s="23"/>
      <c r="B19" s="45" t="s">
        <v>133</v>
      </c>
      <c r="C19" s="24"/>
      <c r="D19" s="113">
        <f>SUM(D9:D18)</f>
        <v>13550</v>
      </c>
      <c r="E19" s="36">
        <f>SUM(E9:E18)</f>
        <v>0</v>
      </c>
      <c r="F19" s="95">
        <f>SUM(F9:F18)</f>
        <v>1900</v>
      </c>
      <c r="G19" s="53">
        <f>SUM(G9:G18)</f>
        <v>0</v>
      </c>
      <c r="H19" s="133" t="s">
        <v>130</v>
      </c>
      <c r="I19" s="126"/>
      <c r="J19" s="89">
        <f>SUM(J9:J18)</f>
        <v>3250</v>
      </c>
      <c r="K19" s="26">
        <f>SUM(K9:K18)</f>
        <v>0</v>
      </c>
      <c r="L19" s="133" t="s">
        <v>80</v>
      </c>
      <c r="M19" s="126"/>
      <c r="N19" s="91">
        <f>SUM(N9:N18)</f>
        <v>400</v>
      </c>
      <c r="O19" s="37">
        <f>SUM(O9:O18)</f>
        <v>0</v>
      </c>
      <c r="P19" s="133" t="s">
        <v>80</v>
      </c>
      <c r="Q19" s="126"/>
      <c r="R19" s="91">
        <f>SUM(R9:R18)</f>
        <v>2250</v>
      </c>
      <c r="S19" s="37">
        <f>SUM(S9:S18)</f>
        <v>0</v>
      </c>
      <c r="T19" s="75"/>
    </row>
    <row r="20" spans="1:21" ht="27" customHeight="1" thickTop="1" thickBot="1">
      <c r="A20" s="5"/>
      <c r="B20" s="609" t="s">
        <v>187</v>
      </c>
      <c r="C20" s="609"/>
      <c r="D20" s="609"/>
      <c r="E20" s="5"/>
      <c r="F20" s="28" t="s">
        <v>8</v>
      </c>
      <c r="G20" s="38"/>
      <c r="H20" s="68">
        <f>D40+F40+J40+N40+R40</f>
        <v>40200</v>
      </c>
      <c r="I20" s="38"/>
      <c r="J20" s="38" t="s">
        <v>7</v>
      </c>
      <c r="K20" s="5"/>
      <c r="L20" s="5"/>
      <c r="M20" s="5"/>
      <c r="N20" s="5"/>
      <c r="O20" s="5"/>
      <c r="P20" s="5"/>
      <c r="Q20" s="5"/>
      <c r="R20" s="5"/>
      <c r="S20" s="5"/>
      <c r="T20" s="5"/>
      <c r="U20" s="5"/>
    </row>
    <row r="21" spans="1:21" ht="16.5" customHeight="1" thickTop="1" thickBot="1">
      <c r="A21" s="550" t="s">
        <v>10</v>
      </c>
      <c r="B21" s="551"/>
      <c r="C21" s="551"/>
      <c r="D21" s="552"/>
      <c r="E21" s="12" t="s">
        <v>11</v>
      </c>
      <c r="F21" s="13" t="s">
        <v>12</v>
      </c>
      <c r="G21" s="14" t="s">
        <v>11</v>
      </c>
      <c r="H21" s="553" t="s">
        <v>13</v>
      </c>
      <c r="I21" s="554"/>
      <c r="J21" s="555"/>
      <c r="K21" s="14" t="s">
        <v>11</v>
      </c>
      <c r="L21" s="553" t="s">
        <v>14</v>
      </c>
      <c r="M21" s="554"/>
      <c r="N21" s="555"/>
      <c r="O21" s="14" t="s">
        <v>11</v>
      </c>
      <c r="P21" s="553" t="s">
        <v>15</v>
      </c>
      <c r="Q21" s="554"/>
      <c r="R21" s="556"/>
      <c r="S21" s="14" t="s">
        <v>11</v>
      </c>
      <c r="T21" s="15" t="s">
        <v>16</v>
      </c>
    </row>
    <row r="22" spans="1:21" ht="15" customHeight="1">
      <c r="A22" s="46" t="s">
        <v>514</v>
      </c>
      <c r="B22" s="57" t="s">
        <v>499</v>
      </c>
      <c r="C22" s="323"/>
      <c r="D22" s="77">
        <v>2950</v>
      </c>
      <c r="E22" s="31"/>
      <c r="F22" s="92">
        <v>200</v>
      </c>
      <c r="G22" s="32"/>
      <c r="H22" s="59" t="s">
        <v>516</v>
      </c>
      <c r="I22" s="55"/>
      <c r="J22" s="90">
        <v>1550</v>
      </c>
      <c r="K22" s="17"/>
      <c r="L22" s="59" t="s">
        <v>516</v>
      </c>
      <c r="M22" s="70"/>
      <c r="N22" s="90">
        <v>450</v>
      </c>
      <c r="O22" s="17"/>
      <c r="P22" s="59" t="s">
        <v>504</v>
      </c>
      <c r="Q22" s="55"/>
      <c r="R22" s="90">
        <v>600</v>
      </c>
      <c r="S22" s="17"/>
      <c r="T22" s="73" t="s">
        <v>521</v>
      </c>
    </row>
    <row r="23" spans="1:21" ht="15" customHeight="1">
      <c r="A23" s="65"/>
      <c r="B23" s="58" t="s">
        <v>500</v>
      </c>
      <c r="C23" s="324"/>
      <c r="D23" s="78">
        <v>2650</v>
      </c>
      <c r="E23" s="18"/>
      <c r="F23" s="93">
        <v>300</v>
      </c>
      <c r="G23" s="34"/>
      <c r="H23" s="60" t="s">
        <v>517</v>
      </c>
      <c r="I23" s="48"/>
      <c r="J23" s="87">
        <v>800</v>
      </c>
      <c r="K23" s="19"/>
      <c r="L23" s="60" t="s">
        <v>518</v>
      </c>
      <c r="M23" s="71"/>
      <c r="N23" s="87">
        <v>400</v>
      </c>
      <c r="O23" s="19"/>
      <c r="P23" s="60" t="s">
        <v>518</v>
      </c>
      <c r="Q23" s="48"/>
      <c r="R23" s="87">
        <v>400</v>
      </c>
      <c r="S23" s="19"/>
      <c r="T23" s="76" t="s">
        <v>522</v>
      </c>
    </row>
    <row r="24" spans="1:21" ht="15" customHeight="1">
      <c r="A24" s="65"/>
      <c r="B24" s="58" t="s">
        <v>501</v>
      </c>
      <c r="C24" s="324"/>
      <c r="D24" s="78">
        <v>2050</v>
      </c>
      <c r="E24" s="18"/>
      <c r="F24" s="93">
        <v>150</v>
      </c>
      <c r="G24" s="19"/>
      <c r="H24" s="60"/>
      <c r="I24" s="48"/>
      <c r="J24" s="87"/>
      <c r="K24" s="19"/>
      <c r="L24" s="60" t="s">
        <v>519</v>
      </c>
      <c r="M24" s="71"/>
      <c r="N24" s="87">
        <v>700</v>
      </c>
      <c r="O24" s="19"/>
      <c r="P24" s="60" t="s">
        <v>513</v>
      </c>
      <c r="Q24" s="48"/>
      <c r="R24" s="87">
        <v>550</v>
      </c>
      <c r="S24" s="19"/>
      <c r="T24" s="76" t="s">
        <v>523</v>
      </c>
    </row>
    <row r="25" spans="1:21" ht="15" customHeight="1">
      <c r="A25" s="65"/>
      <c r="B25" s="58" t="s">
        <v>502</v>
      </c>
      <c r="C25" s="324"/>
      <c r="D25" s="78">
        <v>2500</v>
      </c>
      <c r="E25" s="18"/>
      <c r="F25" s="93">
        <v>200</v>
      </c>
      <c r="G25" s="34"/>
      <c r="H25" s="60"/>
      <c r="I25" s="48"/>
      <c r="J25" s="87"/>
      <c r="K25" s="19"/>
      <c r="L25" s="60"/>
      <c r="M25" s="71"/>
      <c r="N25" s="87"/>
      <c r="O25" s="19"/>
      <c r="P25" s="60" t="s">
        <v>520</v>
      </c>
      <c r="Q25" s="48"/>
      <c r="R25" s="87">
        <v>350</v>
      </c>
      <c r="S25" s="19"/>
      <c r="T25" s="128" t="s">
        <v>524</v>
      </c>
    </row>
    <row r="26" spans="1:21" ht="15" customHeight="1">
      <c r="A26" s="65"/>
      <c r="B26" s="58" t="s">
        <v>503</v>
      </c>
      <c r="C26" s="324"/>
      <c r="D26" s="78">
        <v>1800</v>
      </c>
      <c r="E26" s="18"/>
      <c r="F26" s="93">
        <v>100</v>
      </c>
      <c r="G26" s="19"/>
      <c r="H26" s="60"/>
      <c r="I26" s="48"/>
      <c r="J26" s="87"/>
      <c r="K26" s="19"/>
      <c r="L26" s="60"/>
      <c r="M26" s="71"/>
      <c r="N26" s="87"/>
      <c r="O26" s="19"/>
      <c r="P26" s="60"/>
      <c r="Q26" s="48"/>
      <c r="R26" s="87"/>
      <c r="S26" s="19"/>
      <c r="T26" s="74"/>
    </row>
    <row r="27" spans="1:21" ht="15" customHeight="1">
      <c r="A27" s="65"/>
      <c r="B27" s="58" t="s">
        <v>504</v>
      </c>
      <c r="C27" s="324" t="s">
        <v>119</v>
      </c>
      <c r="D27" s="78">
        <v>3100</v>
      </c>
      <c r="E27" s="18"/>
      <c r="F27" s="93">
        <v>150</v>
      </c>
      <c r="G27" s="34"/>
      <c r="H27" s="60"/>
      <c r="I27" s="48"/>
      <c r="J27" s="87"/>
      <c r="K27" s="19"/>
      <c r="L27" s="60"/>
      <c r="M27" s="71"/>
      <c r="N27" s="87"/>
      <c r="O27" s="19"/>
      <c r="P27" s="60"/>
      <c r="Q27" s="48"/>
      <c r="R27" s="87"/>
      <c r="S27" s="19"/>
      <c r="T27" s="127" t="s">
        <v>525</v>
      </c>
    </row>
    <row r="28" spans="1:21" ht="15" customHeight="1">
      <c r="A28" s="65"/>
      <c r="B28" s="58" t="s">
        <v>505</v>
      </c>
      <c r="C28" s="324" t="s">
        <v>119</v>
      </c>
      <c r="D28" s="78">
        <v>1950</v>
      </c>
      <c r="E28" s="18"/>
      <c r="F28" s="93">
        <v>100</v>
      </c>
      <c r="G28" s="19"/>
      <c r="H28" s="60"/>
      <c r="I28" s="48"/>
      <c r="J28" s="87"/>
      <c r="K28" s="19"/>
      <c r="L28" s="60"/>
      <c r="M28" s="71"/>
      <c r="N28" s="87"/>
      <c r="O28" s="19"/>
      <c r="P28" s="60"/>
      <c r="Q28" s="48"/>
      <c r="R28" s="87"/>
      <c r="S28" s="19"/>
      <c r="T28" s="74"/>
    </row>
    <row r="29" spans="1:21" ht="15" customHeight="1">
      <c r="A29" s="65"/>
      <c r="B29" s="58" t="s">
        <v>506</v>
      </c>
      <c r="C29" s="324" t="s">
        <v>119</v>
      </c>
      <c r="D29" s="78">
        <v>1650</v>
      </c>
      <c r="E29" s="18"/>
      <c r="F29" s="93">
        <v>100</v>
      </c>
      <c r="G29" s="34"/>
      <c r="H29" s="60"/>
      <c r="I29" s="48"/>
      <c r="J29" s="87"/>
      <c r="K29" s="19"/>
      <c r="L29" s="60"/>
      <c r="M29" s="71"/>
      <c r="N29" s="87"/>
      <c r="O29" s="19"/>
      <c r="P29" s="60"/>
      <c r="Q29" s="48"/>
      <c r="R29" s="87"/>
      <c r="S29" s="19"/>
      <c r="T29" s="74"/>
    </row>
    <row r="30" spans="1:21" ht="15" customHeight="1">
      <c r="A30" s="65"/>
      <c r="B30" s="58" t="s">
        <v>507</v>
      </c>
      <c r="C30" s="324" t="s">
        <v>119</v>
      </c>
      <c r="D30" s="78">
        <v>1700</v>
      </c>
      <c r="E30" s="18"/>
      <c r="F30" s="93">
        <v>100</v>
      </c>
      <c r="G30" s="19"/>
      <c r="H30" s="60"/>
      <c r="I30" s="48"/>
      <c r="J30" s="87"/>
      <c r="K30" s="19"/>
      <c r="L30" s="60"/>
      <c r="M30" s="71"/>
      <c r="N30" s="87"/>
      <c r="O30" s="19"/>
      <c r="P30" s="60"/>
      <c r="Q30" s="48"/>
      <c r="R30" s="87"/>
      <c r="S30" s="19"/>
      <c r="T30" s="74"/>
    </row>
    <row r="31" spans="1:21" ht="15" customHeight="1">
      <c r="A31" s="65"/>
      <c r="B31" s="58" t="s">
        <v>508</v>
      </c>
      <c r="C31" s="324"/>
      <c r="D31" s="78">
        <v>1300</v>
      </c>
      <c r="E31" s="18"/>
      <c r="F31" s="93">
        <v>100</v>
      </c>
      <c r="G31" s="34"/>
      <c r="H31" s="60"/>
      <c r="I31" s="48"/>
      <c r="J31" s="87"/>
      <c r="K31" s="19"/>
      <c r="L31" s="60"/>
      <c r="M31" s="71"/>
      <c r="N31" s="87"/>
      <c r="O31" s="19"/>
      <c r="P31" s="60"/>
      <c r="Q31" s="48"/>
      <c r="R31" s="87"/>
      <c r="S31" s="19"/>
      <c r="T31" s="74"/>
    </row>
    <row r="32" spans="1:21" ht="15" customHeight="1">
      <c r="A32" s="65"/>
      <c r="B32" s="58" t="s">
        <v>509</v>
      </c>
      <c r="C32" s="324" t="s">
        <v>119</v>
      </c>
      <c r="D32" s="78">
        <v>1400</v>
      </c>
      <c r="E32" s="18"/>
      <c r="F32" s="93">
        <v>100</v>
      </c>
      <c r="G32" s="19"/>
      <c r="H32" s="60"/>
      <c r="I32" s="48"/>
      <c r="J32" s="87"/>
      <c r="K32" s="19"/>
      <c r="L32" s="60"/>
      <c r="M32" s="71"/>
      <c r="N32" s="87"/>
      <c r="O32" s="19"/>
      <c r="P32" s="60"/>
      <c r="Q32" s="48"/>
      <c r="R32" s="87"/>
      <c r="S32" s="19"/>
      <c r="T32" s="74"/>
    </row>
    <row r="33" spans="1:20" ht="15" customHeight="1">
      <c r="A33" s="65"/>
      <c r="B33" s="58" t="s">
        <v>510</v>
      </c>
      <c r="C33" s="324" t="s">
        <v>119</v>
      </c>
      <c r="D33" s="78">
        <v>1400</v>
      </c>
      <c r="E33" s="18"/>
      <c r="F33" s="93">
        <v>50</v>
      </c>
      <c r="G33" s="19"/>
      <c r="H33" s="60"/>
      <c r="I33" s="48"/>
      <c r="J33" s="87"/>
      <c r="K33" s="19"/>
      <c r="L33" s="60"/>
      <c r="M33" s="71"/>
      <c r="N33" s="87"/>
      <c r="O33" s="19"/>
      <c r="P33" s="60"/>
      <c r="Q33" s="48"/>
      <c r="R33" s="87"/>
      <c r="S33" s="19"/>
      <c r="T33" s="74"/>
    </row>
    <row r="34" spans="1:20" ht="15" customHeight="1">
      <c r="A34" s="65"/>
      <c r="B34" s="58" t="s">
        <v>511</v>
      </c>
      <c r="C34" s="324" t="s">
        <v>119</v>
      </c>
      <c r="D34" s="78">
        <v>5300</v>
      </c>
      <c r="E34" s="18"/>
      <c r="F34" s="93">
        <v>250</v>
      </c>
      <c r="G34" s="19"/>
      <c r="H34" s="60"/>
      <c r="I34" s="48"/>
      <c r="J34" s="87"/>
      <c r="K34" s="19"/>
      <c r="L34" s="60"/>
      <c r="M34" s="71"/>
      <c r="N34" s="87"/>
      <c r="O34" s="19"/>
      <c r="P34" s="60"/>
      <c r="Q34" s="48"/>
      <c r="R34" s="87"/>
      <c r="S34" s="19"/>
      <c r="T34" s="74"/>
    </row>
    <row r="35" spans="1:20" ht="15" customHeight="1">
      <c r="A35" s="65"/>
      <c r="B35" s="58" t="s">
        <v>512</v>
      </c>
      <c r="C35" s="324" t="s">
        <v>119</v>
      </c>
      <c r="D35" s="78">
        <v>1200</v>
      </c>
      <c r="E35" s="18"/>
      <c r="F35" s="93">
        <v>100</v>
      </c>
      <c r="G35" s="19"/>
      <c r="H35" s="60"/>
      <c r="I35" s="48"/>
      <c r="J35" s="87"/>
      <c r="K35" s="19"/>
      <c r="L35" s="60"/>
      <c r="M35" s="71"/>
      <c r="N35" s="87"/>
      <c r="O35" s="19"/>
      <c r="P35" s="60"/>
      <c r="Q35" s="48"/>
      <c r="R35" s="87"/>
      <c r="S35" s="19"/>
      <c r="T35" s="74"/>
    </row>
    <row r="36" spans="1:20" ht="15" customHeight="1">
      <c r="A36" s="65"/>
      <c r="B36" s="58" t="s">
        <v>513</v>
      </c>
      <c r="C36" s="324" t="s">
        <v>119</v>
      </c>
      <c r="D36" s="78">
        <v>1400</v>
      </c>
      <c r="E36" s="18"/>
      <c r="F36" s="93">
        <v>50</v>
      </c>
      <c r="G36" s="19"/>
      <c r="H36" s="60"/>
      <c r="I36" s="48"/>
      <c r="J36" s="87"/>
      <c r="K36" s="19"/>
      <c r="L36" s="60"/>
      <c r="M36" s="71"/>
      <c r="N36" s="87"/>
      <c r="O36" s="19"/>
      <c r="P36" s="60"/>
      <c r="Q36" s="48"/>
      <c r="R36" s="87"/>
      <c r="S36" s="19"/>
      <c r="T36" s="74"/>
    </row>
    <row r="37" spans="1:20" ht="15" customHeight="1">
      <c r="A37" s="65"/>
      <c r="B37" s="58"/>
      <c r="C37" s="324"/>
      <c r="D37" s="78"/>
      <c r="E37" s="18"/>
      <c r="F37" s="93"/>
      <c r="G37" s="19"/>
      <c r="H37" s="60"/>
      <c r="I37" s="48"/>
      <c r="J37" s="87"/>
      <c r="K37" s="19"/>
      <c r="L37" s="60"/>
      <c r="M37" s="71"/>
      <c r="N37" s="87"/>
      <c r="O37" s="19"/>
      <c r="P37" s="60"/>
      <c r="Q37" s="48"/>
      <c r="R37" s="87"/>
      <c r="S37" s="19"/>
      <c r="T37" s="74"/>
    </row>
    <row r="38" spans="1:20" ht="15" customHeight="1">
      <c r="A38" s="65"/>
      <c r="B38" s="58"/>
      <c r="C38" s="33"/>
      <c r="D38" s="78"/>
      <c r="E38" s="18"/>
      <c r="F38" s="93"/>
      <c r="G38" s="34"/>
      <c r="H38" s="60"/>
      <c r="I38" s="48"/>
      <c r="J38" s="87"/>
      <c r="K38" s="19"/>
      <c r="L38" s="60"/>
      <c r="M38" s="71"/>
      <c r="N38" s="87"/>
      <c r="O38" s="19"/>
      <c r="P38" s="60"/>
      <c r="Q38" s="48"/>
      <c r="R38" s="87"/>
      <c r="S38" s="19"/>
      <c r="T38" s="74"/>
    </row>
    <row r="39" spans="1:20" ht="15" customHeight="1" thickBot="1">
      <c r="A39" s="66"/>
      <c r="B39" s="64"/>
      <c r="C39" s="35"/>
      <c r="D39" s="81"/>
      <c r="E39" s="21"/>
      <c r="F39" s="94"/>
      <c r="G39" s="22"/>
      <c r="H39" s="61"/>
      <c r="I39" s="56"/>
      <c r="J39" s="88"/>
      <c r="K39" s="22"/>
      <c r="L39" s="61"/>
      <c r="M39" s="72"/>
      <c r="N39" s="88"/>
      <c r="O39" s="22"/>
      <c r="P39" s="61"/>
      <c r="Q39" s="56"/>
      <c r="R39" s="88"/>
      <c r="S39" s="22"/>
      <c r="T39" s="74"/>
    </row>
    <row r="40" spans="1:20" ht="15" customHeight="1" thickBot="1">
      <c r="A40" s="23"/>
      <c r="B40" s="45" t="s">
        <v>247</v>
      </c>
      <c r="C40" s="24"/>
      <c r="D40" s="80">
        <f>SUM(D22:D39)</f>
        <v>32350</v>
      </c>
      <c r="E40" s="36">
        <f>SUM(E22:E39)</f>
        <v>0</v>
      </c>
      <c r="F40" s="95">
        <f>SUM(F22:F39)</f>
        <v>2050</v>
      </c>
      <c r="G40" s="37">
        <f>SUM(G22:G39)</f>
        <v>0</v>
      </c>
      <c r="H40" s="156" t="s">
        <v>130</v>
      </c>
      <c r="I40" s="126"/>
      <c r="J40" s="91">
        <f>SUM(J22:J39)</f>
        <v>2350</v>
      </c>
      <c r="K40" s="37">
        <f>SUM(K22:K39)</f>
        <v>0</v>
      </c>
      <c r="L40" s="156" t="s">
        <v>80</v>
      </c>
      <c r="M40" s="126"/>
      <c r="N40" s="91">
        <f>SUM(N22:N39)</f>
        <v>1550</v>
      </c>
      <c r="O40" s="37">
        <f>SUM(O22:O39)</f>
        <v>0</v>
      </c>
      <c r="P40" s="156" t="s">
        <v>55</v>
      </c>
      <c r="Q40" s="126"/>
      <c r="R40" s="91">
        <f>SUM(R22:R39)</f>
        <v>1900</v>
      </c>
      <c r="S40" s="37">
        <f>SUM(S22:S39)</f>
        <v>0</v>
      </c>
      <c r="T40" s="75"/>
    </row>
    <row r="41" spans="1:20" ht="14.25" thickTop="1">
      <c r="B41" s="134" t="str">
        <f>緑区!B39</f>
        <v>平成25年12月</v>
      </c>
      <c r="G41" s="2"/>
      <c r="T41" s="134" t="s">
        <v>392</v>
      </c>
    </row>
  </sheetData>
  <mergeCells count="22">
    <mergeCell ref="B7:D7"/>
    <mergeCell ref="B20:D20"/>
    <mergeCell ref="A8:D8"/>
    <mergeCell ref="H8:J8"/>
    <mergeCell ref="L8:N8"/>
    <mergeCell ref="P8:R8"/>
    <mergeCell ref="A21:D21"/>
    <mergeCell ref="H21:J21"/>
    <mergeCell ref="L21:N21"/>
    <mergeCell ref="P21:R21"/>
    <mergeCell ref="T1:T6"/>
    <mergeCell ref="A3:F4"/>
    <mergeCell ref="P4:R6"/>
    <mergeCell ref="A1:B2"/>
    <mergeCell ref="S4:S6"/>
    <mergeCell ref="O4:O6"/>
    <mergeCell ref="O1:O3"/>
    <mergeCell ref="P1:S3"/>
    <mergeCell ref="G1:G3"/>
    <mergeCell ref="H1:N3"/>
    <mergeCell ref="G4:G6"/>
    <mergeCell ref="H4:N6"/>
  </mergeCells>
  <phoneticPr fontId="2"/>
  <pageMargins left="0.2" right="0.19" top="0.23" bottom="0.23" header="0.2" footer="0.2"/>
  <pageSetup paperSize="9" orientation="landscape" verticalDpi="0" r:id="rId1"/>
</worksheet>
</file>

<file path=xl/worksheets/sheet2.xml><?xml version="1.0" encoding="utf-8"?>
<worksheet xmlns="http://schemas.openxmlformats.org/spreadsheetml/2006/main" xmlns:r="http://schemas.openxmlformats.org/officeDocument/2006/relationships">
  <sheetPr>
    <tabColor theme="5" tint="0.59999389629810485"/>
  </sheetPr>
  <dimension ref="A1:D21"/>
  <sheetViews>
    <sheetView workbookViewId="0"/>
  </sheetViews>
  <sheetFormatPr defaultRowHeight="13.5"/>
  <cols>
    <col min="2" max="2" width="1.5" customWidth="1"/>
  </cols>
  <sheetData>
    <row r="1" spans="1:4" ht="18" customHeight="1">
      <c r="A1" s="432">
        <v>-1</v>
      </c>
      <c r="B1" s="428"/>
      <c r="C1" s="269" t="s">
        <v>1520</v>
      </c>
    </row>
    <row r="2" spans="1:4" ht="18" customHeight="1">
      <c r="A2" s="433"/>
      <c r="C2" s="431" t="s">
        <v>1521</v>
      </c>
    </row>
    <row r="3" spans="1:4" ht="18" customHeight="1">
      <c r="A3" s="433"/>
      <c r="C3" s="431" t="s">
        <v>1522</v>
      </c>
    </row>
    <row r="4" spans="1:4" ht="18" customHeight="1">
      <c r="A4" s="433"/>
      <c r="C4" s="376" t="s">
        <v>1538</v>
      </c>
    </row>
    <row r="5" spans="1:4" ht="18" customHeight="1">
      <c r="A5" s="433"/>
    </row>
    <row r="6" spans="1:4" ht="18" customHeight="1">
      <c r="A6" s="432">
        <v>-2</v>
      </c>
      <c r="B6" s="428"/>
      <c r="C6" s="269" t="s">
        <v>1523</v>
      </c>
    </row>
    <row r="7" spans="1:4" ht="18" customHeight="1">
      <c r="A7" s="433"/>
      <c r="C7" s="435" t="s">
        <v>1524</v>
      </c>
      <c r="D7" s="431" t="s">
        <v>1525</v>
      </c>
    </row>
    <row r="8" spans="1:4" ht="18" customHeight="1">
      <c r="A8" s="433"/>
      <c r="C8" s="171"/>
      <c r="D8" s="376" t="s">
        <v>1539</v>
      </c>
    </row>
    <row r="9" spans="1:4" ht="18" customHeight="1">
      <c r="A9" s="433"/>
      <c r="C9" s="435" t="s">
        <v>1526</v>
      </c>
      <c r="D9" s="431" t="s">
        <v>1527</v>
      </c>
    </row>
    <row r="10" spans="1:4" ht="18" customHeight="1">
      <c r="A10" s="433"/>
      <c r="C10" s="171"/>
      <c r="D10" s="376" t="s">
        <v>1540</v>
      </c>
    </row>
    <row r="11" spans="1:4" ht="18" customHeight="1">
      <c r="A11" s="433"/>
      <c r="C11" s="435" t="s">
        <v>1528</v>
      </c>
      <c r="D11" s="431" t="s">
        <v>1529</v>
      </c>
    </row>
    <row r="12" spans="1:4" ht="18" customHeight="1">
      <c r="A12" s="433"/>
      <c r="D12" s="376" t="s">
        <v>1541</v>
      </c>
    </row>
    <row r="13" spans="1:4" ht="18" customHeight="1">
      <c r="A13" s="433"/>
      <c r="D13" s="436" t="s">
        <v>1530</v>
      </c>
    </row>
    <row r="14" spans="1:4" ht="18" customHeight="1">
      <c r="A14" s="433"/>
    </row>
    <row r="15" spans="1:4" ht="18" customHeight="1">
      <c r="A15" s="433"/>
    </row>
    <row r="16" spans="1:4" ht="18" customHeight="1">
      <c r="A16" s="434" t="s">
        <v>1531</v>
      </c>
      <c r="B16" s="430"/>
      <c r="C16" s="431" t="s">
        <v>1532</v>
      </c>
    </row>
    <row r="17" spans="1:3" ht="18" customHeight="1">
      <c r="A17" s="434" t="s">
        <v>1531</v>
      </c>
      <c r="B17" s="430"/>
      <c r="C17" s="431" t="s">
        <v>1533</v>
      </c>
    </row>
    <row r="18" spans="1:3" ht="18" customHeight="1">
      <c r="A18" s="434" t="s">
        <v>1531</v>
      </c>
      <c r="B18" s="430"/>
      <c r="C18" s="431" t="s">
        <v>1534</v>
      </c>
    </row>
    <row r="19" spans="1:3" ht="18" customHeight="1">
      <c r="A19" s="434" t="s">
        <v>1531</v>
      </c>
      <c r="B19" s="430"/>
      <c r="C19" s="431" t="s">
        <v>1535</v>
      </c>
    </row>
    <row r="20" spans="1:3" ht="18" customHeight="1">
      <c r="A20" s="433"/>
      <c r="C20" s="431" t="s">
        <v>1536</v>
      </c>
    </row>
    <row r="21" spans="1:3" ht="18" customHeight="1">
      <c r="A21" s="433"/>
      <c r="C21" s="431" t="s">
        <v>1537</v>
      </c>
    </row>
  </sheetData>
  <phoneticPr fontId="2"/>
  <pageMargins left="0.70866141732283472" right="0.70866141732283472" top="0.74803149606299213" bottom="0.74803149606299213" header="0.31496062992125984" footer="0.31496062992125984"/>
  <pageSetup paperSize="9" orientation="landscape" verticalDpi="0" r:id="rId1"/>
</worksheet>
</file>

<file path=xl/worksheets/sheet20.xml><?xml version="1.0" encoding="utf-8"?>
<worksheet xmlns="http://schemas.openxmlformats.org/spreadsheetml/2006/main" xmlns:r="http://schemas.openxmlformats.org/officeDocument/2006/relationships">
  <dimension ref="A1:X43"/>
  <sheetViews>
    <sheetView showZeros="0" zoomScaleNormal="100" workbookViewId="0">
      <selection activeCell="E9" sqref="E9"/>
    </sheetView>
  </sheetViews>
  <sheetFormatPr defaultRowHeight="13.5"/>
  <cols>
    <col min="1" max="1" width="2.25" customWidth="1"/>
    <col min="2" max="2" width="10.625" customWidth="1"/>
    <col min="3" max="3" width="1.5" customWidth="1"/>
    <col min="4" max="4" width="8.75" customWidth="1"/>
    <col min="5" max="5" width="8.125" customWidth="1"/>
    <col min="6" max="7" width="7.625" customWidth="1"/>
    <col min="8" max="8" width="10.25" customWidth="1"/>
    <col min="9" max="9" width="1.5" customWidth="1"/>
    <col min="12" max="12" width="10.125" customWidth="1"/>
    <col min="13" max="13" width="1.5" customWidth="1"/>
    <col min="14" max="14" width="6.75" customWidth="1"/>
    <col min="15" max="15" width="7" customWidth="1"/>
    <col min="16" max="16" width="10.125" customWidth="1"/>
    <col min="17" max="17" width="1.625" customWidth="1"/>
    <col min="18" max="18" width="6.75" customWidth="1"/>
    <col min="19" max="19" width="7" customWidth="1"/>
    <col min="20" max="20" width="18.375" customWidth="1"/>
  </cols>
  <sheetData>
    <row r="1" spans="1:24" ht="10.5" customHeight="1">
      <c r="A1" s="515" t="s">
        <v>0</v>
      </c>
      <c r="B1" s="516"/>
      <c r="C1" s="2"/>
      <c r="D1" s="2"/>
      <c r="E1" s="2"/>
      <c r="F1" s="3"/>
      <c r="G1" s="526" t="s">
        <v>1</v>
      </c>
      <c r="H1" s="589"/>
      <c r="I1" s="589"/>
      <c r="J1" s="589"/>
      <c r="K1" s="589"/>
      <c r="L1" s="589"/>
      <c r="M1" s="589"/>
      <c r="N1" s="590"/>
      <c r="O1" s="526" t="s">
        <v>2</v>
      </c>
      <c r="P1" s="589"/>
      <c r="Q1" s="589"/>
      <c r="R1" s="589"/>
      <c r="S1" s="590"/>
      <c r="T1" s="508" t="s">
        <v>3</v>
      </c>
      <c r="U1" s="4"/>
    </row>
    <row r="2" spans="1:24" ht="10.5" customHeight="1">
      <c r="A2" s="514"/>
      <c r="B2" s="512"/>
      <c r="C2" s="5"/>
      <c r="D2" s="5"/>
      <c r="E2" s="5"/>
      <c r="F2" s="6"/>
      <c r="G2" s="537"/>
      <c r="H2" s="591"/>
      <c r="I2" s="591"/>
      <c r="J2" s="591"/>
      <c r="K2" s="591"/>
      <c r="L2" s="591"/>
      <c r="M2" s="591"/>
      <c r="N2" s="592"/>
      <c r="O2" s="537"/>
      <c r="P2" s="591"/>
      <c r="Q2" s="591"/>
      <c r="R2" s="591"/>
      <c r="S2" s="592"/>
      <c r="T2" s="509"/>
    </row>
    <row r="3" spans="1:24" ht="10.5" customHeight="1" thickBot="1">
      <c r="A3" s="560" t="s">
        <v>4</v>
      </c>
      <c r="B3" s="571"/>
      <c r="C3" s="571"/>
      <c r="D3" s="571"/>
      <c r="E3" s="571"/>
      <c r="F3" s="572"/>
      <c r="G3" s="539"/>
      <c r="H3" s="593"/>
      <c r="I3" s="593"/>
      <c r="J3" s="593"/>
      <c r="K3" s="593"/>
      <c r="L3" s="593"/>
      <c r="M3" s="593"/>
      <c r="N3" s="594"/>
      <c r="O3" s="539"/>
      <c r="P3" s="593"/>
      <c r="Q3" s="593"/>
      <c r="R3" s="593"/>
      <c r="S3" s="594"/>
      <c r="T3" s="509"/>
    </row>
    <row r="4" spans="1:24" ht="10.5" customHeight="1">
      <c r="A4" s="560"/>
      <c r="B4" s="571"/>
      <c r="C4" s="571"/>
      <c r="D4" s="571"/>
      <c r="E4" s="571"/>
      <c r="F4" s="572"/>
      <c r="G4" s="573" t="s">
        <v>5</v>
      </c>
      <c r="H4" s="589"/>
      <c r="I4" s="589"/>
      <c r="J4" s="589"/>
      <c r="K4" s="589"/>
      <c r="L4" s="589"/>
      <c r="M4" s="589"/>
      <c r="N4" s="590"/>
      <c r="O4" s="526" t="s">
        <v>6</v>
      </c>
      <c r="P4" s="517">
        <f>E42+G42+K42+O42+S42</f>
        <v>0</v>
      </c>
      <c r="Q4" s="517"/>
      <c r="R4" s="517"/>
      <c r="S4" s="532" t="s">
        <v>7</v>
      </c>
      <c r="T4" s="509"/>
    </row>
    <row r="5" spans="1:24" ht="10.5" customHeight="1">
      <c r="A5" s="4"/>
      <c r="B5" s="5"/>
      <c r="C5" s="5"/>
      <c r="D5" s="5"/>
      <c r="E5" s="5"/>
      <c r="F5" s="6"/>
      <c r="G5" s="610"/>
      <c r="H5" s="591"/>
      <c r="I5" s="591"/>
      <c r="J5" s="591"/>
      <c r="K5" s="591"/>
      <c r="L5" s="591"/>
      <c r="M5" s="591"/>
      <c r="N5" s="592"/>
      <c r="O5" s="537"/>
      <c r="P5" s="518"/>
      <c r="Q5" s="518"/>
      <c r="R5" s="518"/>
      <c r="S5" s="533"/>
      <c r="T5" s="509"/>
    </row>
    <row r="6" spans="1:24" ht="10.5" customHeight="1" thickBot="1">
      <c r="A6" s="7"/>
      <c r="B6" s="9"/>
      <c r="C6" s="9"/>
      <c r="D6" s="9"/>
      <c r="E6" s="9"/>
      <c r="F6" s="8"/>
      <c r="G6" s="611"/>
      <c r="H6" s="593"/>
      <c r="I6" s="593"/>
      <c r="J6" s="593"/>
      <c r="K6" s="593"/>
      <c r="L6" s="593"/>
      <c r="M6" s="593"/>
      <c r="N6" s="594"/>
      <c r="O6" s="539"/>
      <c r="P6" s="519"/>
      <c r="Q6" s="519"/>
      <c r="R6" s="519"/>
      <c r="S6" s="534"/>
      <c r="T6" s="510"/>
    </row>
    <row r="7" spans="1:24" ht="27" customHeight="1" thickBot="1">
      <c r="B7" s="588" t="s">
        <v>188</v>
      </c>
      <c r="C7" s="588"/>
      <c r="D7" s="588"/>
      <c r="F7" s="10" t="s">
        <v>8</v>
      </c>
      <c r="G7" s="11"/>
      <c r="H7" s="119">
        <f>D42+F42+J42+N42+R42</f>
        <v>68350</v>
      </c>
      <c r="I7" s="11"/>
      <c r="J7" s="11" t="s">
        <v>7</v>
      </c>
      <c r="K7" s="9"/>
      <c r="L7" s="9"/>
      <c r="M7" s="9"/>
      <c r="N7" s="9"/>
      <c r="O7" s="9"/>
      <c r="P7" s="9"/>
      <c r="Q7" s="9"/>
      <c r="R7" s="9"/>
      <c r="S7" s="9"/>
    </row>
    <row r="8" spans="1:24" ht="16.5" customHeight="1" thickTop="1" thickBot="1">
      <c r="A8" s="550" t="s">
        <v>10</v>
      </c>
      <c r="B8" s="551"/>
      <c r="C8" s="551"/>
      <c r="D8" s="552"/>
      <c r="E8" s="12" t="s">
        <v>11</v>
      </c>
      <c r="F8" s="13" t="s">
        <v>12</v>
      </c>
      <c r="G8" s="14" t="s">
        <v>11</v>
      </c>
      <c r="H8" s="554" t="s">
        <v>13</v>
      </c>
      <c r="I8" s="554"/>
      <c r="J8" s="555"/>
      <c r="K8" s="14" t="s">
        <v>11</v>
      </c>
      <c r="L8" s="554" t="s">
        <v>14</v>
      </c>
      <c r="M8" s="554"/>
      <c r="N8" s="555"/>
      <c r="O8" s="14" t="s">
        <v>11</v>
      </c>
      <c r="P8" s="554" t="s">
        <v>15</v>
      </c>
      <c r="Q8" s="554"/>
      <c r="R8" s="556"/>
      <c r="S8" s="14" t="s">
        <v>11</v>
      </c>
      <c r="T8" s="15" t="s">
        <v>16</v>
      </c>
    </row>
    <row r="9" spans="1:24" ht="15.75" customHeight="1">
      <c r="A9" s="111"/>
      <c r="B9" s="108" t="s">
        <v>526</v>
      </c>
      <c r="C9" s="327" t="s">
        <v>515</v>
      </c>
      <c r="D9" s="118">
        <v>2900</v>
      </c>
      <c r="E9" s="16"/>
      <c r="F9" s="120">
        <v>200</v>
      </c>
      <c r="G9" s="17"/>
      <c r="H9" s="122" t="s">
        <v>527</v>
      </c>
      <c r="I9" s="112"/>
      <c r="J9" s="90">
        <v>1300</v>
      </c>
      <c r="K9" s="17"/>
      <c r="L9" s="122" t="s">
        <v>545</v>
      </c>
      <c r="M9" s="112"/>
      <c r="N9" s="90">
        <v>500</v>
      </c>
      <c r="O9" s="17"/>
      <c r="P9" s="122" t="s">
        <v>543</v>
      </c>
      <c r="Q9" s="112"/>
      <c r="R9" s="90">
        <v>1100</v>
      </c>
      <c r="S9" s="17"/>
      <c r="T9" s="74" t="s">
        <v>564</v>
      </c>
    </row>
    <row r="10" spans="1:24" ht="15.75" customHeight="1">
      <c r="A10" s="65"/>
      <c r="B10" s="109" t="s">
        <v>527</v>
      </c>
      <c r="C10" s="327"/>
      <c r="D10" s="78">
        <v>2300</v>
      </c>
      <c r="E10" s="18"/>
      <c r="F10" s="121">
        <v>250</v>
      </c>
      <c r="G10" s="19"/>
      <c r="H10" s="123" t="s">
        <v>558</v>
      </c>
      <c r="I10" s="33"/>
      <c r="J10" s="87">
        <v>600</v>
      </c>
      <c r="K10" s="19"/>
      <c r="L10" s="123" t="s">
        <v>537</v>
      </c>
      <c r="M10" s="33"/>
      <c r="N10" s="87">
        <v>550</v>
      </c>
      <c r="O10" s="19"/>
      <c r="P10" s="123" t="s">
        <v>560</v>
      </c>
      <c r="Q10" s="33"/>
      <c r="R10" s="87">
        <v>1300</v>
      </c>
      <c r="S10" s="19"/>
      <c r="T10" s="76" t="s">
        <v>565</v>
      </c>
    </row>
    <row r="11" spans="1:24" ht="15.75" customHeight="1">
      <c r="A11" s="65"/>
      <c r="B11" s="109" t="s">
        <v>528</v>
      </c>
      <c r="C11" s="327"/>
      <c r="D11" s="78">
        <v>1350</v>
      </c>
      <c r="E11" s="18"/>
      <c r="F11" s="121">
        <v>150</v>
      </c>
      <c r="G11" s="19"/>
      <c r="H11" s="123" t="s">
        <v>549</v>
      </c>
      <c r="I11" s="33"/>
      <c r="J11" s="87">
        <v>900</v>
      </c>
      <c r="K11" s="19"/>
      <c r="L11" s="123" t="s">
        <v>559</v>
      </c>
      <c r="M11" s="33"/>
      <c r="N11" s="87">
        <v>150</v>
      </c>
      <c r="O11" s="19"/>
      <c r="P11" s="123" t="s">
        <v>561</v>
      </c>
      <c r="Q11" s="33"/>
      <c r="R11" s="87">
        <v>500</v>
      </c>
      <c r="S11" s="19"/>
      <c r="T11" s="128" t="s">
        <v>566</v>
      </c>
    </row>
    <row r="12" spans="1:24" ht="15.75" customHeight="1">
      <c r="A12" s="65"/>
      <c r="B12" s="109" t="s">
        <v>529</v>
      </c>
      <c r="C12" s="327"/>
      <c r="D12" s="78">
        <v>1200</v>
      </c>
      <c r="E12" s="18"/>
      <c r="F12" s="121">
        <v>200</v>
      </c>
      <c r="G12" s="19"/>
      <c r="H12" s="123" t="s">
        <v>543</v>
      </c>
      <c r="I12" s="33"/>
      <c r="J12" s="87">
        <v>950</v>
      </c>
      <c r="K12" s="19"/>
      <c r="L12" s="123"/>
      <c r="M12" s="33"/>
      <c r="N12" s="87"/>
      <c r="O12" s="19"/>
      <c r="P12" s="123" t="s">
        <v>562</v>
      </c>
      <c r="Q12" s="33"/>
      <c r="R12" s="87">
        <v>100</v>
      </c>
      <c r="S12" s="19"/>
      <c r="T12" s="128"/>
    </row>
    <row r="13" spans="1:24" ht="15.75" customHeight="1">
      <c r="A13" s="65"/>
      <c r="B13" s="109" t="s">
        <v>530</v>
      </c>
      <c r="C13" s="327" t="s">
        <v>515</v>
      </c>
      <c r="D13" s="78">
        <v>2800</v>
      </c>
      <c r="E13" s="18"/>
      <c r="F13" s="121">
        <v>200</v>
      </c>
      <c r="G13" s="19"/>
      <c r="H13" s="123"/>
      <c r="I13" s="33"/>
      <c r="J13" s="87"/>
      <c r="K13" s="19"/>
      <c r="L13" s="123"/>
      <c r="M13" s="33"/>
      <c r="N13" s="87"/>
      <c r="O13" s="19"/>
      <c r="P13" s="123" t="s">
        <v>563</v>
      </c>
      <c r="Q13" s="33"/>
      <c r="R13" s="87">
        <v>700</v>
      </c>
      <c r="S13" s="19"/>
      <c r="T13" s="128"/>
      <c r="V13" s="5"/>
    </row>
    <row r="14" spans="1:24" ht="15.75" customHeight="1">
      <c r="A14" s="65"/>
      <c r="B14" s="109" t="s">
        <v>531</v>
      </c>
      <c r="C14" s="327" t="s">
        <v>515</v>
      </c>
      <c r="D14" s="78">
        <v>1900</v>
      </c>
      <c r="E14" s="18"/>
      <c r="F14" s="121">
        <v>150</v>
      </c>
      <c r="G14" s="19"/>
      <c r="H14" s="123"/>
      <c r="I14" s="33"/>
      <c r="J14" s="87"/>
      <c r="K14" s="19"/>
      <c r="L14" s="123"/>
      <c r="M14" s="33"/>
      <c r="N14" s="87"/>
      <c r="O14" s="19"/>
      <c r="P14" s="123"/>
      <c r="Q14" s="33"/>
      <c r="R14" s="87"/>
      <c r="S14" s="19"/>
      <c r="T14" s="74"/>
      <c r="W14" s="5"/>
      <c r="X14" s="5"/>
    </row>
    <row r="15" spans="1:24" ht="15.75" customHeight="1">
      <c r="A15" s="65"/>
      <c r="B15" s="109" t="s">
        <v>532</v>
      </c>
      <c r="C15" s="327"/>
      <c r="D15" s="78">
        <v>2250</v>
      </c>
      <c r="E15" s="18"/>
      <c r="F15" s="121">
        <v>250</v>
      </c>
      <c r="G15" s="19"/>
      <c r="H15" s="123"/>
      <c r="I15" s="33"/>
      <c r="J15" s="87"/>
      <c r="K15" s="19"/>
      <c r="L15" s="123"/>
      <c r="M15" s="33"/>
      <c r="N15" s="87"/>
      <c r="O15" s="19"/>
      <c r="P15" s="123"/>
      <c r="Q15" s="33"/>
      <c r="R15" s="87"/>
      <c r="S15" s="19"/>
      <c r="T15" s="74"/>
      <c r="W15" s="5"/>
      <c r="X15" s="5"/>
    </row>
    <row r="16" spans="1:24" ht="15.75" customHeight="1">
      <c r="A16" s="65"/>
      <c r="B16" s="109" t="s">
        <v>533</v>
      </c>
      <c r="C16" s="327" t="s">
        <v>515</v>
      </c>
      <c r="D16" s="78">
        <v>1250</v>
      </c>
      <c r="E16" s="18"/>
      <c r="F16" s="121">
        <v>150</v>
      </c>
      <c r="G16" s="19"/>
      <c r="H16" s="123"/>
      <c r="I16" s="33"/>
      <c r="J16" s="87"/>
      <c r="K16" s="19"/>
      <c r="L16" s="123"/>
      <c r="M16" s="33"/>
      <c r="N16" s="87"/>
      <c r="O16" s="19"/>
      <c r="P16" s="123"/>
      <c r="Q16" s="33"/>
      <c r="R16" s="87"/>
      <c r="S16" s="19"/>
      <c r="T16" s="74"/>
    </row>
    <row r="17" spans="1:20" ht="15.75" customHeight="1">
      <c r="A17" s="65"/>
      <c r="B17" s="109" t="s">
        <v>534</v>
      </c>
      <c r="C17" s="327"/>
      <c r="D17" s="78">
        <v>1800</v>
      </c>
      <c r="E17" s="18"/>
      <c r="F17" s="121">
        <v>150</v>
      </c>
      <c r="G17" s="19"/>
      <c r="H17" s="123"/>
      <c r="I17" s="33"/>
      <c r="J17" s="87"/>
      <c r="K17" s="19"/>
      <c r="L17" s="123"/>
      <c r="M17" s="33"/>
      <c r="N17" s="87"/>
      <c r="O17" s="19"/>
      <c r="P17" s="123"/>
      <c r="Q17" s="33"/>
      <c r="R17" s="87"/>
      <c r="S17" s="19"/>
      <c r="T17" s="74"/>
    </row>
    <row r="18" spans="1:20" ht="15.75" customHeight="1">
      <c r="A18" s="65"/>
      <c r="B18" s="109" t="s">
        <v>535</v>
      </c>
      <c r="C18" s="327"/>
      <c r="D18" s="78">
        <v>3000</v>
      </c>
      <c r="E18" s="18"/>
      <c r="F18" s="121">
        <v>200</v>
      </c>
      <c r="G18" s="19"/>
      <c r="H18" s="123"/>
      <c r="I18" s="33"/>
      <c r="J18" s="87"/>
      <c r="K18" s="19"/>
      <c r="L18" s="123"/>
      <c r="M18" s="33"/>
      <c r="N18" s="87"/>
      <c r="O18" s="19"/>
      <c r="P18" s="123"/>
      <c r="Q18" s="33"/>
      <c r="R18" s="87"/>
      <c r="S18" s="19"/>
      <c r="T18" s="74"/>
    </row>
    <row r="19" spans="1:20" ht="15.75" customHeight="1">
      <c r="A19" s="65"/>
      <c r="B19" s="109" t="s">
        <v>536</v>
      </c>
      <c r="C19" s="327" t="s">
        <v>515</v>
      </c>
      <c r="D19" s="78">
        <v>1350</v>
      </c>
      <c r="E19" s="18"/>
      <c r="F19" s="121">
        <v>50</v>
      </c>
      <c r="G19" s="19"/>
      <c r="H19" s="123"/>
      <c r="I19" s="33"/>
      <c r="J19" s="87"/>
      <c r="K19" s="19"/>
      <c r="L19" s="123"/>
      <c r="M19" s="33"/>
      <c r="N19" s="87"/>
      <c r="O19" s="19"/>
      <c r="P19" s="123"/>
      <c r="Q19" s="33"/>
      <c r="R19" s="87"/>
      <c r="S19" s="19"/>
      <c r="T19" s="74"/>
    </row>
    <row r="20" spans="1:20" ht="15.75" customHeight="1">
      <c r="A20" s="65" t="s">
        <v>514</v>
      </c>
      <c r="B20" s="109" t="s">
        <v>537</v>
      </c>
      <c r="C20" s="327"/>
      <c r="D20" s="78">
        <v>2150</v>
      </c>
      <c r="E20" s="18"/>
      <c r="F20" s="121">
        <v>100</v>
      </c>
      <c r="G20" s="19"/>
      <c r="H20" s="123"/>
      <c r="I20" s="33"/>
      <c r="J20" s="87"/>
      <c r="K20" s="19"/>
      <c r="L20" s="123"/>
      <c r="M20" s="33"/>
      <c r="N20" s="87"/>
      <c r="O20" s="19"/>
      <c r="P20" s="123"/>
      <c r="Q20" s="33"/>
      <c r="R20" s="87"/>
      <c r="S20" s="19"/>
      <c r="T20" s="74" t="s">
        <v>567</v>
      </c>
    </row>
    <row r="21" spans="1:20" ht="15.75" customHeight="1">
      <c r="A21" s="65"/>
      <c r="B21" s="109" t="s">
        <v>538</v>
      </c>
      <c r="C21" s="327" t="s">
        <v>515</v>
      </c>
      <c r="D21" s="78">
        <v>1000</v>
      </c>
      <c r="E21" s="18"/>
      <c r="F21" s="121">
        <v>50</v>
      </c>
      <c r="G21" s="19"/>
      <c r="H21" s="123"/>
      <c r="I21" s="33"/>
      <c r="J21" s="87"/>
      <c r="K21" s="19"/>
      <c r="L21" s="123"/>
      <c r="M21" s="33"/>
      <c r="N21" s="87"/>
      <c r="O21" s="19"/>
      <c r="P21" s="123"/>
      <c r="Q21" s="33"/>
      <c r="R21" s="87"/>
      <c r="S21" s="19"/>
      <c r="T21" s="74"/>
    </row>
    <row r="22" spans="1:20" ht="15.75" customHeight="1">
      <c r="A22" s="65"/>
      <c r="B22" s="109" t="s">
        <v>539</v>
      </c>
      <c r="C22" s="327"/>
      <c r="D22" s="78">
        <v>2000</v>
      </c>
      <c r="E22" s="18"/>
      <c r="F22" s="121">
        <v>100</v>
      </c>
      <c r="G22" s="19"/>
      <c r="H22" s="123"/>
      <c r="I22" s="33"/>
      <c r="J22" s="87"/>
      <c r="K22" s="19"/>
      <c r="L22" s="123"/>
      <c r="M22" s="33"/>
      <c r="N22" s="87"/>
      <c r="O22" s="19"/>
      <c r="P22" s="123"/>
      <c r="Q22" s="33"/>
      <c r="R22" s="87"/>
      <c r="S22" s="19"/>
      <c r="T22" s="74"/>
    </row>
    <row r="23" spans="1:20" ht="15.75" customHeight="1">
      <c r="A23" s="65" t="s">
        <v>556</v>
      </c>
      <c r="B23" s="109" t="s">
        <v>540</v>
      </c>
      <c r="C23" s="327" t="s">
        <v>515</v>
      </c>
      <c r="D23" s="78">
        <v>2650</v>
      </c>
      <c r="E23" s="18"/>
      <c r="F23" s="121">
        <v>200</v>
      </c>
      <c r="G23" s="19"/>
      <c r="H23" s="123"/>
      <c r="I23" s="33"/>
      <c r="J23" s="87"/>
      <c r="K23" s="19"/>
      <c r="L23" s="123"/>
      <c r="M23" s="33"/>
      <c r="N23" s="87"/>
      <c r="O23" s="19"/>
      <c r="P23" s="123"/>
      <c r="Q23" s="33"/>
      <c r="R23" s="87"/>
      <c r="S23" s="19"/>
      <c r="T23" s="127" t="s">
        <v>568</v>
      </c>
    </row>
    <row r="24" spans="1:20" ht="15.75" customHeight="1">
      <c r="A24" s="65"/>
      <c r="B24" s="109" t="s">
        <v>541</v>
      </c>
      <c r="C24" s="327"/>
      <c r="D24" s="78">
        <v>1250</v>
      </c>
      <c r="E24" s="18"/>
      <c r="F24" s="121">
        <v>100</v>
      </c>
      <c r="G24" s="19"/>
      <c r="H24" s="123"/>
      <c r="I24" s="33"/>
      <c r="J24" s="87"/>
      <c r="K24" s="19"/>
      <c r="L24" s="123"/>
      <c r="M24" s="33"/>
      <c r="N24" s="87"/>
      <c r="O24" s="19"/>
      <c r="P24" s="123"/>
      <c r="Q24" s="33"/>
      <c r="R24" s="87"/>
      <c r="S24" s="19"/>
      <c r="T24" s="74"/>
    </row>
    <row r="25" spans="1:20" ht="15.75" customHeight="1">
      <c r="A25" s="65"/>
      <c r="B25" s="109" t="s">
        <v>542</v>
      </c>
      <c r="C25" s="324"/>
      <c r="D25" s="78">
        <v>2200</v>
      </c>
      <c r="E25" s="18"/>
      <c r="F25" s="121">
        <v>200</v>
      </c>
      <c r="G25" s="19"/>
      <c r="H25" s="123"/>
      <c r="I25" s="33"/>
      <c r="J25" s="87"/>
      <c r="K25" s="19"/>
      <c r="L25" s="123"/>
      <c r="M25" s="33"/>
      <c r="N25" s="87"/>
      <c r="O25" s="19"/>
      <c r="P25" s="123"/>
      <c r="Q25" s="33"/>
      <c r="R25" s="87"/>
      <c r="S25" s="19"/>
      <c r="T25" s="74"/>
    </row>
    <row r="26" spans="1:20" ht="15.75" customHeight="1">
      <c r="A26" s="65"/>
      <c r="B26" s="109" t="s">
        <v>543</v>
      </c>
      <c r="C26" s="324"/>
      <c r="D26" s="78">
        <v>1200</v>
      </c>
      <c r="E26" s="18"/>
      <c r="F26" s="121">
        <v>100</v>
      </c>
      <c r="G26" s="19"/>
      <c r="H26" s="123"/>
      <c r="I26" s="33"/>
      <c r="J26" s="87"/>
      <c r="K26" s="19"/>
      <c r="L26" s="123"/>
      <c r="M26" s="33"/>
      <c r="N26" s="87"/>
      <c r="O26" s="19"/>
      <c r="P26" s="123"/>
      <c r="Q26" s="33"/>
      <c r="R26" s="87"/>
      <c r="S26" s="19"/>
      <c r="T26" s="74"/>
    </row>
    <row r="27" spans="1:20" ht="15.75" customHeight="1">
      <c r="A27" s="65"/>
      <c r="B27" s="109" t="s">
        <v>544</v>
      </c>
      <c r="C27" s="324"/>
      <c r="D27" s="78">
        <v>1350</v>
      </c>
      <c r="E27" s="18"/>
      <c r="F27" s="121">
        <v>100</v>
      </c>
      <c r="G27" s="19"/>
      <c r="H27" s="123"/>
      <c r="I27" s="33"/>
      <c r="J27" s="87"/>
      <c r="K27" s="19"/>
      <c r="L27" s="123"/>
      <c r="M27" s="33"/>
      <c r="N27" s="87"/>
      <c r="O27" s="19"/>
      <c r="P27" s="123"/>
      <c r="Q27" s="33"/>
      <c r="R27" s="87"/>
      <c r="S27" s="19"/>
      <c r="T27" s="74"/>
    </row>
    <row r="28" spans="1:20" ht="15.75" customHeight="1">
      <c r="A28" s="65"/>
      <c r="B28" s="109" t="s">
        <v>545</v>
      </c>
      <c r="C28" s="324"/>
      <c r="D28" s="78">
        <v>1300</v>
      </c>
      <c r="E28" s="18"/>
      <c r="F28" s="121">
        <v>50</v>
      </c>
      <c r="G28" s="19"/>
      <c r="H28" s="123"/>
      <c r="I28" s="33"/>
      <c r="J28" s="87"/>
      <c r="K28" s="19"/>
      <c r="L28" s="123"/>
      <c r="M28" s="33"/>
      <c r="N28" s="87"/>
      <c r="O28" s="19"/>
      <c r="P28" s="123"/>
      <c r="Q28" s="33"/>
      <c r="R28" s="87"/>
      <c r="S28" s="19"/>
      <c r="T28" s="74"/>
    </row>
    <row r="29" spans="1:20" ht="15.75" customHeight="1">
      <c r="A29" s="65"/>
      <c r="B29" s="109" t="s">
        <v>546</v>
      </c>
      <c r="C29" s="327"/>
      <c r="D29" s="78">
        <v>1600</v>
      </c>
      <c r="E29" s="18"/>
      <c r="F29" s="121">
        <v>100</v>
      </c>
      <c r="G29" s="19"/>
      <c r="H29" s="123"/>
      <c r="I29" s="33"/>
      <c r="J29" s="87"/>
      <c r="K29" s="19"/>
      <c r="L29" s="123"/>
      <c r="M29" s="33"/>
      <c r="N29" s="87"/>
      <c r="O29" s="19"/>
      <c r="P29" s="123"/>
      <c r="Q29" s="33"/>
      <c r="R29" s="87"/>
      <c r="S29" s="19"/>
      <c r="T29" s="74"/>
    </row>
    <row r="30" spans="1:20" ht="15.75" customHeight="1">
      <c r="A30" s="65"/>
      <c r="B30" s="109" t="s">
        <v>547</v>
      </c>
      <c r="C30" s="327" t="s">
        <v>515</v>
      </c>
      <c r="D30" s="78">
        <v>1950</v>
      </c>
      <c r="E30" s="18"/>
      <c r="F30" s="121">
        <v>100</v>
      </c>
      <c r="G30" s="19"/>
      <c r="H30" s="123"/>
      <c r="I30" s="33"/>
      <c r="J30" s="87"/>
      <c r="K30" s="19"/>
      <c r="L30" s="123"/>
      <c r="M30" s="33"/>
      <c r="N30" s="87"/>
      <c r="O30" s="19"/>
      <c r="P30" s="123"/>
      <c r="Q30" s="33"/>
      <c r="R30" s="87"/>
      <c r="S30" s="19"/>
      <c r="T30" s="74"/>
    </row>
    <row r="31" spans="1:20" ht="15.75" customHeight="1">
      <c r="A31" s="65"/>
      <c r="B31" s="109" t="s">
        <v>548</v>
      </c>
      <c r="C31" s="327" t="s">
        <v>515</v>
      </c>
      <c r="D31" s="78">
        <v>2450</v>
      </c>
      <c r="E31" s="18"/>
      <c r="F31" s="121">
        <v>100</v>
      </c>
      <c r="G31" s="19"/>
      <c r="H31" s="123"/>
      <c r="I31" s="33"/>
      <c r="J31" s="87"/>
      <c r="K31" s="19"/>
      <c r="L31" s="123"/>
      <c r="M31" s="33"/>
      <c r="N31" s="87"/>
      <c r="O31" s="19"/>
      <c r="P31" s="123"/>
      <c r="Q31" s="33"/>
      <c r="R31" s="87"/>
      <c r="S31" s="19"/>
      <c r="T31" s="74"/>
    </row>
    <row r="32" spans="1:20" ht="15.75" customHeight="1">
      <c r="A32" s="65"/>
      <c r="B32" s="109" t="s">
        <v>549</v>
      </c>
      <c r="C32" s="327" t="s">
        <v>515</v>
      </c>
      <c r="D32" s="78">
        <v>2200</v>
      </c>
      <c r="E32" s="18"/>
      <c r="F32" s="121">
        <v>100</v>
      </c>
      <c r="G32" s="19"/>
      <c r="H32" s="123"/>
      <c r="I32" s="33"/>
      <c r="J32" s="87"/>
      <c r="K32" s="19"/>
      <c r="L32" s="123"/>
      <c r="M32" s="33"/>
      <c r="N32" s="87"/>
      <c r="O32" s="19"/>
      <c r="P32" s="123"/>
      <c r="Q32" s="33"/>
      <c r="R32" s="87"/>
      <c r="S32" s="19"/>
      <c r="T32" s="74"/>
    </row>
    <row r="33" spans="1:20" ht="15.75" customHeight="1">
      <c r="A33" s="65"/>
      <c r="B33" s="109" t="s">
        <v>550</v>
      </c>
      <c r="C33" s="324" t="s">
        <v>515</v>
      </c>
      <c r="D33" s="78">
        <v>1750</v>
      </c>
      <c r="E33" s="18"/>
      <c r="F33" s="121">
        <v>100</v>
      </c>
      <c r="G33" s="19"/>
      <c r="H33" s="123"/>
      <c r="I33" s="33"/>
      <c r="J33" s="87"/>
      <c r="K33" s="19"/>
      <c r="L33" s="123"/>
      <c r="M33" s="33"/>
      <c r="N33" s="87"/>
      <c r="O33" s="19"/>
      <c r="P33" s="123"/>
      <c r="Q33" s="33"/>
      <c r="R33" s="87"/>
      <c r="S33" s="19"/>
      <c r="T33" s="74"/>
    </row>
    <row r="34" spans="1:20" ht="15.75" customHeight="1">
      <c r="A34" s="65"/>
      <c r="B34" s="109" t="s">
        <v>551</v>
      </c>
      <c r="C34" s="324" t="s">
        <v>515</v>
      </c>
      <c r="D34" s="78">
        <v>2200</v>
      </c>
      <c r="E34" s="18"/>
      <c r="F34" s="121">
        <v>100</v>
      </c>
      <c r="G34" s="19"/>
      <c r="H34" s="123"/>
      <c r="I34" s="33"/>
      <c r="J34" s="87"/>
      <c r="K34" s="19"/>
      <c r="L34" s="123"/>
      <c r="M34" s="33"/>
      <c r="N34" s="87"/>
      <c r="O34" s="19"/>
      <c r="P34" s="123"/>
      <c r="Q34" s="33"/>
      <c r="R34" s="87"/>
      <c r="S34" s="19"/>
      <c r="T34" s="74"/>
    </row>
    <row r="35" spans="1:20" ht="15.75" customHeight="1">
      <c r="A35" s="65"/>
      <c r="B35" s="109" t="s">
        <v>552</v>
      </c>
      <c r="C35" s="324" t="s">
        <v>515</v>
      </c>
      <c r="D35" s="78">
        <v>1050</v>
      </c>
      <c r="E35" s="18"/>
      <c r="F35" s="121">
        <v>50</v>
      </c>
      <c r="G35" s="19"/>
      <c r="H35" s="123"/>
      <c r="I35" s="33"/>
      <c r="J35" s="87"/>
      <c r="K35" s="19"/>
      <c r="L35" s="123"/>
      <c r="M35" s="33"/>
      <c r="N35" s="87"/>
      <c r="O35" s="19"/>
      <c r="P35" s="123"/>
      <c r="Q35" s="33"/>
      <c r="R35" s="87"/>
      <c r="S35" s="19"/>
      <c r="T35" s="74"/>
    </row>
    <row r="36" spans="1:20" ht="15.75" customHeight="1">
      <c r="A36" s="65"/>
      <c r="B36" s="130" t="s">
        <v>553</v>
      </c>
      <c r="C36" s="324" t="s">
        <v>515</v>
      </c>
      <c r="D36" s="78">
        <v>2350</v>
      </c>
      <c r="E36" s="18"/>
      <c r="F36" s="121">
        <v>50</v>
      </c>
      <c r="G36" s="19"/>
      <c r="H36" s="123"/>
      <c r="I36" s="33"/>
      <c r="J36" s="87"/>
      <c r="K36" s="19"/>
      <c r="L36" s="123"/>
      <c r="M36" s="33"/>
      <c r="N36" s="87"/>
      <c r="O36" s="19"/>
      <c r="P36" s="123"/>
      <c r="Q36" s="33"/>
      <c r="R36" s="87"/>
      <c r="S36" s="19"/>
      <c r="T36" s="74"/>
    </row>
    <row r="37" spans="1:20" ht="15.75" customHeight="1">
      <c r="A37" s="65"/>
      <c r="B37" s="109" t="s">
        <v>554</v>
      </c>
      <c r="C37" s="324" t="s">
        <v>515</v>
      </c>
      <c r="D37" s="78">
        <v>1750</v>
      </c>
      <c r="E37" s="18"/>
      <c r="F37" s="121">
        <v>50</v>
      </c>
      <c r="G37" s="19"/>
      <c r="H37" s="123"/>
      <c r="I37" s="33"/>
      <c r="J37" s="87"/>
      <c r="K37" s="19"/>
      <c r="L37" s="123"/>
      <c r="M37" s="33"/>
      <c r="N37" s="87"/>
      <c r="O37" s="19"/>
      <c r="P37" s="123"/>
      <c r="Q37" s="33"/>
      <c r="R37" s="87"/>
      <c r="S37" s="19"/>
      <c r="T37" s="74"/>
    </row>
    <row r="38" spans="1:20" ht="15.75" customHeight="1">
      <c r="A38" s="65"/>
      <c r="B38" s="109" t="s">
        <v>555</v>
      </c>
      <c r="C38" s="324" t="s">
        <v>515</v>
      </c>
      <c r="D38" s="78">
        <v>1400</v>
      </c>
      <c r="E38" s="18"/>
      <c r="F38" s="121">
        <v>100</v>
      </c>
      <c r="G38" s="19"/>
      <c r="H38" s="123"/>
      <c r="I38" s="33"/>
      <c r="J38" s="87"/>
      <c r="K38" s="19"/>
      <c r="L38" s="123"/>
      <c r="M38" s="33"/>
      <c r="N38" s="87"/>
      <c r="O38" s="19"/>
      <c r="P38" s="123"/>
      <c r="Q38" s="33"/>
      <c r="R38" s="87"/>
      <c r="S38" s="19"/>
      <c r="T38" s="74"/>
    </row>
    <row r="39" spans="1:20" ht="15.75" customHeight="1">
      <c r="A39" s="65"/>
      <c r="B39" s="109"/>
      <c r="C39" s="33"/>
      <c r="D39" s="78"/>
      <c r="E39" s="18"/>
      <c r="F39" s="121"/>
      <c r="G39" s="19"/>
      <c r="H39" s="123"/>
      <c r="I39" s="33"/>
      <c r="J39" s="87"/>
      <c r="K39" s="19"/>
      <c r="L39" s="123"/>
      <c r="M39" s="33"/>
      <c r="N39" s="87"/>
      <c r="O39" s="19"/>
      <c r="P39" s="123"/>
      <c r="Q39" s="33"/>
      <c r="R39" s="87"/>
      <c r="S39" s="19"/>
      <c r="T39" s="74"/>
    </row>
    <row r="40" spans="1:20" ht="15.75" customHeight="1">
      <c r="A40" s="65"/>
      <c r="B40" s="109"/>
      <c r="C40" s="33"/>
      <c r="D40" s="78"/>
      <c r="E40" s="18"/>
      <c r="F40" s="121"/>
      <c r="G40" s="19"/>
      <c r="H40" s="123"/>
      <c r="I40" s="33"/>
      <c r="J40" s="87"/>
      <c r="K40" s="19"/>
      <c r="L40" s="123"/>
      <c r="M40" s="33"/>
      <c r="N40" s="87"/>
      <c r="O40" s="19"/>
      <c r="P40" s="123"/>
      <c r="Q40" s="33"/>
      <c r="R40" s="87"/>
      <c r="S40" s="19"/>
      <c r="T40" s="74"/>
    </row>
    <row r="41" spans="1:20" ht="15.75" customHeight="1" thickBot="1">
      <c r="A41" s="66"/>
      <c r="B41" s="110"/>
      <c r="C41" s="35"/>
      <c r="D41" s="81"/>
      <c r="E41" s="21"/>
      <c r="F41" s="94"/>
      <c r="G41" s="22"/>
      <c r="H41" s="124"/>
      <c r="I41" s="35"/>
      <c r="J41" s="88"/>
      <c r="K41" s="22"/>
      <c r="L41" s="124"/>
      <c r="M41" s="35"/>
      <c r="N41" s="88"/>
      <c r="O41" s="22"/>
      <c r="P41" s="124"/>
      <c r="Q41" s="35"/>
      <c r="R41" s="88"/>
      <c r="S41" s="22"/>
      <c r="T41" s="74"/>
    </row>
    <row r="42" spans="1:20" ht="15" customHeight="1" thickBot="1">
      <c r="A42" s="23"/>
      <c r="B42" s="45" t="s">
        <v>557</v>
      </c>
      <c r="C42" s="24"/>
      <c r="D42" s="80">
        <f>SUM(D9:D41)</f>
        <v>55900</v>
      </c>
      <c r="E42" s="25">
        <f>SUM(E9:E41)</f>
        <v>0</v>
      </c>
      <c r="F42" s="129">
        <f>SUM(F9:F41)</f>
        <v>3800</v>
      </c>
      <c r="G42" s="26">
        <f>SUM(G9:G41)</f>
        <v>0</v>
      </c>
      <c r="H42" s="125" t="s">
        <v>55</v>
      </c>
      <c r="I42" s="126"/>
      <c r="J42" s="89">
        <f>SUM(J9:J41)</f>
        <v>3750</v>
      </c>
      <c r="K42" s="26">
        <f>SUM(K9:K41)</f>
        <v>0</v>
      </c>
      <c r="L42" s="156" t="s">
        <v>80</v>
      </c>
      <c r="M42" s="126"/>
      <c r="N42" s="89">
        <f>SUM(N9:N41)</f>
        <v>1200</v>
      </c>
      <c r="O42" s="26">
        <f>SUM(O9:O41)</f>
        <v>0</v>
      </c>
      <c r="P42" s="125" t="s">
        <v>46</v>
      </c>
      <c r="Q42" s="126"/>
      <c r="R42" s="89">
        <f>SUM(R9:R41)</f>
        <v>3700</v>
      </c>
      <c r="S42" s="26">
        <f>SUM(S9:S41)</f>
        <v>0</v>
      </c>
      <c r="T42" s="75"/>
    </row>
    <row r="43" spans="1:20" ht="14.25" thickTop="1">
      <c r="B43" s="134" t="str">
        <f>熱田区・港区!B41</f>
        <v>平成25年12月</v>
      </c>
      <c r="P43" s="2"/>
      <c r="Q43" s="2"/>
      <c r="T43" s="134" t="s">
        <v>569</v>
      </c>
    </row>
  </sheetData>
  <mergeCells count="17">
    <mergeCell ref="B7:D7"/>
    <mergeCell ref="A8:D8"/>
    <mergeCell ref="H8:J8"/>
    <mergeCell ref="L8:N8"/>
    <mergeCell ref="P8:R8"/>
    <mergeCell ref="T1:T6"/>
    <mergeCell ref="A3:F4"/>
    <mergeCell ref="P4:R6"/>
    <mergeCell ref="A1:B2"/>
    <mergeCell ref="G1:G3"/>
    <mergeCell ref="H1:N3"/>
    <mergeCell ref="G4:G6"/>
    <mergeCell ref="H4:N6"/>
    <mergeCell ref="O1:O3"/>
    <mergeCell ref="P1:S3"/>
    <mergeCell ref="O4:O6"/>
    <mergeCell ref="S4:S6"/>
  </mergeCells>
  <phoneticPr fontId="2"/>
  <pageMargins left="0.19685039370078741" right="0.19685039370078741" top="0.23622047244094491" bottom="0.23622047244094491" header="0.19685039370078741" footer="0.19685039370078741"/>
  <pageSetup paperSize="9" scale="94" orientation="landscape" verticalDpi="0" r:id="rId1"/>
</worksheet>
</file>

<file path=xl/worksheets/sheet21.xml><?xml version="1.0" encoding="utf-8"?>
<worksheet xmlns="http://schemas.openxmlformats.org/spreadsheetml/2006/main" xmlns:r="http://schemas.openxmlformats.org/officeDocument/2006/relationships">
  <sheetPr>
    <tabColor theme="9" tint="-0.249977111117893"/>
  </sheetPr>
  <dimension ref="A1:U44"/>
  <sheetViews>
    <sheetView showZeros="0" zoomScale="80" zoomScaleNormal="80" workbookViewId="0">
      <selection activeCell="H1" sqref="H1:N3"/>
    </sheetView>
  </sheetViews>
  <sheetFormatPr defaultRowHeight="13.5"/>
  <cols>
    <col min="1" max="1" width="1.875" customWidth="1"/>
    <col min="2" max="2" width="9.625" customWidth="1"/>
    <col min="3" max="3" width="3.125" customWidth="1"/>
    <col min="4" max="5" width="9.625" customWidth="1"/>
    <col min="6" max="6" width="1.125" customWidth="1"/>
    <col min="7" max="8" width="8.125" customWidth="1"/>
    <col min="9" max="9" width="3.125" customWidth="1"/>
    <col min="10" max="11" width="8.5" customWidth="1"/>
    <col min="12" max="12" width="3.125" customWidth="1"/>
    <col min="13" max="14" width="8.5" customWidth="1"/>
    <col min="15" max="15" width="3.125" customWidth="1"/>
    <col min="16" max="17" width="8.5" customWidth="1"/>
    <col min="18" max="18" width="3.125" customWidth="1"/>
    <col min="19" max="20" width="8.5" customWidth="1"/>
    <col min="21" max="21" width="15" customWidth="1"/>
  </cols>
  <sheetData>
    <row r="1" spans="1:21" ht="7.5" customHeight="1">
      <c r="A1" s="597" t="s">
        <v>0</v>
      </c>
      <c r="B1" s="617"/>
      <c r="C1" s="2"/>
      <c r="D1" s="2"/>
      <c r="E1" s="2"/>
      <c r="F1" s="3"/>
      <c r="G1" s="597" t="s">
        <v>1</v>
      </c>
      <c r="H1" s="589"/>
      <c r="I1" s="589"/>
      <c r="J1" s="589"/>
      <c r="K1" s="589"/>
      <c r="L1" s="589"/>
      <c r="M1" s="589"/>
      <c r="N1" s="590"/>
      <c r="O1" s="597" t="s">
        <v>2</v>
      </c>
      <c r="P1" s="617"/>
      <c r="Q1" s="589"/>
      <c r="R1" s="589"/>
      <c r="S1" s="589"/>
      <c r="T1" s="590"/>
      <c r="U1" s="619" t="s">
        <v>3</v>
      </c>
    </row>
    <row r="2" spans="1:21" ht="7.5" customHeight="1">
      <c r="A2" s="598"/>
      <c r="B2" s="618"/>
      <c r="C2" s="5"/>
      <c r="D2" s="5"/>
      <c r="E2" s="5"/>
      <c r="F2" s="6"/>
      <c r="G2" s="598"/>
      <c r="H2" s="591"/>
      <c r="I2" s="591"/>
      <c r="J2" s="591"/>
      <c r="K2" s="591"/>
      <c r="L2" s="591"/>
      <c r="M2" s="591"/>
      <c r="N2" s="592"/>
      <c r="O2" s="598"/>
      <c r="P2" s="618"/>
      <c r="Q2" s="591"/>
      <c r="R2" s="591"/>
      <c r="S2" s="591"/>
      <c r="T2" s="592"/>
      <c r="U2" s="620"/>
    </row>
    <row r="3" spans="1:21" ht="7.5" customHeight="1" thickBot="1">
      <c r="A3" s="560" t="s">
        <v>4</v>
      </c>
      <c r="B3" s="571"/>
      <c r="C3" s="571"/>
      <c r="D3" s="571"/>
      <c r="E3" s="571"/>
      <c r="F3" s="572"/>
      <c r="G3" s="599"/>
      <c r="H3" s="593"/>
      <c r="I3" s="593"/>
      <c r="J3" s="593"/>
      <c r="K3" s="593"/>
      <c r="L3" s="593"/>
      <c r="M3" s="593"/>
      <c r="N3" s="594"/>
      <c r="O3" s="599"/>
      <c r="P3" s="625"/>
      <c r="Q3" s="593"/>
      <c r="R3" s="593"/>
      <c r="S3" s="593"/>
      <c r="T3" s="594"/>
      <c r="U3" s="620"/>
    </row>
    <row r="4" spans="1:21" ht="7.5" customHeight="1">
      <c r="A4" s="560"/>
      <c r="B4" s="571"/>
      <c r="C4" s="571"/>
      <c r="D4" s="571"/>
      <c r="E4" s="571"/>
      <c r="F4" s="572"/>
      <c r="G4" s="622" t="s">
        <v>5</v>
      </c>
      <c r="H4" s="589"/>
      <c r="I4" s="589"/>
      <c r="J4" s="589"/>
      <c r="K4" s="589"/>
      <c r="L4" s="589"/>
      <c r="M4" s="589"/>
      <c r="N4" s="590"/>
      <c r="O4" s="597" t="s">
        <v>6</v>
      </c>
      <c r="P4" s="617"/>
      <c r="Q4" s="517">
        <f>T43</f>
        <v>0</v>
      </c>
      <c r="R4" s="517"/>
      <c r="S4" s="517"/>
      <c r="T4" s="626" t="s">
        <v>7</v>
      </c>
      <c r="U4" s="620"/>
    </row>
    <row r="5" spans="1:21" ht="7.5" customHeight="1">
      <c r="A5" s="4"/>
      <c r="B5" s="5"/>
      <c r="C5" s="5"/>
      <c r="D5" s="5"/>
      <c r="E5" s="5"/>
      <c r="F5" s="6"/>
      <c r="G5" s="623"/>
      <c r="H5" s="591"/>
      <c r="I5" s="591"/>
      <c r="J5" s="591"/>
      <c r="K5" s="591"/>
      <c r="L5" s="591"/>
      <c r="M5" s="591"/>
      <c r="N5" s="592"/>
      <c r="O5" s="598"/>
      <c r="P5" s="618"/>
      <c r="Q5" s="518"/>
      <c r="R5" s="518"/>
      <c r="S5" s="518"/>
      <c r="T5" s="627"/>
      <c r="U5" s="620"/>
    </row>
    <row r="6" spans="1:21" ht="7.5" customHeight="1" thickBot="1">
      <c r="A6" s="7"/>
      <c r="B6" s="9"/>
      <c r="C6" s="9"/>
      <c r="D6" s="9"/>
      <c r="E6" s="9"/>
      <c r="F6" s="8"/>
      <c r="G6" s="624"/>
      <c r="H6" s="593"/>
      <c r="I6" s="593"/>
      <c r="J6" s="593"/>
      <c r="K6" s="593"/>
      <c r="L6" s="593"/>
      <c r="M6" s="593"/>
      <c r="N6" s="594"/>
      <c r="O6" s="599"/>
      <c r="P6" s="625"/>
      <c r="Q6" s="519"/>
      <c r="R6" s="519"/>
      <c r="S6" s="519"/>
      <c r="T6" s="628"/>
      <c r="U6" s="621"/>
    </row>
    <row r="8" spans="1:21" ht="15" customHeight="1">
      <c r="A8" s="500" t="s">
        <v>703</v>
      </c>
      <c r="B8" s="501"/>
      <c r="C8" s="500" t="s">
        <v>1481</v>
      </c>
      <c r="D8" s="506"/>
      <c r="E8" s="501"/>
      <c r="F8" s="500" t="s">
        <v>1482</v>
      </c>
      <c r="G8" s="506"/>
      <c r="H8" s="501"/>
      <c r="I8" s="500" t="s">
        <v>1483</v>
      </c>
      <c r="J8" s="506"/>
      <c r="K8" s="501"/>
      <c r="L8" s="500" t="s">
        <v>1484</v>
      </c>
      <c r="M8" s="506"/>
      <c r="N8" s="501"/>
      <c r="O8" s="500" t="s">
        <v>1485</v>
      </c>
      <c r="P8" s="506"/>
      <c r="Q8" s="501"/>
      <c r="R8" s="500" t="s">
        <v>8</v>
      </c>
      <c r="S8" s="506"/>
      <c r="T8" s="501"/>
      <c r="U8" s="417" t="s">
        <v>1486</v>
      </c>
    </row>
    <row r="9" spans="1:21" ht="15" customHeight="1">
      <c r="A9" s="612" t="s">
        <v>359</v>
      </c>
      <c r="B9" s="613"/>
      <c r="C9" s="418"/>
      <c r="D9" s="424">
        <f>一宮市!D43</f>
        <v>91050</v>
      </c>
      <c r="E9" s="418">
        <f>一宮市!E43</f>
        <v>0</v>
      </c>
      <c r="F9" s="535">
        <f>一宮市!F43</f>
        <v>6050</v>
      </c>
      <c r="G9" s="501"/>
      <c r="H9" s="418">
        <f>一宮市!G43</f>
        <v>0</v>
      </c>
      <c r="I9" s="418"/>
      <c r="J9" s="424">
        <f>一宮市!J43</f>
        <v>9500</v>
      </c>
      <c r="K9" s="418">
        <f>一宮市!K43</f>
        <v>0</v>
      </c>
      <c r="L9" s="418"/>
      <c r="M9" s="424">
        <f>一宮市!N43</f>
        <v>6150</v>
      </c>
      <c r="N9" s="418">
        <f>一宮市!O43</f>
        <v>0</v>
      </c>
      <c r="O9" s="418"/>
      <c r="P9" s="424">
        <f>一宮市!R43</f>
        <v>3950</v>
      </c>
      <c r="Q9" s="418">
        <f>一宮市!S43</f>
        <v>0</v>
      </c>
      <c r="R9" s="418"/>
      <c r="S9" s="424">
        <f>D9+F9+J9+M9+P9</f>
        <v>116700</v>
      </c>
      <c r="T9" s="424">
        <f>E9+H9+K9+N9+Q9</f>
        <v>0</v>
      </c>
      <c r="U9" s="415"/>
    </row>
    <row r="10" spans="1:21" ht="15" customHeight="1">
      <c r="A10" s="612" t="s">
        <v>361</v>
      </c>
      <c r="B10" s="613"/>
      <c r="C10" s="418"/>
      <c r="D10" s="424">
        <f>稲沢市・津島市!E29</f>
        <v>35900</v>
      </c>
      <c r="E10" s="418">
        <f>稲沢市・津島市!F29</f>
        <v>0</v>
      </c>
      <c r="F10" s="535">
        <f>稲沢市・津島市!G29</f>
        <v>2900</v>
      </c>
      <c r="G10" s="501"/>
      <c r="H10" s="418">
        <f>稲沢市・津島市!H29</f>
        <v>0</v>
      </c>
      <c r="I10" s="418"/>
      <c r="J10" s="424">
        <f>稲沢市・津島市!K29</f>
        <v>5200</v>
      </c>
      <c r="K10" s="418">
        <f>稲沢市・津島市!L29</f>
        <v>0</v>
      </c>
      <c r="L10" s="418"/>
      <c r="M10" s="424">
        <f>稲沢市・津島市!O29</f>
        <v>2550</v>
      </c>
      <c r="N10" s="418">
        <f>稲沢市・津島市!P29</f>
        <v>0</v>
      </c>
      <c r="O10" s="418"/>
      <c r="P10" s="424">
        <f>稲沢市・津島市!S29</f>
        <v>950</v>
      </c>
      <c r="Q10" s="418">
        <f>稲沢市・津島市!T29</f>
        <v>0</v>
      </c>
      <c r="R10" s="418"/>
      <c r="S10" s="424">
        <f t="shared" ref="S10:S37" si="0">D10+F10+J10+M10+P10</f>
        <v>47500</v>
      </c>
      <c r="T10" s="424">
        <f t="shared" ref="T10:T37" si="1">E10+H10+K10+N10+Q10</f>
        <v>0</v>
      </c>
      <c r="U10" s="415"/>
    </row>
    <row r="11" spans="1:21" ht="15" customHeight="1">
      <c r="A11" s="612" t="s">
        <v>362</v>
      </c>
      <c r="B11" s="613"/>
      <c r="C11" s="418"/>
      <c r="D11" s="424">
        <f>稲沢市・津島市!E40</f>
        <v>17700</v>
      </c>
      <c r="E11" s="418">
        <f>稲沢市・津島市!F40</f>
        <v>0</v>
      </c>
      <c r="F11" s="535">
        <f>稲沢市・津島市!G40</f>
        <v>1000</v>
      </c>
      <c r="G11" s="501"/>
      <c r="H11" s="418">
        <f>稲沢市・津島市!H40</f>
        <v>0</v>
      </c>
      <c r="I11" s="418"/>
      <c r="J11" s="424">
        <f>稲沢市・津島市!K40</f>
        <v>3300</v>
      </c>
      <c r="K11" s="418">
        <f>稲沢市・津島市!L40</f>
        <v>0</v>
      </c>
      <c r="L11" s="418"/>
      <c r="M11" s="424">
        <f>稲沢市・津島市!O40</f>
        <v>0</v>
      </c>
      <c r="N11" s="418"/>
      <c r="O11" s="418"/>
      <c r="P11" s="424">
        <f>稲沢市・津島市!S40</f>
        <v>1050</v>
      </c>
      <c r="Q11" s="418">
        <f>稲沢市・津島市!T40</f>
        <v>0</v>
      </c>
      <c r="R11" s="418"/>
      <c r="S11" s="424">
        <f t="shared" si="0"/>
        <v>23050</v>
      </c>
      <c r="T11" s="424">
        <f t="shared" si="1"/>
        <v>0</v>
      </c>
      <c r="U11" s="415"/>
    </row>
    <row r="12" spans="1:21" ht="15" customHeight="1">
      <c r="A12" s="612" t="s">
        <v>363</v>
      </c>
      <c r="B12" s="613"/>
      <c r="C12" s="418"/>
      <c r="D12" s="424">
        <f>愛西市・弥富市・あま市・海部郡!E16</f>
        <v>15900</v>
      </c>
      <c r="E12" s="418">
        <f>愛西市・弥富市・あま市・海部郡!F16</f>
        <v>0</v>
      </c>
      <c r="F12" s="535">
        <f>愛西市・弥富市・あま市・海部郡!G16</f>
        <v>800</v>
      </c>
      <c r="G12" s="501"/>
      <c r="H12" s="418">
        <f>愛西市・弥富市・あま市・海部郡!H16</f>
        <v>0</v>
      </c>
      <c r="I12" s="418"/>
      <c r="J12" s="424">
        <f>愛西市・弥富市・あま市・海部郡!K16</f>
        <v>600</v>
      </c>
      <c r="K12" s="418">
        <f>愛西市・弥富市・あま市・海部郡!L16</f>
        <v>0</v>
      </c>
      <c r="L12" s="418"/>
      <c r="M12" s="424"/>
      <c r="N12" s="418"/>
      <c r="O12" s="418"/>
      <c r="P12" s="424"/>
      <c r="Q12" s="418"/>
      <c r="R12" s="418"/>
      <c r="S12" s="424">
        <f t="shared" si="0"/>
        <v>17300</v>
      </c>
      <c r="T12" s="424">
        <f t="shared" si="1"/>
        <v>0</v>
      </c>
      <c r="U12" s="415"/>
    </row>
    <row r="13" spans="1:21" ht="15" customHeight="1">
      <c r="A13" s="612" t="s">
        <v>716</v>
      </c>
      <c r="B13" s="613"/>
      <c r="C13" s="418"/>
      <c r="D13" s="424">
        <f>愛西市・弥富市・あま市・海部郡!E23</f>
        <v>11850</v>
      </c>
      <c r="E13" s="418">
        <f>愛西市・弥富市・あま市・海部郡!F23</f>
        <v>0</v>
      </c>
      <c r="F13" s="535">
        <f>愛西市・弥富市・あま市・海部郡!G23</f>
        <v>650</v>
      </c>
      <c r="G13" s="501"/>
      <c r="H13" s="418">
        <f>愛西市・弥富市・あま市・海部郡!H23</f>
        <v>0</v>
      </c>
      <c r="I13" s="418"/>
      <c r="J13" s="424"/>
      <c r="K13" s="418"/>
      <c r="L13" s="418"/>
      <c r="M13" s="424"/>
      <c r="N13" s="418"/>
      <c r="O13" s="418"/>
      <c r="P13" s="424">
        <f>愛西市・弥富市・あま市・海部郡!S23</f>
        <v>800</v>
      </c>
      <c r="Q13" s="418">
        <f>愛西市・弥富市・あま市・海部郡!T23</f>
        <v>0</v>
      </c>
      <c r="R13" s="418"/>
      <c r="S13" s="424">
        <f t="shared" si="0"/>
        <v>13300</v>
      </c>
      <c r="T13" s="424">
        <f t="shared" si="1"/>
        <v>0</v>
      </c>
      <c r="U13" s="415"/>
    </row>
    <row r="14" spans="1:21" ht="15" customHeight="1">
      <c r="A14" s="612" t="s">
        <v>732</v>
      </c>
      <c r="B14" s="613"/>
      <c r="C14" s="418"/>
      <c r="D14" s="424">
        <f>愛西市・弥富市・あま市・海部郡!E34</f>
        <v>21750</v>
      </c>
      <c r="E14" s="418">
        <f>愛西市・弥富市・あま市・海部郡!F34</f>
        <v>0</v>
      </c>
      <c r="F14" s="535">
        <f>愛西市・弥富市・あま市・海部郡!G34</f>
        <v>1100</v>
      </c>
      <c r="G14" s="501"/>
      <c r="H14" s="418">
        <f>愛西市・弥富市・あま市・海部郡!H34</f>
        <v>0</v>
      </c>
      <c r="I14" s="418"/>
      <c r="J14" s="424">
        <f>愛西市・弥富市・あま市・海部郡!K34</f>
        <v>1950</v>
      </c>
      <c r="K14" s="418">
        <f>愛西市・弥富市・あま市・海部郡!L34</f>
        <v>0</v>
      </c>
      <c r="L14" s="418"/>
      <c r="M14" s="424"/>
      <c r="N14" s="418"/>
      <c r="O14" s="418"/>
      <c r="P14" s="424">
        <f>愛西市・弥富市・あま市・海部郡!S34</f>
        <v>1500</v>
      </c>
      <c r="Q14" s="418">
        <f>愛西市・弥富市・あま市・海部郡!T34</f>
        <v>0</v>
      </c>
      <c r="R14" s="418"/>
      <c r="S14" s="424">
        <f t="shared" si="0"/>
        <v>26300</v>
      </c>
      <c r="T14" s="424">
        <f t="shared" si="1"/>
        <v>0</v>
      </c>
      <c r="U14" s="415"/>
    </row>
    <row r="15" spans="1:21" ht="15" customHeight="1">
      <c r="A15" s="612" t="s">
        <v>768</v>
      </c>
      <c r="B15" s="613"/>
      <c r="C15" s="418"/>
      <c r="D15" s="424">
        <f>愛西市・弥富市・あま市・海部郡!E47</f>
        <v>17500</v>
      </c>
      <c r="E15" s="418">
        <f>愛西市・弥富市・あま市・海部郡!F47</f>
        <v>0</v>
      </c>
      <c r="F15" s="535">
        <f>愛西市・弥富市・あま市・海部郡!G47</f>
        <v>1150</v>
      </c>
      <c r="G15" s="501"/>
      <c r="H15" s="418">
        <f>愛西市・弥富市・あま市・海部郡!H47</f>
        <v>0</v>
      </c>
      <c r="I15" s="418"/>
      <c r="J15" s="424">
        <f>愛西市・弥富市・あま市・海部郡!K47</f>
        <v>1950</v>
      </c>
      <c r="K15" s="418">
        <f>愛西市・弥富市・あま市・海部郡!L47</f>
        <v>0</v>
      </c>
      <c r="L15" s="418"/>
      <c r="M15" s="424"/>
      <c r="N15" s="418"/>
      <c r="O15" s="418"/>
      <c r="P15" s="424">
        <f>愛西市・弥富市・あま市・海部郡!S47</f>
        <v>450</v>
      </c>
      <c r="Q15" s="418">
        <f>愛西市・弥富市・あま市・海部郡!T47</f>
        <v>0</v>
      </c>
      <c r="R15" s="418"/>
      <c r="S15" s="424">
        <f t="shared" si="0"/>
        <v>21050</v>
      </c>
      <c r="T15" s="424">
        <f t="shared" si="1"/>
        <v>0</v>
      </c>
      <c r="U15" s="415"/>
    </row>
    <row r="16" spans="1:21" ht="15" customHeight="1">
      <c r="A16" s="612" t="s">
        <v>771</v>
      </c>
      <c r="B16" s="613"/>
      <c r="C16" s="418"/>
      <c r="D16" s="424">
        <f>清須市・北名古屋市・西春日井郡・岩倉市!E18</f>
        <v>13100</v>
      </c>
      <c r="E16" s="418">
        <f>清須市・北名古屋市・西春日井郡・岩倉市!F18</f>
        <v>0</v>
      </c>
      <c r="F16" s="535">
        <f>清須市・北名古屋市・西春日井郡・岩倉市!G18</f>
        <v>900</v>
      </c>
      <c r="G16" s="501"/>
      <c r="H16" s="418">
        <f>清須市・北名古屋市・西春日井郡・岩倉市!H18</f>
        <v>0</v>
      </c>
      <c r="I16" s="418"/>
      <c r="J16" s="424">
        <f>清須市・北名古屋市・西春日井郡・岩倉市!K18</f>
        <v>1100</v>
      </c>
      <c r="K16" s="418">
        <f>清須市・北名古屋市・西春日井郡・岩倉市!L18</f>
        <v>0</v>
      </c>
      <c r="L16" s="418"/>
      <c r="M16" s="424">
        <f>清須市・北名古屋市・西春日井郡・岩倉市!O18</f>
        <v>800</v>
      </c>
      <c r="N16" s="418">
        <f>清須市・北名古屋市・西春日井郡・岩倉市!P18</f>
        <v>0</v>
      </c>
      <c r="O16" s="418"/>
      <c r="P16" s="424">
        <f>清須市・北名古屋市・西春日井郡・岩倉市!S18</f>
        <v>800</v>
      </c>
      <c r="Q16" s="418">
        <f>清須市・北名古屋市・西春日井郡・岩倉市!T18</f>
        <v>0</v>
      </c>
      <c r="R16" s="418"/>
      <c r="S16" s="424">
        <f t="shared" si="0"/>
        <v>16700</v>
      </c>
      <c r="T16" s="424">
        <f t="shared" si="1"/>
        <v>0</v>
      </c>
      <c r="U16" s="415"/>
    </row>
    <row r="17" spans="1:21" ht="15" customHeight="1">
      <c r="A17" s="612" t="s">
        <v>782</v>
      </c>
      <c r="B17" s="613"/>
      <c r="C17" s="418"/>
      <c r="D17" s="424">
        <f>清須市・北名古屋市・西春日井郡・岩倉市!E25</f>
        <v>20300</v>
      </c>
      <c r="E17" s="418">
        <f>清須市・北名古屋市・西春日井郡・岩倉市!F25</f>
        <v>0</v>
      </c>
      <c r="F17" s="535">
        <f>清須市・北名古屋市・西春日井郡・岩倉市!G25</f>
        <v>1500</v>
      </c>
      <c r="G17" s="501"/>
      <c r="H17" s="418">
        <f>清須市・北名古屋市・西春日井郡・岩倉市!H25</f>
        <v>0</v>
      </c>
      <c r="I17" s="418"/>
      <c r="J17" s="424">
        <f>清須市・北名古屋市・西春日井郡・岩倉市!K25</f>
        <v>1750</v>
      </c>
      <c r="K17" s="418">
        <f>清須市・北名古屋市・西春日井郡・岩倉市!L25</f>
        <v>0</v>
      </c>
      <c r="L17" s="418"/>
      <c r="M17" s="424"/>
      <c r="N17" s="418"/>
      <c r="O17" s="418"/>
      <c r="P17" s="424">
        <f>清須市・北名古屋市・西春日井郡・岩倉市!S25</f>
        <v>1400</v>
      </c>
      <c r="Q17" s="418">
        <f>清須市・北名古屋市・西春日井郡・岩倉市!T25</f>
        <v>0</v>
      </c>
      <c r="R17" s="418"/>
      <c r="S17" s="424">
        <f t="shared" si="0"/>
        <v>24950</v>
      </c>
      <c r="T17" s="424">
        <f t="shared" si="1"/>
        <v>0</v>
      </c>
      <c r="U17" s="415"/>
    </row>
    <row r="18" spans="1:21" ht="15" customHeight="1">
      <c r="A18" s="612" t="s">
        <v>795</v>
      </c>
      <c r="B18" s="613"/>
      <c r="C18" s="418"/>
      <c r="D18" s="424">
        <f>清須市・北名古屋市・西春日井郡・岩倉市!E32</f>
        <v>3350</v>
      </c>
      <c r="E18" s="418">
        <f>清須市・北名古屋市・西春日井郡・岩倉市!F32</f>
        <v>0</v>
      </c>
      <c r="F18" s="535">
        <f>清須市・北名古屋市・西春日井郡・岩倉市!G32</f>
        <v>250</v>
      </c>
      <c r="G18" s="501"/>
      <c r="H18" s="418">
        <f>清須市・北名古屋市・西春日井郡・岩倉市!H32</f>
        <v>0</v>
      </c>
      <c r="I18" s="418"/>
      <c r="J18" s="424"/>
      <c r="K18" s="418"/>
      <c r="L18" s="418"/>
      <c r="M18" s="424"/>
      <c r="N18" s="418"/>
      <c r="O18" s="418"/>
      <c r="P18" s="424"/>
      <c r="Q18" s="418"/>
      <c r="R18" s="418"/>
      <c r="S18" s="424">
        <f t="shared" si="0"/>
        <v>3600</v>
      </c>
      <c r="T18" s="424">
        <f t="shared" si="1"/>
        <v>0</v>
      </c>
      <c r="U18" s="415"/>
    </row>
    <row r="19" spans="1:21" ht="15" customHeight="1">
      <c r="A19" s="612" t="s">
        <v>1331</v>
      </c>
      <c r="B19" s="613"/>
      <c r="C19" s="418"/>
      <c r="D19" s="424">
        <f>清須市・北名古屋市・西春日井郡・岩倉市!E41</f>
        <v>10950</v>
      </c>
      <c r="E19" s="418">
        <f>清須市・北名古屋市・西春日井郡・岩倉市!F41</f>
        <v>0</v>
      </c>
      <c r="F19" s="535">
        <f>清須市・北名古屋市・西春日井郡・岩倉市!G41</f>
        <v>900</v>
      </c>
      <c r="G19" s="501"/>
      <c r="H19" s="418">
        <f>清須市・北名古屋市・西春日井郡・岩倉市!H41</f>
        <v>0</v>
      </c>
      <c r="I19" s="418"/>
      <c r="J19" s="424">
        <f>清須市・北名古屋市・西春日井郡・岩倉市!K41</f>
        <v>2000</v>
      </c>
      <c r="K19" s="418">
        <f>清須市・北名古屋市・西春日井郡・岩倉市!L41</f>
        <v>0</v>
      </c>
      <c r="L19" s="418"/>
      <c r="M19" s="424"/>
      <c r="N19" s="418"/>
      <c r="O19" s="418"/>
      <c r="P19" s="424">
        <f>清須市・北名古屋市・西春日井郡・岩倉市!S41</f>
        <v>600</v>
      </c>
      <c r="Q19" s="418">
        <f>清須市・北名古屋市・西春日井郡・岩倉市!T41</f>
        <v>0</v>
      </c>
      <c r="R19" s="418"/>
      <c r="S19" s="424">
        <f t="shared" si="0"/>
        <v>14450</v>
      </c>
      <c r="T19" s="424">
        <f t="shared" si="1"/>
        <v>0</v>
      </c>
      <c r="U19" s="415"/>
    </row>
    <row r="20" spans="1:21" ht="15" customHeight="1">
      <c r="A20" s="612" t="s">
        <v>579</v>
      </c>
      <c r="B20" s="613"/>
      <c r="C20" s="418"/>
      <c r="D20" s="424">
        <f>江南市・丹羽郡!E27</f>
        <v>24400</v>
      </c>
      <c r="E20" s="418">
        <f>江南市・丹羽郡!F27</f>
        <v>0</v>
      </c>
      <c r="F20" s="535">
        <f>江南市・丹羽郡!G27</f>
        <v>1600</v>
      </c>
      <c r="G20" s="501"/>
      <c r="H20" s="418">
        <f>江南市・丹羽郡!H27</f>
        <v>0</v>
      </c>
      <c r="I20" s="418"/>
      <c r="J20" s="424">
        <f>江南市・丹羽郡!K27</f>
        <v>4100</v>
      </c>
      <c r="K20" s="418">
        <f>江南市・丹羽郡!L27</f>
        <v>0</v>
      </c>
      <c r="L20" s="418"/>
      <c r="M20" s="424"/>
      <c r="N20" s="418"/>
      <c r="O20" s="418"/>
      <c r="P20" s="424">
        <f>江南市・丹羽郡!S27</f>
        <v>900</v>
      </c>
      <c r="Q20" s="418">
        <f>江南市・丹羽郡!T27</f>
        <v>0</v>
      </c>
      <c r="R20" s="418"/>
      <c r="S20" s="424">
        <f t="shared" si="0"/>
        <v>31000</v>
      </c>
      <c r="T20" s="424">
        <f t="shared" si="1"/>
        <v>0</v>
      </c>
      <c r="U20" s="415"/>
    </row>
    <row r="21" spans="1:21" ht="15" customHeight="1">
      <c r="A21" s="612" t="s">
        <v>580</v>
      </c>
      <c r="B21" s="613"/>
      <c r="C21" s="418"/>
      <c r="D21" s="424">
        <f>江南市・丹羽郡!E40</f>
        <v>14150</v>
      </c>
      <c r="E21" s="418">
        <f>江南市・丹羽郡!F40</f>
        <v>0</v>
      </c>
      <c r="F21" s="535">
        <f>江南市・丹羽郡!G40</f>
        <v>800</v>
      </c>
      <c r="G21" s="501"/>
      <c r="H21" s="418">
        <f>江南市・丹羽郡!H40</f>
        <v>0</v>
      </c>
      <c r="I21" s="418"/>
      <c r="J21" s="424">
        <f>江南市・丹羽郡!K40</f>
        <v>1400</v>
      </c>
      <c r="K21" s="418">
        <f>江南市・丹羽郡!L40</f>
        <v>0</v>
      </c>
      <c r="L21" s="418"/>
      <c r="M21" s="424"/>
      <c r="N21" s="418"/>
      <c r="O21" s="418"/>
      <c r="P21" s="424"/>
      <c r="Q21" s="418"/>
      <c r="R21" s="418"/>
      <c r="S21" s="424">
        <f t="shared" si="0"/>
        <v>16350</v>
      </c>
      <c r="T21" s="424">
        <f t="shared" si="1"/>
        <v>0</v>
      </c>
      <c r="U21" s="415"/>
    </row>
    <row r="22" spans="1:21" ht="15" customHeight="1">
      <c r="A22" s="612" t="s">
        <v>1511</v>
      </c>
      <c r="B22" s="613"/>
      <c r="C22" s="418"/>
      <c r="D22" s="424">
        <f>犬山市・小牧市!E20</f>
        <v>18600</v>
      </c>
      <c r="E22" s="418">
        <f>犬山市・小牧市!F20</f>
        <v>0</v>
      </c>
      <c r="F22" s="535">
        <f>犬山市・小牧市!G20</f>
        <v>1150</v>
      </c>
      <c r="G22" s="616"/>
      <c r="H22" s="418">
        <f>犬山市・小牧市!H20</f>
        <v>0</v>
      </c>
      <c r="I22" s="418"/>
      <c r="J22" s="424">
        <f>犬山市・小牧市!K20</f>
        <v>3800</v>
      </c>
      <c r="K22" s="418">
        <f>犬山市・小牧市!L20</f>
        <v>0</v>
      </c>
      <c r="L22" s="418"/>
      <c r="M22" s="424"/>
      <c r="N22" s="418"/>
      <c r="O22" s="418"/>
      <c r="P22" s="424">
        <f>犬山市・小牧市!S20</f>
        <v>600</v>
      </c>
      <c r="Q22" s="418">
        <f>犬山市・小牧市!T20</f>
        <v>0</v>
      </c>
      <c r="R22" s="418"/>
      <c r="S22" s="424">
        <f t="shared" si="0"/>
        <v>24150</v>
      </c>
      <c r="T22" s="424">
        <f t="shared" si="1"/>
        <v>0</v>
      </c>
      <c r="U22" s="415"/>
    </row>
    <row r="23" spans="1:21" ht="15" customHeight="1">
      <c r="A23" s="614" t="s">
        <v>582</v>
      </c>
      <c r="B23" s="615"/>
      <c r="C23" s="418"/>
      <c r="D23" s="424">
        <f>犬山市・小牧市!E43</f>
        <v>37550</v>
      </c>
      <c r="E23" s="418">
        <f>犬山市・小牧市!F43</f>
        <v>0</v>
      </c>
      <c r="F23" s="535">
        <f>犬山市・小牧市!G43</f>
        <v>2650</v>
      </c>
      <c r="G23" s="501"/>
      <c r="H23" s="418">
        <f>犬山市・小牧市!H43</f>
        <v>0</v>
      </c>
      <c r="I23" s="418"/>
      <c r="J23" s="424">
        <f>犬山市・小牧市!K43</f>
        <v>4900</v>
      </c>
      <c r="K23" s="418">
        <f>犬山市・小牧市!L43</f>
        <v>0</v>
      </c>
      <c r="L23" s="418"/>
      <c r="M23" s="424"/>
      <c r="N23" s="418"/>
      <c r="O23" s="418"/>
      <c r="P23" s="424">
        <f>犬山市・小牧市!S43</f>
        <v>2000</v>
      </c>
      <c r="Q23" s="418">
        <f>犬山市・小牧市!T43</f>
        <v>0</v>
      </c>
      <c r="R23" s="418"/>
      <c r="S23" s="424">
        <f t="shared" si="0"/>
        <v>47100</v>
      </c>
      <c r="T23" s="424">
        <f t="shared" si="1"/>
        <v>0</v>
      </c>
      <c r="U23" s="415"/>
    </row>
    <row r="24" spans="1:21" ht="15" customHeight="1">
      <c r="A24" s="612" t="s">
        <v>583</v>
      </c>
      <c r="B24" s="613"/>
      <c r="C24" s="418"/>
      <c r="D24" s="424">
        <f>春日井市!E39</f>
        <v>73250</v>
      </c>
      <c r="E24" s="418">
        <f>春日井市!F39</f>
        <v>0</v>
      </c>
      <c r="F24" s="535">
        <f>春日井市!G39</f>
        <v>5550</v>
      </c>
      <c r="G24" s="501"/>
      <c r="H24" s="418">
        <f>春日井市!H39</f>
        <v>0</v>
      </c>
      <c r="I24" s="418"/>
      <c r="J24" s="424">
        <f>春日井市!K39</f>
        <v>11850</v>
      </c>
      <c r="K24" s="418">
        <f>春日井市!L39</f>
        <v>0</v>
      </c>
      <c r="L24" s="418"/>
      <c r="M24" s="424">
        <f>春日井市!O39</f>
        <v>2050</v>
      </c>
      <c r="N24" s="418">
        <f>春日井市!P39</f>
        <v>0</v>
      </c>
      <c r="O24" s="418"/>
      <c r="P24" s="424">
        <f>春日井市!S39</f>
        <v>3400</v>
      </c>
      <c r="Q24" s="418">
        <f>春日井市!T39</f>
        <v>0</v>
      </c>
      <c r="R24" s="418"/>
      <c r="S24" s="424">
        <f t="shared" si="0"/>
        <v>96100</v>
      </c>
      <c r="T24" s="424">
        <f t="shared" si="1"/>
        <v>0</v>
      </c>
      <c r="U24" s="415"/>
    </row>
    <row r="25" spans="1:21" ht="15" customHeight="1">
      <c r="A25" s="614" t="s">
        <v>584</v>
      </c>
      <c r="B25" s="615"/>
      <c r="C25" s="418"/>
      <c r="D25" s="424">
        <f>瀬戸市・尾張旭市!E30</f>
        <v>33300</v>
      </c>
      <c r="E25" s="418">
        <f>瀬戸市・尾張旭市!F30</f>
        <v>0</v>
      </c>
      <c r="F25" s="535">
        <f>瀬戸市・尾張旭市!G30</f>
        <v>1850</v>
      </c>
      <c r="G25" s="501"/>
      <c r="H25" s="418">
        <f>瀬戸市・尾張旭市!H30</f>
        <v>0</v>
      </c>
      <c r="I25" s="418"/>
      <c r="J25" s="424">
        <f>瀬戸市・尾張旭市!K30</f>
        <v>4400</v>
      </c>
      <c r="K25" s="418">
        <f>瀬戸市・尾張旭市!L30</f>
        <v>0</v>
      </c>
      <c r="L25" s="418"/>
      <c r="M25" s="424">
        <f>瀬戸市・尾張旭市!O30</f>
        <v>1700</v>
      </c>
      <c r="N25" s="418">
        <f>瀬戸市・尾張旭市!P30</f>
        <v>0</v>
      </c>
      <c r="O25" s="418"/>
      <c r="P25" s="424">
        <f>瀬戸市・尾張旭市!S30</f>
        <v>1150</v>
      </c>
      <c r="Q25" s="418">
        <f>瀬戸市・尾張旭市!T30</f>
        <v>0</v>
      </c>
      <c r="R25" s="418"/>
      <c r="S25" s="424">
        <f t="shared" si="0"/>
        <v>42400</v>
      </c>
      <c r="T25" s="424">
        <f t="shared" si="1"/>
        <v>0</v>
      </c>
      <c r="U25" s="415"/>
    </row>
    <row r="26" spans="1:21" ht="15" customHeight="1">
      <c r="A26" s="614" t="s">
        <v>585</v>
      </c>
      <c r="B26" s="615"/>
      <c r="C26" s="418"/>
      <c r="D26" s="424">
        <f>瀬戸市・尾張旭市!E43</f>
        <v>18650</v>
      </c>
      <c r="E26" s="418">
        <f>瀬戸市・尾張旭市!F43</f>
        <v>0</v>
      </c>
      <c r="F26" s="535">
        <f>瀬戸市・尾張旭市!G43</f>
        <v>1200</v>
      </c>
      <c r="G26" s="501"/>
      <c r="H26" s="418">
        <f>瀬戸市・尾張旭市!H43</f>
        <v>0</v>
      </c>
      <c r="I26" s="418"/>
      <c r="J26" s="424">
        <f>瀬戸市・尾張旭市!K43</f>
        <v>3350</v>
      </c>
      <c r="K26" s="418">
        <f>瀬戸市・尾張旭市!L43</f>
        <v>0</v>
      </c>
      <c r="L26" s="418"/>
      <c r="M26" s="424"/>
      <c r="N26" s="418"/>
      <c r="O26" s="418"/>
      <c r="P26" s="424">
        <f>瀬戸市・尾張旭市!S43</f>
        <v>800</v>
      </c>
      <c r="Q26" s="418">
        <f>瀬戸市・尾張旭市!T43</f>
        <v>0</v>
      </c>
      <c r="R26" s="418"/>
      <c r="S26" s="424">
        <f t="shared" si="0"/>
        <v>24000</v>
      </c>
      <c r="T26" s="424">
        <f t="shared" si="1"/>
        <v>0</v>
      </c>
      <c r="U26" s="415"/>
    </row>
    <row r="27" spans="1:21" ht="15" customHeight="1">
      <c r="A27" s="614" t="s">
        <v>808</v>
      </c>
      <c r="B27" s="615"/>
      <c r="C27" s="418"/>
      <c r="D27" s="424">
        <f>日進市・豊明市!E25</f>
        <v>18000</v>
      </c>
      <c r="E27" s="418">
        <f>日進市・豊明市!F25</f>
        <v>0</v>
      </c>
      <c r="F27" s="535">
        <f>日進市・豊明市!G25</f>
        <v>1900</v>
      </c>
      <c r="G27" s="501"/>
      <c r="H27" s="418">
        <f>日進市・豊明市!H25</f>
        <v>0</v>
      </c>
      <c r="I27" s="418"/>
      <c r="J27" s="424">
        <f>日進市・豊明市!K25</f>
        <v>3700</v>
      </c>
      <c r="K27" s="418">
        <f>日進市・豊明市!L25</f>
        <v>0</v>
      </c>
      <c r="L27" s="418"/>
      <c r="M27" s="424">
        <f>日進市・豊明市!O25</f>
        <v>1150</v>
      </c>
      <c r="N27" s="418">
        <f>日進市・豊明市!P25</f>
        <v>0</v>
      </c>
      <c r="O27" s="418"/>
      <c r="P27" s="424">
        <f>日進市・豊明市!S25</f>
        <v>1000</v>
      </c>
      <c r="Q27" s="418">
        <f>日進市・豊明市!T25</f>
        <v>0</v>
      </c>
      <c r="R27" s="418"/>
      <c r="S27" s="424">
        <f t="shared" si="0"/>
        <v>25750</v>
      </c>
      <c r="T27" s="424">
        <f t="shared" si="1"/>
        <v>0</v>
      </c>
      <c r="U27" s="415"/>
    </row>
    <row r="28" spans="1:21" ht="15" customHeight="1">
      <c r="A28" s="614" t="s">
        <v>809</v>
      </c>
      <c r="B28" s="615"/>
      <c r="C28" s="418"/>
      <c r="D28" s="424">
        <f>日進市・豊明市!E40</f>
        <v>17050</v>
      </c>
      <c r="E28" s="418">
        <f>日進市・豊明市!F40</f>
        <v>0</v>
      </c>
      <c r="F28" s="535">
        <f>日進市・豊明市!G40</f>
        <v>1150</v>
      </c>
      <c r="G28" s="501"/>
      <c r="H28" s="418">
        <f>瀬戸市・尾張旭市!H43</f>
        <v>0</v>
      </c>
      <c r="I28" s="418"/>
      <c r="J28" s="424">
        <f>日進市・豊明市!K40</f>
        <v>2300</v>
      </c>
      <c r="K28" s="418">
        <f>日進市・豊明市!L40</f>
        <v>0</v>
      </c>
      <c r="L28" s="418"/>
      <c r="M28" s="424"/>
      <c r="N28" s="418"/>
      <c r="O28" s="418"/>
      <c r="P28" s="424">
        <f>日進市・豊明市!S40</f>
        <v>450</v>
      </c>
      <c r="Q28" s="418">
        <f>日進市・豊明市!T40</f>
        <v>0</v>
      </c>
      <c r="R28" s="418"/>
      <c r="S28" s="424">
        <f t="shared" si="0"/>
        <v>20950</v>
      </c>
      <c r="T28" s="424">
        <f t="shared" si="1"/>
        <v>0</v>
      </c>
      <c r="U28" s="415"/>
    </row>
    <row r="29" spans="1:21" ht="15" customHeight="1">
      <c r="A29" s="614" t="s">
        <v>586</v>
      </c>
      <c r="B29" s="615"/>
      <c r="C29" s="418"/>
      <c r="D29" s="424">
        <f>長久手市・愛知郡!E24</f>
        <v>10350</v>
      </c>
      <c r="E29" s="418">
        <f>長久手市・愛知郡!F24</f>
        <v>0</v>
      </c>
      <c r="F29" s="535">
        <f>長久手市・愛知郡!G24</f>
        <v>1250</v>
      </c>
      <c r="G29" s="501"/>
      <c r="H29" s="418">
        <f>長久手市・愛知郡!H24</f>
        <v>0</v>
      </c>
      <c r="I29" s="418"/>
      <c r="J29" s="424">
        <f>長久手市・愛知郡!K24</f>
        <v>2150</v>
      </c>
      <c r="K29" s="418">
        <f>長久手市・愛知郡!L24</f>
        <v>0</v>
      </c>
      <c r="L29" s="418"/>
      <c r="M29" s="424">
        <f>長久手市・愛知郡!O24</f>
        <v>750</v>
      </c>
      <c r="N29" s="418">
        <f>長久手市・愛知郡!P24</f>
        <v>0</v>
      </c>
      <c r="O29" s="418"/>
      <c r="P29" s="424">
        <f>長久手市・愛知郡!S24</f>
        <v>600</v>
      </c>
      <c r="Q29" s="418">
        <f>長久手市・愛知郡!T24</f>
        <v>0</v>
      </c>
      <c r="R29" s="418"/>
      <c r="S29" s="424">
        <f t="shared" si="0"/>
        <v>15100</v>
      </c>
      <c r="T29" s="424">
        <f t="shared" si="1"/>
        <v>0</v>
      </c>
      <c r="U29" s="415"/>
    </row>
    <row r="30" spans="1:21" ht="15" customHeight="1">
      <c r="A30" s="614" t="s">
        <v>587</v>
      </c>
      <c r="B30" s="615"/>
      <c r="C30" s="418"/>
      <c r="D30" s="424">
        <f>長久手市・愛知郡!E40</f>
        <v>9650</v>
      </c>
      <c r="E30" s="418">
        <f>長久手市・愛知郡!F40</f>
        <v>0</v>
      </c>
      <c r="F30" s="535">
        <f>長久手市・愛知郡!G40</f>
        <v>750</v>
      </c>
      <c r="G30" s="501"/>
      <c r="H30" s="418">
        <f>長久手市・愛知郡!H40</f>
        <v>0</v>
      </c>
      <c r="I30" s="418"/>
      <c r="J30" s="424">
        <f>長久手市・愛知郡!K40</f>
        <v>1550</v>
      </c>
      <c r="K30" s="418">
        <f>長久手市・愛知郡!L40</f>
        <v>0</v>
      </c>
      <c r="L30" s="418"/>
      <c r="M30" s="424"/>
      <c r="N30" s="418"/>
      <c r="O30" s="418"/>
      <c r="P30" s="424">
        <f>長久手市・愛知郡!S40</f>
        <v>400</v>
      </c>
      <c r="Q30" s="418">
        <f>長久手市・愛知郡!T40</f>
        <v>0</v>
      </c>
      <c r="R30" s="418"/>
      <c r="S30" s="424">
        <f t="shared" si="0"/>
        <v>12350</v>
      </c>
      <c r="T30" s="424">
        <f t="shared" si="1"/>
        <v>0</v>
      </c>
      <c r="U30" s="415"/>
    </row>
    <row r="31" spans="1:21" ht="15" customHeight="1">
      <c r="A31" s="614" t="s">
        <v>588</v>
      </c>
      <c r="B31" s="615"/>
      <c r="C31" s="418"/>
      <c r="D31" s="424">
        <f>大府市・東海市!E21</f>
        <v>18900</v>
      </c>
      <c r="E31" s="418">
        <f>大府市・東海市!F21</f>
        <v>0</v>
      </c>
      <c r="F31" s="535">
        <f>大府市・東海市!G21</f>
        <v>1450</v>
      </c>
      <c r="G31" s="501"/>
      <c r="H31" s="418">
        <f>大府市・東海市!H21</f>
        <v>0</v>
      </c>
      <c r="I31" s="418"/>
      <c r="J31" s="424">
        <f>大府市・東海市!K21</f>
        <v>2800</v>
      </c>
      <c r="K31" s="418">
        <f>大府市・東海市!L21</f>
        <v>0</v>
      </c>
      <c r="L31" s="418"/>
      <c r="M31" s="424"/>
      <c r="N31" s="418"/>
      <c r="O31" s="418"/>
      <c r="P31" s="424">
        <f>大府市・東海市!S21</f>
        <v>850</v>
      </c>
      <c r="Q31" s="418">
        <f>大府市・東海市!T21</f>
        <v>0</v>
      </c>
      <c r="R31" s="418"/>
      <c r="S31" s="424">
        <f t="shared" si="0"/>
        <v>24000</v>
      </c>
      <c r="T31" s="424">
        <f t="shared" si="1"/>
        <v>0</v>
      </c>
      <c r="U31" s="415"/>
    </row>
    <row r="32" spans="1:21" ht="15" customHeight="1">
      <c r="A32" s="614" t="s">
        <v>589</v>
      </c>
      <c r="B32" s="615"/>
      <c r="C32" s="418"/>
      <c r="D32" s="424">
        <f>大府市・東海市!E39</f>
        <v>22500</v>
      </c>
      <c r="E32" s="418">
        <f>大府市・東海市!F39</f>
        <v>0</v>
      </c>
      <c r="F32" s="535">
        <f>大府市・東海市!G39</f>
        <v>1550</v>
      </c>
      <c r="G32" s="501"/>
      <c r="H32" s="418">
        <f>大府市・東海市!H39</f>
        <v>0</v>
      </c>
      <c r="I32" s="418"/>
      <c r="J32" s="424">
        <f>大府市・東海市!K39</f>
        <v>4350</v>
      </c>
      <c r="K32" s="418">
        <f>大府市・東海市!L39</f>
        <v>0</v>
      </c>
      <c r="L32" s="418"/>
      <c r="M32" s="424">
        <f>大府市・東海市!O39</f>
        <v>1900</v>
      </c>
      <c r="N32" s="418">
        <f>大府市・東海市!P39</f>
        <v>0</v>
      </c>
      <c r="O32" s="418"/>
      <c r="P32" s="424">
        <f>大府市・東海市!S39</f>
        <v>1700</v>
      </c>
      <c r="Q32" s="418">
        <f>大府市・東海市!T39</f>
        <v>0</v>
      </c>
      <c r="R32" s="418"/>
      <c r="S32" s="424">
        <f t="shared" si="0"/>
        <v>32000</v>
      </c>
      <c r="T32" s="424">
        <f t="shared" si="1"/>
        <v>0</v>
      </c>
      <c r="U32" s="415"/>
    </row>
    <row r="33" spans="1:21" ht="15" customHeight="1">
      <c r="A33" s="614" t="s">
        <v>590</v>
      </c>
      <c r="B33" s="615"/>
      <c r="C33" s="418"/>
      <c r="D33" s="424">
        <f>知多市・半田市!E24</f>
        <v>21450</v>
      </c>
      <c r="E33" s="418">
        <f>知多市・半田市!F24</f>
        <v>0</v>
      </c>
      <c r="F33" s="535">
        <f>知多市・半田市!G24</f>
        <v>1250</v>
      </c>
      <c r="G33" s="501"/>
      <c r="H33" s="418">
        <f>知多市・半田市!H24</f>
        <v>0</v>
      </c>
      <c r="I33" s="418"/>
      <c r="J33" s="424">
        <f>知多市・半田市!K24</f>
        <v>4400</v>
      </c>
      <c r="K33" s="418">
        <f>知多市・半田市!L24</f>
        <v>0</v>
      </c>
      <c r="L33" s="418"/>
      <c r="M33" s="424">
        <f>知多市・半田市!O24</f>
        <v>600</v>
      </c>
      <c r="N33" s="418">
        <f>知多市・半田市!P24</f>
        <v>0</v>
      </c>
      <c r="O33" s="418"/>
      <c r="P33" s="424">
        <f>知多市・半田市!S24</f>
        <v>850</v>
      </c>
      <c r="Q33" s="418">
        <f>知多市・半田市!T24</f>
        <v>0</v>
      </c>
      <c r="R33" s="418"/>
      <c r="S33" s="424">
        <f t="shared" si="0"/>
        <v>28550</v>
      </c>
      <c r="T33" s="424">
        <f t="shared" si="1"/>
        <v>0</v>
      </c>
      <c r="U33" s="415"/>
    </row>
    <row r="34" spans="1:21" ht="15" customHeight="1">
      <c r="A34" s="614" t="s">
        <v>591</v>
      </c>
      <c r="B34" s="615"/>
      <c r="C34" s="418"/>
      <c r="D34" s="424">
        <f>知多市・半田市!E43</f>
        <v>28650</v>
      </c>
      <c r="E34" s="418">
        <f>知多市・半田市!F43</f>
        <v>0</v>
      </c>
      <c r="F34" s="535">
        <f>知多市・半田市!G43</f>
        <v>2150</v>
      </c>
      <c r="G34" s="501"/>
      <c r="H34" s="418">
        <f>知多市・半田市!H43</f>
        <v>0</v>
      </c>
      <c r="I34" s="418"/>
      <c r="J34" s="424">
        <f>知多市・半田市!K43</f>
        <v>4100</v>
      </c>
      <c r="K34" s="418">
        <f>知多市・半田市!L43</f>
        <v>0</v>
      </c>
      <c r="L34" s="418"/>
      <c r="M34" s="424">
        <f>知多市・半田市!O43</f>
        <v>1450</v>
      </c>
      <c r="N34" s="418">
        <f>知多市・半田市!P43</f>
        <v>0</v>
      </c>
      <c r="O34" s="418"/>
      <c r="P34" s="424">
        <f>知多市・半田市!S43</f>
        <v>1300</v>
      </c>
      <c r="Q34" s="418">
        <f>知多市・半田市!T43</f>
        <v>0</v>
      </c>
      <c r="R34" s="418"/>
      <c r="S34" s="424">
        <f t="shared" si="0"/>
        <v>37650</v>
      </c>
      <c r="T34" s="424">
        <f t="shared" si="1"/>
        <v>0</v>
      </c>
      <c r="U34" s="415"/>
    </row>
    <row r="35" spans="1:21" ht="15" customHeight="1">
      <c r="A35" s="614" t="s">
        <v>810</v>
      </c>
      <c r="B35" s="615"/>
      <c r="C35" s="418"/>
      <c r="D35" s="424">
        <f>常滑市・知多郡!E19</f>
        <v>14150</v>
      </c>
      <c r="E35" s="418">
        <f>常滑市・知多郡!F19</f>
        <v>0</v>
      </c>
      <c r="F35" s="535">
        <f>常滑市・知多郡!G19</f>
        <v>800</v>
      </c>
      <c r="G35" s="501"/>
      <c r="H35" s="418">
        <f>常滑市・知多郡!H19</f>
        <v>0</v>
      </c>
      <c r="I35" s="418"/>
      <c r="J35" s="424">
        <f>常滑市・知多郡!K19</f>
        <v>800</v>
      </c>
      <c r="K35" s="418">
        <f>常滑市・知多郡!L19</f>
        <v>0</v>
      </c>
      <c r="L35" s="418"/>
      <c r="M35" s="424"/>
      <c r="N35" s="418"/>
      <c r="O35" s="418"/>
      <c r="P35" s="424"/>
      <c r="Q35" s="418"/>
      <c r="R35" s="418"/>
      <c r="S35" s="424">
        <f t="shared" si="0"/>
        <v>15750</v>
      </c>
      <c r="T35" s="424">
        <f t="shared" si="1"/>
        <v>0</v>
      </c>
      <c r="U35" s="415"/>
    </row>
    <row r="36" spans="1:21" ht="15" customHeight="1">
      <c r="A36" s="614" t="s">
        <v>592</v>
      </c>
      <c r="B36" s="615"/>
      <c r="C36" s="418"/>
      <c r="D36" s="424">
        <f>常滑市・知多郡!E40</f>
        <v>37500</v>
      </c>
      <c r="E36" s="418">
        <f>常滑市・知多郡!F40</f>
        <v>0</v>
      </c>
      <c r="F36" s="535">
        <f>常滑市・知多郡!G40</f>
        <v>2050</v>
      </c>
      <c r="G36" s="501"/>
      <c r="H36" s="418">
        <f>常滑市・知多郡!H40</f>
        <v>0</v>
      </c>
      <c r="I36" s="418"/>
      <c r="J36" s="424">
        <f>常滑市・知多郡!K40</f>
        <v>5700</v>
      </c>
      <c r="K36" s="418">
        <f>常滑市・知多郡!L40</f>
        <v>0</v>
      </c>
      <c r="L36" s="418"/>
      <c r="M36" s="424">
        <f>常滑市・知多郡!O40</f>
        <v>650</v>
      </c>
      <c r="N36" s="418">
        <f>常滑市・知多郡!P40</f>
        <v>0</v>
      </c>
      <c r="O36" s="418"/>
      <c r="P36" s="424">
        <f>常滑市・知多郡!S40</f>
        <v>750</v>
      </c>
      <c r="Q36" s="418">
        <f>常滑市・知多郡!T40</f>
        <v>0</v>
      </c>
      <c r="R36" s="418"/>
      <c r="S36" s="424">
        <f t="shared" si="0"/>
        <v>46650</v>
      </c>
      <c r="T36" s="424">
        <f t="shared" si="1"/>
        <v>0</v>
      </c>
      <c r="U36" s="415"/>
    </row>
    <row r="37" spans="1:21" ht="15" customHeight="1">
      <c r="A37" s="500" t="s">
        <v>8</v>
      </c>
      <c r="B37" s="501"/>
      <c r="C37" s="418"/>
      <c r="D37" s="424">
        <f>SUM(D9:D36)</f>
        <v>677450</v>
      </c>
      <c r="E37" s="418">
        <f>SUM(E9:E36)</f>
        <v>0</v>
      </c>
      <c r="F37" s="535">
        <f>SUM(F9:F36)</f>
        <v>46300</v>
      </c>
      <c r="G37" s="501"/>
      <c r="H37" s="418">
        <f>SUM(H9:H36)</f>
        <v>0</v>
      </c>
      <c r="I37" s="418"/>
      <c r="J37" s="424">
        <f>SUM(J9:J36)</f>
        <v>93000</v>
      </c>
      <c r="K37" s="418">
        <f>SUM(K9:K36)</f>
        <v>0</v>
      </c>
      <c r="L37" s="418"/>
      <c r="M37" s="424">
        <f>SUM(M9:M36)</f>
        <v>19750</v>
      </c>
      <c r="N37" s="418">
        <f>SUM(N9:N36)</f>
        <v>0</v>
      </c>
      <c r="O37" s="418"/>
      <c r="P37" s="424">
        <f>SUM(P9:P36)</f>
        <v>28250</v>
      </c>
      <c r="Q37" s="418">
        <f>SUM(Q9:Q36)</f>
        <v>0</v>
      </c>
      <c r="R37" s="418"/>
      <c r="S37" s="424">
        <f t="shared" si="0"/>
        <v>864750</v>
      </c>
      <c r="T37" s="424">
        <f t="shared" si="1"/>
        <v>0</v>
      </c>
      <c r="U37" s="416"/>
    </row>
    <row r="39" spans="1:21" ht="16.5" customHeight="1">
      <c r="A39" s="500" t="s">
        <v>1500</v>
      </c>
      <c r="B39" s="501"/>
      <c r="C39" s="500" t="s">
        <v>1501</v>
      </c>
      <c r="D39" s="506"/>
      <c r="E39" s="501"/>
      <c r="F39" s="500" t="s">
        <v>1502</v>
      </c>
      <c r="G39" s="506"/>
      <c r="H39" s="501"/>
      <c r="I39" s="500" t="s">
        <v>1503</v>
      </c>
      <c r="J39" s="506"/>
      <c r="K39" s="501"/>
      <c r="L39" s="500" t="s">
        <v>1504</v>
      </c>
      <c r="M39" s="506"/>
      <c r="N39" s="501"/>
      <c r="O39" s="500" t="s">
        <v>1505</v>
      </c>
      <c r="P39" s="506"/>
      <c r="Q39" s="501"/>
      <c r="R39" s="500" t="s">
        <v>1506</v>
      </c>
      <c r="S39" s="506"/>
      <c r="T39" s="501"/>
      <c r="U39" s="417" t="s">
        <v>1507</v>
      </c>
    </row>
    <row r="40" spans="1:21" ht="16.5" customHeight="1">
      <c r="A40" s="502" t="s">
        <v>1508</v>
      </c>
      <c r="B40" s="503"/>
      <c r="C40" s="418"/>
      <c r="D40" s="424">
        <f>名古屋市!D28</f>
        <v>538950</v>
      </c>
      <c r="E40" s="418">
        <f>名古屋市!E28</f>
        <v>0</v>
      </c>
      <c r="F40" s="507">
        <f>名古屋市!F28</f>
        <v>71300</v>
      </c>
      <c r="G40" s="495"/>
      <c r="H40" s="418">
        <f>名古屋市!H28</f>
        <v>0</v>
      </c>
      <c r="I40" s="418"/>
      <c r="J40" s="424">
        <f>名古屋市!J28</f>
        <v>89050</v>
      </c>
      <c r="K40" s="418">
        <f>名古屋市!K28</f>
        <v>0</v>
      </c>
      <c r="L40" s="418"/>
      <c r="M40" s="424">
        <f>名古屋市!M28</f>
        <v>18350</v>
      </c>
      <c r="N40" s="418">
        <f>名古屋市!N28</f>
        <v>0</v>
      </c>
      <c r="O40" s="418"/>
      <c r="P40" s="424">
        <f>名古屋市!P28</f>
        <v>39050</v>
      </c>
      <c r="Q40" s="418">
        <f>名古屋市!Q28</f>
        <v>0</v>
      </c>
      <c r="R40" s="418"/>
      <c r="S40" s="424">
        <f>名古屋市!S28</f>
        <v>756700</v>
      </c>
      <c r="T40" s="418">
        <f>名古屋市!T28</f>
        <v>0</v>
      </c>
      <c r="U40" s="421"/>
    </row>
    <row r="41" spans="1:21" ht="16.5" customHeight="1">
      <c r="A41" s="500" t="s">
        <v>1509</v>
      </c>
      <c r="B41" s="501"/>
      <c r="C41" s="418"/>
      <c r="D41" s="424">
        <f>D37</f>
        <v>677450</v>
      </c>
      <c r="E41" s="418">
        <f>E37</f>
        <v>0</v>
      </c>
      <c r="F41" s="507">
        <f>F37</f>
        <v>46300</v>
      </c>
      <c r="G41" s="495"/>
      <c r="H41" s="418">
        <f>H37</f>
        <v>0</v>
      </c>
      <c r="I41" s="418"/>
      <c r="J41" s="424">
        <f>J37</f>
        <v>93000</v>
      </c>
      <c r="K41" s="418">
        <f>K37</f>
        <v>0</v>
      </c>
      <c r="L41" s="418"/>
      <c r="M41" s="424">
        <f>M37</f>
        <v>19750</v>
      </c>
      <c r="N41" s="418">
        <f>N37</f>
        <v>0</v>
      </c>
      <c r="O41" s="418"/>
      <c r="P41" s="424">
        <f>P37</f>
        <v>28250</v>
      </c>
      <c r="Q41" s="418">
        <f>Q37</f>
        <v>0</v>
      </c>
      <c r="R41" s="418"/>
      <c r="S41" s="424">
        <f>S37</f>
        <v>864750</v>
      </c>
      <c r="T41" s="424">
        <f>T37</f>
        <v>0</v>
      </c>
      <c r="U41" s="422"/>
    </row>
    <row r="42" spans="1:21" ht="16.5" customHeight="1">
      <c r="A42" s="502" t="s">
        <v>1510</v>
      </c>
      <c r="B42" s="503"/>
      <c r="C42" s="418"/>
      <c r="D42" s="424">
        <f>三河地区!D26</f>
        <v>525950</v>
      </c>
      <c r="E42" s="418">
        <f>三河地区!E26</f>
        <v>0</v>
      </c>
      <c r="F42" s="507">
        <f>三河地区!F26</f>
        <v>34850</v>
      </c>
      <c r="G42" s="495"/>
      <c r="H42" s="418">
        <f>三河地区!H26</f>
        <v>0</v>
      </c>
      <c r="I42" s="418"/>
      <c r="J42" s="424">
        <f>三河地区!J26</f>
        <v>59600</v>
      </c>
      <c r="K42" s="418">
        <f>三河地区!K26</f>
        <v>0</v>
      </c>
      <c r="L42" s="418"/>
      <c r="M42" s="424">
        <f>三河地区!M26</f>
        <v>11800</v>
      </c>
      <c r="N42" s="418">
        <f>三河地区!N26</f>
        <v>0</v>
      </c>
      <c r="O42" s="418"/>
      <c r="P42" s="424">
        <f>三河地区!P26</f>
        <v>27950</v>
      </c>
      <c r="Q42" s="418">
        <f>三河地区!Q26</f>
        <v>0</v>
      </c>
      <c r="R42" s="418"/>
      <c r="S42" s="424">
        <f>三河地区!S26</f>
        <v>660150</v>
      </c>
      <c r="T42" s="418">
        <f>三河地区!T26</f>
        <v>0</v>
      </c>
      <c r="U42" s="423"/>
    </row>
    <row r="43" spans="1:21" ht="16.5" customHeight="1">
      <c r="A43" s="500" t="s">
        <v>1506</v>
      </c>
      <c r="B43" s="501"/>
      <c r="C43" s="418"/>
      <c r="D43" s="424">
        <f>SUM(D40:D42)</f>
        <v>1742350</v>
      </c>
      <c r="E43" s="418">
        <f>SUM(E40:E42)</f>
        <v>0</v>
      </c>
      <c r="F43" s="507">
        <f>SUM(F40:F42)</f>
        <v>152450</v>
      </c>
      <c r="G43" s="495"/>
      <c r="H43" s="418"/>
      <c r="I43" s="418"/>
      <c r="J43" s="424">
        <f>SUM(J40:J42)</f>
        <v>241650</v>
      </c>
      <c r="K43" s="418">
        <f>SUM(K40:K42)</f>
        <v>0</v>
      </c>
      <c r="L43" s="418"/>
      <c r="M43" s="424">
        <f>SUM(M40:M42)</f>
        <v>49900</v>
      </c>
      <c r="N43" s="418">
        <f>SUM(N40:N42)</f>
        <v>0</v>
      </c>
      <c r="O43" s="418"/>
      <c r="P43" s="424">
        <f>SUM(P40:P42)</f>
        <v>95250</v>
      </c>
      <c r="Q43" s="418">
        <f>SUM(Q40:Q42)</f>
        <v>0</v>
      </c>
      <c r="R43" s="418"/>
      <c r="S43" s="424">
        <f>SUM(S40:S42)</f>
        <v>2281600</v>
      </c>
      <c r="T43" s="418">
        <f>SUM(T40:T42)</f>
        <v>0</v>
      </c>
      <c r="U43" s="418"/>
    </row>
    <row r="44" spans="1:21">
      <c r="B44" t="str">
        <f>中川区!B43</f>
        <v>平成25年12月</v>
      </c>
    </row>
  </sheetData>
  <mergeCells count="92">
    <mergeCell ref="A1:B2"/>
    <mergeCell ref="U1:U6"/>
    <mergeCell ref="A3:F4"/>
    <mergeCell ref="Q4:S6"/>
    <mergeCell ref="G1:G3"/>
    <mergeCell ref="H1:N3"/>
    <mergeCell ref="G4:G6"/>
    <mergeCell ref="H4:N6"/>
    <mergeCell ref="O1:P3"/>
    <mergeCell ref="Q1:T3"/>
    <mergeCell ref="O4:P6"/>
    <mergeCell ref="T4:T6"/>
    <mergeCell ref="A23:B23"/>
    <mergeCell ref="F23:G23"/>
    <mergeCell ref="A11:B11"/>
    <mergeCell ref="A12:B12"/>
    <mergeCell ref="A13:B13"/>
    <mergeCell ref="A20:B20"/>
    <mergeCell ref="A21:B21"/>
    <mergeCell ref="A22:B22"/>
    <mergeCell ref="F22:G22"/>
    <mergeCell ref="F11:G11"/>
    <mergeCell ref="F12:G12"/>
    <mergeCell ref="F13:G13"/>
    <mergeCell ref="F14:G14"/>
    <mergeCell ref="F15:G15"/>
    <mergeCell ref="F16:G16"/>
    <mergeCell ref="A14:B14"/>
    <mergeCell ref="A9:B9"/>
    <mergeCell ref="F9:G9"/>
    <mergeCell ref="A10:B10"/>
    <mergeCell ref="F10:G10"/>
    <mergeCell ref="A8:B8"/>
    <mergeCell ref="C8:E8"/>
    <mergeCell ref="F8:H8"/>
    <mergeCell ref="A24:B24"/>
    <mergeCell ref="F24:G24"/>
    <mergeCell ref="A25:B25"/>
    <mergeCell ref="F25:G25"/>
    <mergeCell ref="A26:B26"/>
    <mergeCell ref="F26:G26"/>
    <mergeCell ref="A27:B27"/>
    <mergeCell ref="F27:G27"/>
    <mergeCell ref="A28:B28"/>
    <mergeCell ref="F28:G28"/>
    <mergeCell ref="A29:B29"/>
    <mergeCell ref="F29:G29"/>
    <mergeCell ref="A30:B30"/>
    <mergeCell ref="F30:G30"/>
    <mergeCell ref="A31:B31"/>
    <mergeCell ref="F31:G31"/>
    <mergeCell ref="A32:B32"/>
    <mergeCell ref="F32:G32"/>
    <mergeCell ref="A33:B33"/>
    <mergeCell ref="F33:G33"/>
    <mergeCell ref="A34:B34"/>
    <mergeCell ref="F34:G34"/>
    <mergeCell ref="A35:B35"/>
    <mergeCell ref="F35:G35"/>
    <mergeCell ref="A36:B36"/>
    <mergeCell ref="F36:G36"/>
    <mergeCell ref="A37:B37"/>
    <mergeCell ref="F37:G37"/>
    <mergeCell ref="A39:B39"/>
    <mergeCell ref="C39:E39"/>
    <mergeCell ref="F39:H39"/>
    <mergeCell ref="I39:K39"/>
    <mergeCell ref="L39:N39"/>
    <mergeCell ref="O39:Q39"/>
    <mergeCell ref="R39:T39"/>
    <mergeCell ref="A40:B40"/>
    <mergeCell ref="F40:G40"/>
    <mergeCell ref="A41:B41"/>
    <mergeCell ref="F41:G41"/>
    <mergeCell ref="A42:B42"/>
    <mergeCell ref="F42:G42"/>
    <mergeCell ref="A43:B43"/>
    <mergeCell ref="F43:G43"/>
    <mergeCell ref="A15:B15"/>
    <mergeCell ref="A16:B16"/>
    <mergeCell ref="A17:B17"/>
    <mergeCell ref="A18:B18"/>
    <mergeCell ref="A19:B19"/>
    <mergeCell ref="R8:T8"/>
    <mergeCell ref="I8:K8"/>
    <mergeCell ref="L8:N8"/>
    <mergeCell ref="O8:Q8"/>
    <mergeCell ref="F21:G21"/>
    <mergeCell ref="F17:G17"/>
    <mergeCell ref="F18:G18"/>
    <mergeCell ref="F19:G19"/>
    <mergeCell ref="F20:G20"/>
  </mergeCells>
  <phoneticPr fontId="2"/>
  <hyperlinks>
    <hyperlink ref="A40:B40" location="名古屋市!A1" display="名古屋市"/>
    <hyperlink ref="A9:B9" location="一宮市!A1" display="一宮市"/>
    <hyperlink ref="A10:B10" location="稲沢市・津島市!A1" display="稲沢市"/>
    <hyperlink ref="A11:B11" location="稲沢市・津島市!A1" display="津島市"/>
    <hyperlink ref="A12:B12" location="愛西市・弥富市・あま市・海部郡!A1" display="愛西市"/>
    <hyperlink ref="A13:B13" location="愛西市・弥富市・あま市・海部郡!A1" display="弥富市"/>
    <hyperlink ref="A14:B14" location="愛西市・弥富市・あま市・海部郡!A1" display="あま市"/>
    <hyperlink ref="A15:B15" location="愛西市・弥富市・あま市・海部郡!A1" display="海部郡"/>
    <hyperlink ref="A16:B16" location="清須市・北名古屋市・西春日井郡・岩倉市!A1" display="清須市"/>
    <hyperlink ref="A17:B17" location="清須市・北名古屋市・西春日井郡・岩倉市!A1" display="北名古屋市"/>
    <hyperlink ref="A18:B18" location="清須市・北名古屋市・西春日井郡・岩倉市!A1" display="西春日井郡"/>
    <hyperlink ref="A19:B19" location="清須市・北名古屋市・西春日井郡・岩倉市!A1" display="岩倉市"/>
    <hyperlink ref="A20:B20" location="江南市・丹羽郡!A1" display="江南市"/>
    <hyperlink ref="A21:B21" location="江南市・丹羽郡!A1" display="丹羽郡"/>
    <hyperlink ref="A22:B22" location="犬山市・小牧市!A1" display="犬山市"/>
    <hyperlink ref="A23:B23" location="犬山市・小牧市!A1" display="小牧市"/>
    <hyperlink ref="A24:B24" location="春日井市!A1" display="春日井市"/>
    <hyperlink ref="A25:B25" location="瀬戸市・尾張旭市!A1" display="瀬戸市"/>
    <hyperlink ref="A26:B26" location="瀬戸市・尾張旭市!A1" display="尾張旭市"/>
    <hyperlink ref="A27:B27" location="日進市・豊明市!A1" display="日進市"/>
    <hyperlink ref="A28:B28" location="日進市・豊明市!A1" display="豊明市"/>
    <hyperlink ref="A29:B29" location="長久手市・愛知郡!A1" display="長久手市"/>
    <hyperlink ref="A30:B30" location="長久手市・愛知郡!A1" display="愛知郡"/>
    <hyperlink ref="A31:B31" location="大府市・東海市!A1" display="大府市"/>
    <hyperlink ref="A32:B32" location="大府市・東海市!A1" display="東海市"/>
    <hyperlink ref="A33:B33" location="知多市・半田市!A1" display="知多市"/>
    <hyperlink ref="A34:B34" location="知多市・半田市!A1" display="半田市"/>
    <hyperlink ref="A35:B35" location="常滑市・知多郡!A1" display="常滑市"/>
    <hyperlink ref="A36:B36" location="常滑市・知多郡!A1" display="知多郡"/>
    <hyperlink ref="A42:B42" location="三河地区!A1" display="三河地区"/>
  </hyperlinks>
  <pageMargins left="0.19685039370078741" right="0.19685039370078741" top="0.23622047244094491" bottom="0.23622047244094491" header="0.19685039370078741" footer="0.19685039370078741"/>
  <pageSetup paperSize="9" orientation="landscape" verticalDpi="0" r:id="rId1"/>
</worksheet>
</file>

<file path=xl/worksheets/sheet22.xml><?xml version="1.0" encoding="utf-8"?>
<worksheet xmlns="http://schemas.openxmlformats.org/spreadsheetml/2006/main" xmlns:r="http://schemas.openxmlformats.org/officeDocument/2006/relationships">
  <dimension ref="A1:X44"/>
  <sheetViews>
    <sheetView showZeros="0" zoomScaleNormal="100" workbookViewId="0">
      <selection activeCell="E9" sqref="E9"/>
    </sheetView>
  </sheetViews>
  <sheetFormatPr defaultRowHeight="13.5"/>
  <cols>
    <col min="1" max="1" width="2.25" customWidth="1"/>
    <col min="2" max="2" width="10.625" customWidth="1"/>
    <col min="3" max="3" width="1.5" customWidth="1"/>
    <col min="4" max="4" width="8.75" customWidth="1"/>
    <col min="5" max="5" width="8.125" customWidth="1"/>
    <col min="6" max="6" width="7.625" customWidth="1"/>
    <col min="7" max="7" width="8" customWidth="1"/>
    <col min="8" max="8" width="10.25" customWidth="1"/>
    <col min="9" max="9" width="1.5" customWidth="1"/>
    <col min="12" max="12" width="10.125" customWidth="1"/>
    <col min="13" max="13" width="1.5" customWidth="1"/>
    <col min="14" max="14" width="6.75" customWidth="1"/>
    <col min="15" max="15" width="7" customWidth="1"/>
    <col min="16" max="16" width="10.125" customWidth="1"/>
    <col min="17" max="17" width="1.625" customWidth="1"/>
    <col min="18" max="18" width="6.75" customWidth="1"/>
    <col min="19" max="19" width="7" customWidth="1"/>
    <col min="20" max="20" width="18.375" customWidth="1"/>
  </cols>
  <sheetData>
    <row r="1" spans="1:24" ht="7.5" customHeight="1">
      <c r="A1" s="597" t="s">
        <v>0</v>
      </c>
      <c r="B1" s="617"/>
      <c r="C1" s="2"/>
      <c r="D1" s="2"/>
      <c r="E1" s="2"/>
      <c r="F1" s="3"/>
      <c r="G1" s="597" t="s">
        <v>1</v>
      </c>
      <c r="H1" s="589"/>
      <c r="I1" s="589"/>
      <c r="J1" s="589"/>
      <c r="K1" s="589"/>
      <c r="L1" s="589"/>
      <c r="M1" s="589"/>
      <c r="N1" s="590"/>
      <c r="O1" s="597" t="s">
        <v>2</v>
      </c>
      <c r="P1" s="589"/>
      <c r="Q1" s="589"/>
      <c r="R1" s="589"/>
      <c r="S1" s="590"/>
      <c r="T1" s="619" t="s">
        <v>3</v>
      </c>
      <c r="U1" s="4"/>
    </row>
    <row r="2" spans="1:24" ht="7.5" customHeight="1">
      <c r="A2" s="598"/>
      <c r="B2" s="618"/>
      <c r="C2" s="5"/>
      <c r="D2" s="5"/>
      <c r="E2" s="5"/>
      <c r="F2" s="6"/>
      <c r="G2" s="598"/>
      <c r="H2" s="591"/>
      <c r="I2" s="591"/>
      <c r="J2" s="591"/>
      <c r="K2" s="591"/>
      <c r="L2" s="591"/>
      <c r="M2" s="591"/>
      <c r="N2" s="592"/>
      <c r="O2" s="598"/>
      <c r="P2" s="591"/>
      <c r="Q2" s="591"/>
      <c r="R2" s="591"/>
      <c r="S2" s="592"/>
      <c r="T2" s="620"/>
    </row>
    <row r="3" spans="1:24" ht="7.5" customHeight="1" thickBot="1">
      <c r="A3" s="560" t="s">
        <v>4</v>
      </c>
      <c r="B3" s="571"/>
      <c r="C3" s="571"/>
      <c r="D3" s="571"/>
      <c r="E3" s="571"/>
      <c r="F3" s="572"/>
      <c r="G3" s="599"/>
      <c r="H3" s="593"/>
      <c r="I3" s="593"/>
      <c r="J3" s="593"/>
      <c r="K3" s="593"/>
      <c r="L3" s="593"/>
      <c r="M3" s="593"/>
      <c r="N3" s="594"/>
      <c r="O3" s="599"/>
      <c r="P3" s="593"/>
      <c r="Q3" s="593"/>
      <c r="R3" s="593"/>
      <c r="S3" s="594"/>
      <c r="T3" s="620"/>
    </row>
    <row r="4" spans="1:24" ht="7.5" customHeight="1">
      <c r="A4" s="560"/>
      <c r="B4" s="571"/>
      <c r="C4" s="571"/>
      <c r="D4" s="571"/>
      <c r="E4" s="571"/>
      <c r="F4" s="572"/>
      <c r="G4" s="622" t="s">
        <v>5</v>
      </c>
      <c r="H4" s="589"/>
      <c r="I4" s="589"/>
      <c r="J4" s="589"/>
      <c r="K4" s="589"/>
      <c r="L4" s="589"/>
      <c r="M4" s="589"/>
      <c r="N4" s="590"/>
      <c r="O4" s="597" t="s">
        <v>6</v>
      </c>
      <c r="P4" s="629">
        <f>E43+G43+K43+O43+S43</f>
        <v>0</v>
      </c>
      <c r="Q4" s="629"/>
      <c r="R4" s="629"/>
      <c r="S4" s="626" t="s">
        <v>7</v>
      </c>
      <c r="T4" s="620"/>
    </row>
    <row r="5" spans="1:24" ht="7.5" customHeight="1">
      <c r="A5" s="4"/>
      <c r="B5" s="5"/>
      <c r="C5" s="5"/>
      <c r="D5" s="5"/>
      <c r="E5" s="5"/>
      <c r="F5" s="6"/>
      <c r="G5" s="623"/>
      <c r="H5" s="591"/>
      <c r="I5" s="591"/>
      <c r="J5" s="591"/>
      <c r="K5" s="591"/>
      <c r="L5" s="591"/>
      <c r="M5" s="591"/>
      <c r="N5" s="592"/>
      <c r="O5" s="598"/>
      <c r="P5" s="630"/>
      <c r="Q5" s="630"/>
      <c r="R5" s="630"/>
      <c r="S5" s="627"/>
      <c r="T5" s="620"/>
    </row>
    <row r="6" spans="1:24" ht="7.5" customHeight="1" thickBot="1">
      <c r="A6" s="7"/>
      <c r="B6" s="9"/>
      <c r="C6" s="9"/>
      <c r="D6" s="9"/>
      <c r="E6" s="9"/>
      <c r="F6" s="8"/>
      <c r="G6" s="624"/>
      <c r="H6" s="593"/>
      <c r="I6" s="593"/>
      <c r="J6" s="593"/>
      <c r="K6" s="593"/>
      <c r="L6" s="593"/>
      <c r="M6" s="593"/>
      <c r="N6" s="594"/>
      <c r="O6" s="599"/>
      <c r="P6" s="631"/>
      <c r="Q6" s="631"/>
      <c r="R6" s="631"/>
      <c r="S6" s="628"/>
      <c r="T6" s="621"/>
    </row>
    <row r="7" spans="1:24" ht="19.5" customHeight="1" thickBot="1">
      <c r="B7" s="632" t="s">
        <v>359</v>
      </c>
      <c r="C7" s="632"/>
      <c r="D7" s="632"/>
      <c r="E7" s="171"/>
      <c r="F7" s="172" t="s">
        <v>8</v>
      </c>
      <c r="G7" s="173"/>
      <c r="H7" s="174">
        <f>D43+F43+J43+N43+R43</f>
        <v>116700</v>
      </c>
      <c r="I7" s="173"/>
      <c r="J7" s="173" t="s">
        <v>7</v>
      </c>
      <c r="K7" s="9"/>
      <c r="L7" s="9"/>
      <c r="M7" s="9"/>
      <c r="N7" s="9"/>
      <c r="O7" s="9"/>
      <c r="P7" s="9"/>
      <c r="Q7" s="9"/>
      <c r="R7" s="9"/>
      <c r="S7" s="9"/>
    </row>
    <row r="8" spans="1:24" ht="15" customHeight="1" thickTop="1" thickBot="1">
      <c r="A8" s="633" t="s">
        <v>10</v>
      </c>
      <c r="B8" s="634"/>
      <c r="C8" s="634"/>
      <c r="D8" s="635"/>
      <c r="E8" s="167" t="s">
        <v>11</v>
      </c>
      <c r="F8" s="168" t="s">
        <v>12</v>
      </c>
      <c r="G8" s="169" t="s">
        <v>11</v>
      </c>
      <c r="H8" s="636" t="s">
        <v>13</v>
      </c>
      <c r="I8" s="636"/>
      <c r="J8" s="637"/>
      <c r="K8" s="169" t="s">
        <v>11</v>
      </c>
      <c r="L8" s="636" t="s">
        <v>14</v>
      </c>
      <c r="M8" s="636"/>
      <c r="N8" s="637"/>
      <c r="O8" s="169" t="s">
        <v>11</v>
      </c>
      <c r="P8" s="636" t="s">
        <v>15</v>
      </c>
      <c r="Q8" s="636"/>
      <c r="R8" s="638"/>
      <c r="S8" s="169" t="s">
        <v>11</v>
      </c>
      <c r="T8" s="170" t="s">
        <v>16</v>
      </c>
    </row>
    <row r="9" spans="1:24" ht="15" customHeight="1">
      <c r="A9" s="111"/>
      <c r="B9" s="122" t="s">
        <v>593</v>
      </c>
      <c r="C9" s="327"/>
      <c r="D9" s="175">
        <v>2850</v>
      </c>
      <c r="E9" s="16"/>
      <c r="F9" s="120">
        <v>450</v>
      </c>
      <c r="G9" s="17"/>
      <c r="H9" s="122" t="s">
        <v>628</v>
      </c>
      <c r="I9" s="112"/>
      <c r="J9" s="90">
        <v>500</v>
      </c>
      <c r="K9" s="17"/>
      <c r="L9" s="122" t="s">
        <v>602</v>
      </c>
      <c r="M9" s="112"/>
      <c r="N9" s="90">
        <v>1100</v>
      </c>
      <c r="O9" s="17"/>
      <c r="P9" s="122" t="s">
        <v>634</v>
      </c>
      <c r="Q9" s="112"/>
      <c r="R9" s="90">
        <v>1100</v>
      </c>
      <c r="S9" s="17"/>
      <c r="T9" s="74" t="s">
        <v>643</v>
      </c>
    </row>
    <row r="10" spans="1:24" ht="15" customHeight="1">
      <c r="A10" s="65"/>
      <c r="B10" s="123" t="s">
        <v>594</v>
      </c>
      <c r="C10" s="327"/>
      <c r="D10" s="176">
        <v>9250</v>
      </c>
      <c r="E10" s="18"/>
      <c r="F10" s="121">
        <v>850</v>
      </c>
      <c r="G10" s="19"/>
      <c r="H10" s="123" t="s">
        <v>629</v>
      </c>
      <c r="I10" s="33"/>
      <c r="J10" s="87">
        <v>1300</v>
      </c>
      <c r="K10" s="19"/>
      <c r="L10" s="123" t="s">
        <v>634</v>
      </c>
      <c r="M10" s="33"/>
      <c r="N10" s="87">
        <v>950</v>
      </c>
      <c r="O10" s="19"/>
      <c r="P10" s="123" t="s">
        <v>629</v>
      </c>
      <c r="Q10" s="33"/>
      <c r="R10" s="87">
        <v>900</v>
      </c>
      <c r="S10" s="19"/>
      <c r="T10" s="179" t="s">
        <v>644</v>
      </c>
    </row>
    <row r="11" spans="1:24" ht="15" customHeight="1">
      <c r="A11" s="65"/>
      <c r="B11" s="123" t="s">
        <v>595</v>
      </c>
      <c r="C11" s="327"/>
      <c r="D11" s="176">
        <v>8350</v>
      </c>
      <c r="E11" s="18"/>
      <c r="F11" s="121">
        <v>550</v>
      </c>
      <c r="G11" s="19"/>
      <c r="H11" s="123" t="s">
        <v>593</v>
      </c>
      <c r="I11" s="33"/>
      <c r="J11" s="87">
        <v>500</v>
      </c>
      <c r="K11" s="19"/>
      <c r="L11" s="123" t="s">
        <v>595</v>
      </c>
      <c r="M11" s="33"/>
      <c r="N11" s="87">
        <v>1050</v>
      </c>
      <c r="O11" s="19"/>
      <c r="P11" s="123" t="s">
        <v>602</v>
      </c>
      <c r="Q11" s="33"/>
      <c r="R11" s="87">
        <v>1000</v>
      </c>
      <c r="S11" s="19"/>
      <c r="T11" s="76" t="s">
        <v>645</v>
      </c>
    </row>
    <row r="12" spans="1:24" ht="15" customHeight="1">
      <c r="A12" s="65"/>
      <c r="B12" s="123" t="s">
        <v>596</v>
      </c>
      <c r="C12" s="327" t="s">
        <v>626</v>
      </c>
      <c r="D12" s="176">
        <v>4000</v>
      </c>
      <c r="E12" s="18"/>
      <c r="F12" s="121">
        <v>150</v>
      </c>
      <c r="G12" s="19"/>
      <c r="H12" s="123" t="s">
        <v>594</v>
      </c>
      <c r="I12" s="33"/>
      <c r="J12" s="87">
        <v>1650</v>
      </c>
      <c r="K12" s="19"/>
      <c r="L12" s="123" t="s">
        <v>635</v>
      </c>
      <c r="M12" s="33"/>
      <c r="N12" s="87">
        <v>800</v>
      </c>
      <c r="O12" s="19"/>
      <c r="P12" s="123" t="s">
        <v>642</v>
      </c>
      <c r="Q12" s="33"/>
      <c r="R12" s="87">
        <v>550</v>
      </c>
      <c r="S12" s="19"/>
      <c r="T12" s="179" t="s">
        <v>646</v>
      </c>
    </row>
    <row r="13" spans="1:24" ht="15" customHeight="1">
      <c r="A13" s="65"/>
      <c r="B13" s="123" t="s">
        <v>597</v>
      </c>
      <c r="C13" s="327" t="s">
        <v>626</v>
      </c>
      <c r="D13" s="176">
        <v>1150</v>
      </c>
      <c r="E13" s="18"/>
      <c r="F13" s="121">
        <v>50</v>
      </c>
      <c r="G13" s="19"/>
      <c r="H13" s="123" t="s">
        <v>595</v>
      </c>
      <c r="I13" s="33"/>
      <c r="J13" s="87">
        <v>1150</v>
      </c>
      <c r="K13" s="19"/>
      <c r="L13" s="123" t="s">
        <v>636</v>
      </c>
      <c r="M13" s="33"/>
      <c r="N13" s="87">
        <v>300</v>
      </c>
      <c r="O13" s="19"/>
      <c r="P13" s="123" t="s">
        <v>633</v>
      </c>
      <c r="Q13" s="33"/>
      <c r="R13" s="87">
        <v>400</v>
      </c>
      <c r="S13" s="19"/>
      <c r="T13" s="128" t="s">
        <v>647</v>
      </c>
      <c r="V13" s="5"/>
    </row>
    <row r="14" spans="1:24" ht="15" customHeight="1">
      <c r="A14" s="65"/>
      <c r="B14" s="123" t="s">
        <v>598</v>
      </c>
      <c r="C14" s="327"/>
      <c r="D14" s="176">
        <v>1750</v>
      </c>
      <c r="E14" s="18"/>
      <c r="F14" s="121">
        <v>100</v>
      </c>
      <c r="G14" s="19"/>
      <c r="H14" s="123" t="s">
        <v>602</v>
      </c>
      <c r="I14" s="33"/>
      <c r="J14" s="87">
        <v>1200</v>
      </c>
      <c r="K14" s="19"/>
      <c r="L14" s="123" t="s">
        <v>637</v>
      </c>
      <c r="M14" s="33"/>
      <c r="N14" s="87">
        <v>900</v>
      </c>
      <c r="O14" s="19"/>
      <c r="P14" s="123"/>
      <c r="Q14" s="33"/>
      <c r="R14" s="87"/>
      <c r="S14" s="19"/>
      <c r="T14" s="74"/>
      <c r="W14" s="5"/>
      <c r="X14" s="5"/>
    </row>
    <row r="15" spans="1:24" ht="15" customHeight="1">
      <c r="A15" s="65"/>
      <c r="B15" s="123" t="s">
        <v>599</v>
      </c>
      <c r="C15" s="327" t="s">
        <v>626</v>
      </c>
      <c r="D15" s="176">
        <v>2750</v>
      </c>
      <c r="E15" s="18"/>
      <c r="F15" s="121">
        <v>150</v>
      </c>
      <c r="G15" s="19"/>
      <c r="H15" s="123" t="s">
        <v>630</v>
      </c>
      <c r="I15" s="33"/>
      <c r="J15" s="87">
        <v>600</v>
      </c>
      <c r="K15" s="19"/>
      <c r="L15" s="123" t="s">
        <v>638</v>
      </c>
      <c r="M15" s="33"/>
      <c r="N15" s="87">
        <v>600</v>
      </c>
      <c r="O15" s="19"/>
      <c r="P15" s="123"/>
      <c r="Q15" s="33"/>
      <c r="R15" s="87"/>
      <c r="S15" s="19"/>
      <c r="T15" s="74"/>
      <c r="W15" s="5"/>
      <c r="X15" s="5"/>
    </row>
    <row r="16" spans="1:24" ht="15" customHeight="1">
      <c r="A16" s="65"/>
      <c r="B16" s="123" t="s">
        <v>600</v>
      </c>
      <c r="C16" s="327" t="s">
        <v>626</v>
      </c>
      <c r="D16" s="176">
        <v>2100</v>
      </c>
      <c r="E16" s="18"/>
      <c r="F16" s="121">
        <v>50</v>
      </c>
      <c r="G16" s="19"/>
      <c r="H16" s="123" t="s">
        <v>631</v>
      </c>
      <c r="I16" s="33"/>
      <c r="J16" s="87">
        <v>600</v>
      </c>
      <c r="K16" s="19"/>
      <c r="L16" s="123" t="s">
        <v>639</v>
      </c>
      <c r="M16" s="33"/>
      <c r="N16" s="87">
        <v>100</v>
      </c>
      <c r="O16" s="19"/>
      <c r="P16" s="123"/>
      <c r="Q16" s="33"/>
      <c r="R16" s="87"/>
      <c r="S16" s="19"/>
      <c r="T16" s="74"/>
    </row>
    <row r="17" spans="1:20" ht="15" customHeight="1">
      <c r="A17" s="65"/>
      <c r="B17" s="123" t="s">
        <v>601</v>
      </c>
      <c r="C17" s="327" t="s">
        <v>626</v>
      </c>
      <c r="D17" s="176">
        <v>1700</v>
      </c>
      <c r="E17" s="18"/>
      <c r="F17" s="121">
        <v>50</v>
      </c>
      <c r="G17" s="19"/>
      <c r="H17" s="123" t="s">
        <v>632</v>
      </c>
      <c r="I17" s="33"/>
      <c r="J17" s="87">
        <v>800</v>
      </c>
      <c r="K17" s="19"/>
      <c r="L17" s="123" t="s">
        <v>633</v>
      </c>
      <c r="M17" s="33"/>
      <c r="N17" s="87">
        <v>350</v>
      </c>
      <c r="O17" s="19"/>
      <c r="P17" s="123"/>
      <c r="Q17" s="33"/>
      <c r="R17" s="87"/>
      <c r="S17" s="19"/>
      <c r="T17" s="74"/>
    </row>
    <row r="18" spans="1:20" ht="15" customHeight="1">
      <c r="A18" s="65"/>
      <c r="B18" s="123" t="s">
        <v>602</v>
      </c>
      <c r="C18" s="327"/>
      <c r="D18" s="176">
        <v>6850</v>
      </c>
      <c r="E18" s="18"/>
      <c r="F18" s="121">
        <v>750</v>
      </c>
      <c r="G18" s="19"/>
      <c r="H18" s="123" t="s">
        <v>633</v>
      </c>
      <c r="I18" s="33"/>
      <c r="J18" s="87">
        <v>1200</v>
      </c>
      <c r="K18" s="19"/>
      <c r="L18" s="123"/>
      <c r="M18" s="33"/>
      <c r="N18" s="87"/>
      <c r="O18" s="19"/>
      <c r="P18" s="123"/>
      <c r="Q18" s="33"/>
      <c r="R18" s="87"/>
      <c r="S18" s="19"/>
      <c r="T18" s="74"/>
    </row>
    <row r="19" spans="1:20" ht="15" customHeight="1">
      <c r="A19" s="65"/>
      <c r="B19" s="123" t="s">
        <v>603</v>
      </c>
      <c r="C19" s="327"/>
      <c r="D19" s="176">
        <v>2550</v>
      </c>
      <c r="E19" s="18"/>
      <c r="F19" s="121">
        <v>200</v>
      </c>
      <c r="G19" s="19"/>
      <c r="H19" s="123"/>
      <c r="I19" s="33"/>
      <c r="J19" s="87"/>
      <c r="K19" s="19"/>
      <c r="L19" s="123"/>
      <c r="M19" s="33"/>
      <c r="N19" s="87"/>
      <c r="O19" s="19"/>
      <c r="P19" s="123"/>
      <c r="Q19" s="33"/>
      <c r="R19" s="87"/>
      <c r="S19" s="19"/>
      <c r="T19" s="74"/>
    </row>
    <row r="20" spans="1:20" ht="15" customHeight="1">
      <c r="A20" s="65"/>
      <c r="B20" s="123" t="s">
        <v>604</v>
      </c>
      <c r="C20" s="327"/>
      <c r="D20" s="176">
        <v>1750</v>
      </c>
      <c r="E20" s="18"/>
      <c r="F20" s="121">
        <v>100</v>
      </c>
      <c r="G20" s="19"/>
      <c r="H20" s="123"/>
      <c r="I20" s="33"/>
      <c r="J20" s="87"/>
      <c r="K20" s="19"/>
      <c r="L20" s="123"/>
      <c r="M20" s="33"/>
      <c r="N20" s="87"/>
      <c r="O20" s="19"/>
      <c r="P20" s="123"/>
      <c r="Q20" s="33"/>
      <c r="R20" s="87"/>
      <c r="S20" s="19"/>
      <c r="T20" s="74"/>
    </row>
    <row r="21" spans="1:20" ht="15" customHeight="1">
      <c r="A21" s="65"/>
      <c r="B21" s="123" t="s">
        <v>605</v>
      </c>
      <c r="C21" s="327"/>
      <c r="D21" s="176">
        <v>1200</v>
      </c>
      <c r="E21" s="18"/>
      <c r="F21" s="121">
        <v>100</v>
      </c>
      <c r="G21" s="19"/>
      <c r="H21" s="123"/>
      <c r="I21" s="33"/>
      <c r="J21" s="87"/>
      <c r="K21" s="19"/>
      <c r="L21" s="123"/>
      <c r="M21" s="33"/>
      <c r="N21" s="87"/>
      <c r="O21" s="19"/>
      <c r="P21" s="123"/>
      <c r="Q21" s="33"/>
      <c r="R21" s="87"/>
      <c r="S21" s="19"/>
      <c r="T21" s="74"/>
    </row>
    <row r="22" spans="1:20" ht="15" customHeight="1">
      <c r="A22" s="65"/>
      <c r="B22" s="123" t="s">
        <v>606</v>
      </c>
      <c r="C22" s="327"/>
      <c r="D22" s="176">
        <v>2900</v>
      </c>
      <c r="E22" s="18"/>
      <c r="F22" s="121">
        <v>150</v>
      </c>
      <c r="G22" s="19"/>
      <c r="H22" s="123"/>
      <c r="I22" s="33"/>
      <c r="J22" s="87"/>
      <c r="K22" s="19"/>
      <c r="L22" s="123"/>
      <c r="M22" s="33"/>
      <c r="N22" s="87"/>
      <c r="O22" s="19"/>
      <c r="P22" s="123"/>
      <c r="Q22" s="33"/>
      <c r="R22" s="87"/>
      <c r="S22" s="19"/>
      <c r="T22" s="74"/>
    </row>
    <row r="23" spans="1:20" ht="15" customHeight="1">
      <c r="A23" s="65"/>
      <c r="B23" s="123" t="s">
        <v>607</v>
      </c>
      <c r="C23" s="327"/>
      <c r="D23" s="176">
        <v>2850</v>
      </c>
      <c r="E23" s="18"/>
      <c r="F23" s="121">
        <v>150</v>
      </c>
      <c r="G23" s="19"/>
      <c r="H23" s="123"/>
      <c r="I23" s="33"/>
      <c r="J23" s="87"/>
      <c r="K23" s="19"/>
      <c r="L23" s="123"/>
      <c r="M23" s="33"/>
      <c r="N23" s="87"/>
      <c r="O23" s="19"/>
      <c r="P23" s="123"/>
      <c r="Q23" s="33"/>
      <c r="R23" s="87"/>
      <c r="S23" s="19"/>
      <c r="T23" s="74"/>
    </row>
    <row r="24" spans="1:20" ht="15" customHeight="1">
      <c r="A24" s="65"/>
      <c r="B24" s="123" t="s">
        <v>608</v>
      </c>
      <c r="C24" s="327"/>
      <c r="D24" s="176">
        <v>2750</v>
      </c>
      <c r="E24" s="18"/>
      <c r="F24" s="121">
        <v>200</v>
      </c>
      <c r="G24" s="19"/>
      <c r="H24" s="123"/>
      <c r="I24" s="33"/>
      <c r="J24" s="87"/>
      <c r="K24" s="19"/>
      <c r="L24" s="123"/>
      <c r="M24" s="33"/>
      <c r="N24" s="87"/>
      <c r="O24" s="19"/>
      <c r="P24" s="123"/>
      <c r="Q24" s="33"/>
      <c r="R24" s="87"/>
      <c r="S24" s="19"/>
      <c r="T24" s="74"/>
    </row>
    <row r="25" spans="1:20" ht="15" customHeight="1">
      <c r="A25" s="65"/>
      <c r="B25" s="123" t="s">
        <v>609</v>
      </c>
      <c r="C25" s="327"/>
      <c r="D25" s="176">
        <v>1550</v>
      </c>
      <c r="E25" s="18"/>
      <c r="F25" s="121">
        <v>50</v>
      </c>
      <c r="G25" s="19"/>
      <c r="H25" s="123"/>
      <c r="I25" s="33"/>
      <c r="J25" s="87"/>
      <c r="K25" s="19"/>
      <c r="L25" s="123"/>
      <c r="M25" s="33"/>
      <c r="N25" s="87"/>
      <c r="O25" s="19"/>
      <c r="P25" s="123"/>
      <c r="Q25" s="33"/>
      <c r="R25" s="87"/>
      <c r="S25" s="19"/>
      <c r="T25" s="74"/>
    </row>
    <row r="26" spans="1:20" ht="15" customHeight="1">
      <c r="A26" s="65"/>
      <c r="B26" s="123" t="s">
        <v>610</v>
      </c>
      <c r="C26" s="327"/>
      <c r="D26" s="176">
        <v>1450</v>
      </c>
      <c r="E26" s="18"/>
      <c r="F26" s="121">
        <v>100</v>
      </c>
      <c r="G26" s="19"/>
      <c r="H26" s="123"/>
      <c r="I26" s="33"/>
      <c r="J26" s="87"/>
      <c r="K26" s="19"/>
      <c r="L26" s="123"/>
      <c r="M26" s="33"/>
      <c r="N26" s="87"/>
      <c r="O26" s="19"/>
      <c r="P26" s="123"/>
      <c r="Q26" s="33"/>
      <c r="R26" s="87"/>
      <c r="S26" s="19"/>
      <c r="T26" s="127"/>
    </row>
    <row r="27" spans="1:20" ht="15" customHeight="1">
      <c r="A27" s="65"/>
      <c r="B27" s="123" t="s">
        <v>611</v>
      </c>
      <c r="C27" s="327"/>
      <c r="D27" s="176">
        <v>1500</v>
      </c>
      <c r="E27" s="18"/>
      <c r="F27" s="121">
        <v>50</v>
      </c>
      <c r="G27" s="19"/>
      <c r="H27" s="123"/>
      <c r="I27" s="33"/>
      <c r="J27" s="87"/>
      <c r="K27" s="19"/>
      <c r="L27" s="123"/>
      <c r="M27" s="33"/>
      <c r="N27" s="87"/>
      <c r="O27" s="19"/>
      <c r="P27" s="123"/>
      <c r="Q27" s="33"/>
      <c r="R27" s="87"/>
      <c r="S27" s="19"/>
      <c r="T27" s="74"/>
    </row>
    <row r="28" spans="1:20" ht="15" customHeight="1">
      <c r="A28" s="65"/>
      <c r="B28" s="123" t="s">
        <v>612</v>
      </c>
      <c r="C28" s="324"/>
      <c r="D28" s="176">
        <v>1400</v>
      </c>
      <c r="E28" s="18"/>
      <c r="F28" s="121">
        <v>100</v>
      </c>
      <c r="G28" s="19"/>
      <c r="H28" s="123"/>
      <c r="I28" s="33"/>
      <c r="J28" s="87"/>
      <c r="K28" s="19"/>
      <c r="L28" s="123"/>
      <c r="M28" s="33"/>
      <c r="N28" s="87"/>
      <c r="O28" s="19"/>
      <c r="P28" s="123"/>
      <c r="Q28" s="33"/>
      <c r="R28" s="87"/>
      <c r="S28" s="19"/>
      <c r="T28" s="74"/>
    </row>
    <row r="29" spans="1:20" ht="15" customHeight="1">
      <c r="A29" s="65"/>
      <c r="B29" s="123" t="s">
        <v>613</v>
      </c>
      <c r="C29" s="324"/>
      <c r="D29" s="176">
        <v>2800</v>
      </c>
      <c r="E29" s="18"/>
      <c r="F29" s="121">
        <v>150</v>
      </c>
      <c r="G29" s="19"/>
      <c r="H29" s="123"/>
      <c r="I29" s="33"/>
      <c r="J29" s="87"/>
      <c r="K29" s="19"/>
      <c r="L29" s="123"/>
      <c r="M29" s="33"/>
      <c r="N29" s="87"/>
      <c r="O29" s="19"/>
      <c r="P29" s="123"/>
      <c r="Q29" s="33"/>
      <c r="R29" s="87"/>
      <c r="S29" s="19"/>
      <c r="T29" s="74"/>
    </row>
    <row r="30" spans="1:20" ht="15" customHeight="1">
      <c r="A30" s="65"/>
      <c r="B30" s="123" t="s">
        <v>614</v>
      </c>
      <c r="C30" s="324"/>
      <c r="D30" s="176">
        <v>1400</v>
      </c>
      <c r="E30" s="18"/>
      <c r="F30" s="121">
        <v>100</v>
      </c>
      <c r="G30" s="19"/>
      <c r="H30" s="123"/>
      <c r="I30" s="33"/>
      <c r="J30" s="87"/>
      <c r="K30" s="19"/>
      <c r="L30" s="123"/>
      <c r="M30" s="33"/>
      <c r="N30" s="87"/>
      <c r="O30" s="19"/>
      <c r="P30" s="123"/>
      <c r="Q30" s="33"/>
      <c r="R30" s="87"/>
      <c r="S30" s="19"/>
      <c r="T30" s="74"/>
    </row>
    <row r="31" spans="1:20" ht="15" customHeight="1">
      <c r="A31" s="65"/>
      <c r="B31" s="123" t="s">
        <v>615</v>
      </c>
      <c r="C31" s="324"/>
      <c r="D31" s="176">
        <v>1600</v>
      </c>
      <c r="E31" s="18"/>
      <c r="F31" s="121">
        <v>50</v>
      </c>
      <c r="G31" s="19"/>
      <c r="H31" s="123"/>
      <c r="I31" s="33"/>
      <c r="J31" s="87"/>
      <c r="K31" s="19"/>
      <c r="L31" s="123"/>
      <c r="M31" s="33"/>
      <c r="N31" s="87"/>
      <c r="O31" s="19"/>
      <c r="P31" s="123"/>
      <c r="Q31" s="33"/>
      <c r="R31" s="87"/>
      <c r="S31" s="19"/>
      <c r="T31" s="74"/>
    </row>
    <row r="32" spans="1:20" ht="15" customHeight="1">
      <c r="A32" s="65"/>
      <c r="B32" s="123" t="s">
        <v>616</v>
      </c>
      <c r="C32" s="327"/>
      <c r="D32" s="176">
        <v>1800</v>
      </c>
      <c r="E32" s="18"/>
      <c r="F32" s="121">
        <v>100</v>
      </c>
      <c r="G32" s="19"/>
      <c r="H32" s="123"/>
      <c r="I32" s="33"/>
      <c r="J32" s="87"/>
      <c r="K32" s="19"/>
      <c r="L32" s="123"/>
      <c r="M32" s="33"/>
      <c r="N32" s="87"/>
      <c r="O32" s="19"/>
      <c r="P32" s="123"/>
      <c r="Q32" s="33"/>
      <c r="R32" s="87"/>
      <c r="S32" s="19"/>
      <c r="T32" s="74"/>
    </row>
    <row r="33" spans="1:20" ht="15" customHeight="1">
      <c r="A33" s="65"/>
      <c r="B33" s="123" t="s">
        <v>617</v>
      </c>
      <c r="C33" s="327"/>
      <c r="D33" s="176">
        <v>3750</v>
      </c>
      <c r="E33" s="18"/>
      <c r="F33" s="121">
        <v>300</v>
      </c>
      <c r="G33" s="19"/>
      <c r="H33" s="123"/>
      <c r="I33" s="33"/>
      <c r="J33" s="87"/>
      <c r="K33" s="19"/>
      <c r="L33" s="123"/>
      <c r="M33" s="33"/>
      <c r="N33" s="87"/>
      <c r="O33" s="19"/>
      <c r="P33" s="123"/>
      <c r="Q33" s="33"/>
      <c r="R33" s="87"/>
      <c r="S33" s="19"/>
      <c r="T33" s="74"/>
    </row>
    <row r="34" spans="1:20" ht="15" customHeight="1">
      <c r="A34" s="65"/>
      <c r="B34" s="123" t="s">
        <v>618</v>
      </c>
      <c r="C34" s="327"/>
      <c r="D34" s="176">
        <v>2500</v>
      </c>
      <c r="E34" s="18"/>
      <c r="F34" s="121">
        <v>100</v>
      </c>
      <c r="G34" s="19"/>
      <c r="H34" s="123"/>
      <c r="I34" s="33"/>
      <c r="J34" s="87"/>
      <c r="K34" s="19"/>
      <c r="L34" s="123"/>
      <c r="M34" s="33"/>
      <c r="N34" s="87"/>
      <c r="O34" s="19"/>
      <c r="P34" s="123"/>
      <c r="Q34" s="33"/>
      <c r="R34" s="87"/>
      <c r="S34" s="19"/>
      <c r="T34" s="74"/>
    </row>
    <row r="35" spans="1:20" ht="15" customHeight="1">
      <c r="A35" s="65"/>
      <c r="B35" s="123" t="s">
        <v>619</v>
      </c>
      <c r="C35" s="327"/>
      <c r="D35" s="176">
        <v>2400</v>
      </c>
      <c r="E35" s="18"/>
      <c r="F35" s="121">
        <v>50</v>
      </c>
      <c r="G35" s="19"/>
      <c r="H35" s="123"/>
      <c r="I35" s="33"/>
      <c r="J35" s="87"/>
      <c r="K35" s="19"/>
      <c r="L35" s="123"/>
      <c r="M35" s="33"/>
      <c r="N35" s="87"/>
      <c r="O35" s="19"/>
      <c r="P35" s="123"/>
      <c r="Q35" s="33"/>
      <c r="R35" s="87"/>
      <c r="S35" s="19"/>
      <c r="T35" s="74"/>
    </row>
    <row r="36" spans="1:20" ht="15" customHeight="1">
      <c r="A36" s="65"/>
      <c r="B36" s="123" t="s">
        <v>620</v>
      </c>
      <c r="C36" s="324"/>
      <c r="D36" s="176">
        <v>2050</v>
      </c>
      <c r="E36" s="18"/>
      <c r="F36" s="121">
        <v>100</v>
      </c>
      <c r="G36" s="19"/>
      <c r="H36" s="123"/>
      <c r="I36" s="33"/>
      <c r="J36" s="87"/>
      <c r="K36" s="19"/>
      <c r="L36" s="123"/>
      <c r="M36" s="33"/>
      <c r="N36" s="87"/>
      <c r="O36" s="19"/>
      <c r="P36" s="123"/>
      <c r="Q36" s="33"/>
      <c r="R36" s="87"/>
      <c r="S36" s="19"/>
      <c r="T36" s="74"/>
    </row>
    <row r="37" spans="1:20" ht="15" customHeight="1">
      <c r="A37" s="65" t="s">
        <v>627</v>
      </c>
      <c r="B37" s="123" t="s">
        <v>621</v>
      </c>
      <c r="C37" s="324"/>
      <c r="D37" s="176">
        <v>1250</v>
      </c>
      <c r="E37" s="18"/>
      <c r="F37" s="121">
        <v>100</v>
      </c>
      <c r="G37" s="19"/>
      <c r="H37" s="123"/>
      <c r="I37" s="33"/>
      <c r="J37" s="87"/>
      <c r="K37" s="19"/>
      <c r="L37" s="123"/>
      <c r="M37" s="33"/>
      <c r="N37" s="87"/>
      <c r="O37" s="19"/>
      <c r="P37" s="123"/>
      <c r="Q37" s="33"/>
      <c r="R37" s="87"/>
      <c r="S37" s="19"/>
      <c r="T37" s="74" t="s">
        <v>648</v>
      </c>
    </row>
    <row r="38" spans="1:20" ht="15" customHeight="1">
      <c r="A38" s="65"/>
      <c r="B38" s="123" t="s">
        <v>622</v>
      </c>
      <c r="C38" s="324"/>
      <c r="D38" s="176">
        <v>1250</v>
      </c>
      <c r="E38" s="18"/>
      <c r="F38" s="121">
        <v>50</v>
      </c>
      <c r="G38" s="19"/>
      <c r="H38" s="123"/>
      <c r="I38" s="33"/>
      <c r="J38" s="87"/>
      <c r="K38" s="19"/>
      <c r="L38" s="123"/>
      <c r="M38" s="33"/>
      <c r="N38" s="87"/>
      <c r="O38" s="19"/>
      <c r="P38" s="123"/>
      <c r="Q38" s="33"/>
      <c r="R38" s="87"/>
      <c r="S38" s="19"/>
      <c r="T38" s="74"/>
    </row>
    <row r="39" spans="1:20" ht="15" customHeight="1">
      <c r="A39" s="65"/>
      <c r="B39" s="391" t="s">
        <v>1327</v>
      </c>
      <c r="C39" s="324"/>
      <c r="D39" s="176">
        <v>4950</v>
      </c>
      <c r="E39" s="18"/>
      <c r="F39" s="121">
        <v>300</v>
      </c>
      <c r="G39" s="19"/>
      <c r="H39" s="123"/>
      <c r="I39" s="33"/>
      <c r="J39" s="87"/>
      <c r="K39" s="19"/>
      <c r="L39" s="123"/>
      <c r="M39" s="33"/>
      <c r="N39" s="87"/>
      <c r="O39" s="19"/>
      <c r="P39" s="123"/>
      <c r="Q39" s="33"/>
      <c r="R39" s="87"/>
      <c r="S39" s="19"/>
      <c r="T39" s="74"/>
    </row>
    <row r="40" spans="1:20" ht="15" customHeight="1">
      <c r="A40" s="65"/>
      <c r="B40" s="391" t="s">
        <v>623</v>
      </c>
      <c r="C40" s="324"/>
      <c r="D40" s="176">
        <v>2950</v>
      </c>
      <c r="E40" s="18"/>
      <c r="F40" s="121">
        <v>200</v>
      </c>
      <c r="G40" s="19"/>
      <c r="H40" s="123"/>
      <c r="I40" s="33"/>
      <c r="J40" s="87"/>
      <c r="K40" s="19"/>
      <c r="L40" s="123"/>
      <c r="M40" s="33"/>
      <c r="N40" s="87"/>
      <c r="O40" s="19"/>
      <c r="P40" s="123"/>
      <c r="Q40" s="33"/>
      <c r="R40" s="87"/>
      <c r="S40" s="19"/>
      <c r="T40" s="74"/>
    </row>
    <row r="41" spans="1:20" ht="15" customHeight="1">
      <c r="A41" s="65"/>
      <c r="B41" s="123" t="s">
        <v>624</v>
      </c>
      <c r="C41" s="324"/>
      <c r="D41" s="176">
        <v>1700</v>
      </c>
      <c r="E41" s="18"/>
      <c r="F41" s="121">
        <v>100</v>
      </c>
      <c r="G41" s="19"/>
      <c r="H41" s="123"/>
      <c r="I41" s="33"/>
      <c r="J41" s="87"/>
      <c r="K41" s="19"/>
      <c r="L41" s="123"/>
      <c r="M41" s="33"/>
      <c r="N41" s="87"/>
      <c r="O41" s="19"/>
      <c r="P41" s="123"/>
      <c r="Q41" s="33"/>
      <c r="R41" s="87"/>
      <c r="S41" s="19"/>
      <c r="T41" s="74"/>
    </row>
    <row r="42" spans="1:20" ht="15" customHeight="1" thickBot="1">
      <c r="A42" s="66"/>
      <c r="B42" s="124"/>
      <c r="C42" s="35"/>
      <c r="D42" s="177"/>
      <c r="E42" s="21"/>
      <c r="F42" s="94"/>
      <c r="G42" s="22"/>
      <c r="H42" s="124"/>
      <c r="I42" s="35"/>
      <c r="J42" s="88"/>
      <c r="K42" s="22"/>
      <c r="L42" s="124"/>
      <c r="M42" s="35"/>
      <c r="N42" s="88"/>
      <c r="O42" s="22"/>
      <c r="P42" s="124"/>
      <c r="Q42" s="35"/>
      <c r="R42" s="88"/>
      <c r="S42" s="22"/>
      <c r="T42" s="74"/>
    </row>
    <row r="43" spans="1:20" ht="15" customHeight="1" thickBot="1">
      <c r="A43" s="23"/>
      <c r="B43" s="45" t="s">
        <v>625</v>
      </c>
      <c r="C43" s="24"/>
      <c r="D43" s="178">
        <f>SUM(D9:D42)</f>
        <v>91050</v>
      </c>
      <c r="E43" s="25">
        <f>SUM(E9:E42)</f>
        <v>0</v>
      </c>
      <c r="F43" s="129">
        <f>SUM(F9:F42)</f>
        <v>6050</v>
      </c>
      <c r="G43" s="26">
        <f>SUM(G9:G42)</f>
        <v>0</v>
      </c>
      <c r="H43" s="159" t="s">
        <v>640</v>
      </c>
      <c r="I43" s="132"/>
      <c r="J43" s="89">
        <f>SUM(J9:J42)</f>
        <v>9500</v>
      </c>
      <c r="K43" s="26">
        <f>SUM(K9:K42)</f>
        <v>0</v>
      </c>
      <c r="L43" s="159" t="s">
        <v>641</v>
      </c>
      <c r="M43" s="132"/>
      <c r="N43" s="89">
        <f>SUM(N9:N42)</f>
        <v>6150</v>
      </c>
      <c r="O43" s="26">
        <f>SUM(O9:O42)</f>
        <v>0</v>
      </c>
      <c r="P43" s="131" t="s">
        <v>46</v>
      </c>
      <c r="Q43" s="132"/>
      <c r="R43" s="89">
        <f>SUM(R9:R42)</f>
        <v>3950</v>
      </c>
      <c r="S43" s="26">
        <f>SUM(S9:S42)</f>
        <v>0</v>
      </c>
      <c r="T43" s="75"/>
    </row>
    <row r="44" spans="1:20" ht="14.25" thickTop="1">
      <c r="B44" s="134" t="str">
        <f>尾張地区!B44</f>
        <v>平成25年12月</v>
      </c>
      <c r="P44" s="2"/>
      <c r="Q44" s="2"/>
      <c r="T44" s="134" t="s">
        <v>360</v>
      </c>
    </row>
  </sheetData>
  <mergeCells count="17">
    <mergeCell ref="B7:D7"/>
    <mergeCell ref="A8:D8"/>
    <mergeCell ref="H8:J8"/>
    <mergeCell ref="L8:N8"/>
    <mergeCell ref="P8:R8"/>
    <mergeCell ref="S4:S6"/>
    <mergeCell ref="T1:T6"/>
    <mergeCell ref="A3:F4"/>
    <mergeCell ref="P4:R6"/>
    <mergeCell ref="A1:B2"/>
    <mergeCell ref="G1:G3"/>
    <mergeCell ref="H1:N3"/>
    <mergeCell ref="G4:G6"/>
    <mergeCell ref="H4:N6"/>
    <mergeCell ref="O1:O3"/>
    <mergeCell ref="P1:S3"/>
    <mergeCell ref="O4:O6"/>
  </mergeCells>
  <phoneticPr fontId="2"/>
  <pageMargins left="0.19685039370078741" right="0.19685039370078741" top="0.23622047244094491" bottom="0.23622047244094491" header="0.19685039370078741" footer="0.19685039370078741"/>
  <pageSetup paperSize="9" orientation="landscape" verticalDpi="0" r:id="rId1"/>
</worksheet>
</file>

<file path=xl/worksheets/sheet23.xml><?xml version="1.0" encoding="utf-8"?>
<worksheet xmlns="http://schemas.openxmlformats.org/spreadsheetml/2006/main" xmlns:r="http://schemas.openxmlformats.org/officeDocument/2006/relationships">
  <dimension ref="A1:V41"/>
  <sheetViews>
    <sheetView showZeros="0" zoomScaleNormal="100" workbookViewId="0">
      <selection activeCell="F9" sqref="F9"/>
    </sheetView>
  </sheetViews>
  <sheetFormatPr defaultRowHeight="13.5"/>
  <cols>
    <col min="1" max="1" width="8.875" customWidth="1"/>
    <col min="2" max="2" width="1.875" customWidth="1"/>
    <col min="3" max="3" width="11.125" customWidth="1"/>
    <col min="4" max="4" width="1.5" customWidth="1"/>
    <col min="5" max="5" width="8.75" customWidth="1"/>
    <col min="6" max="6" width="8.125" customWidth="1"/>
    <col min="7" max="7" width="7" customWidth="1"/>
    <col min="8" max="8" width="8.375" customWidth="1"/>
    <col min="9" max="9" width="9.875" customWidth="1"/>
    <col min="10" max="10" width="1.125" customWidth="1"/>
    <col min="11" max="12" width="7.125" customWidth="1"/>
    <col min="13" max="13" width="9.5" customWidth="1"/>
    <col min="14" max="14" width="1" customWidth="1"/>
    <col min="15" max="16" width="6.75" customWidth="1"/>
    <col min="17" max="17" width="9.375" customWidth="1"/>
    <col min="18" max="18" width="0.75" customWidth="1"/>
    <col min="19" max="20" width="6.625" customWidth="1"/>
    <col min="21" max="21" width="18.375" customWidth="1"/>
  </cols>
  <sheetData>
    <row r="1" spans="1:21" ht="10.5" customHeight="1">
      <c r="A1" s="515" t="s">
        <v>0</v>
      </c>
      <c r="B1" s="153"/>
      <c r="C1" s="1"/>
      <c r="D1" s="2"/>
      <c r="E1" s="2"/>
      <c r="F1" s="2"/>
      <c r="G1" s="3"/>
      <c r="H1" s="526" t="s">
        <v>1</v>
      </c>
      <c r="I1" s="582"/>
      <c r="J1" s="582"/>
      <c r="K1" s="582"/>
      <c r="L1" s="582"/>
      <c r="M1" s="582"/>
      <c r="N1" s="582"/>
      <c r="O1" s="583"/>
      <c r="P1" s="526" t="s">
        <v>2</v>
      </c>
      <c r="Q1" s="589"/>
      <c r="R1" s="589"/>
      <c r="S1" s="589"/>
      <c r="T1" s="590"/>
      <c r="U1" s="508" t="s">
        <v>3</v>
      </c>
    </row>
    <row r="2" spans="1:21" ht="10.5" customHeight="1">
      <c r="A2" s="514"/>
      <c r="B2" s="5"/>
      <c r="C2" s="5"/>
      <c r="D2" s="5"/>
      <c r="E2" s="5"/>
      <c r="F2" s="5"/>
      <c r="G2" s="6"/>
      <c r="H2" s="527"/>
      <c r="I2" s="584"/>
      <c r="J2" s="584"/>
      <c r="K2" s="584"/>
      <c r="L2" s="584"/>
      <c r="M2" s="584"/>
      <c r="N2" s="584"/>
      <c r="O2" s="585"/>
      <c r="P2" s="537"/>
      <c r="Q2" s="591"/>
      <c r="R2" s="591"/>
      <c r="S2" s="591"/>
      <c r="T2" s="592"/>
      <c r="U2" s="509"/>
    </row>
    <row r="3" spans="1:21" ht="10.5" customHeight="1" thickBot="1">
      <c r="A3" s="4"/>
      <c r="B3" s="571" t="s">
        <v>4</v>
      </c>
      <c r="C3" s="571"/>
      <c r="D3" s="571"/>
      <c r="E3" s="571"/>
      <c r="F3" s="571"/>
      <c r="G3" s="572"/>
      <c r="H3" s="528"/>
      <c r="I3" s="586"/>
      <c r="J3" s="586"/>
      <c r="K3" s="586"/>
      <c r="L3" s="586"/>
      <c r="M3" s="586"/>
      <c r="N3" s="586"/>
      <c r="O3" s="587"/>
      <c r="P3" s="539"/>
      <c r="Q3" s="593"/>
      <c r="R3" s="593"/>
      <c r="S3" s="593"/>
      <c r="T3" s="594"/>
      <c r="U3" s="509"/>
    </row>
    <row r="4" spans="1:21" ht="10.5" customHeight="1">
      <c r="A4" s="4"/>
      <c r="B4" s="571"/>
      <c r="C4" s="571"/>
      <c r="D4" s="571"/>
      <c r="E4" s="571"/>
      <c r="F4" s="571"/>
      <c r="G4" s="572"/>
      <c r="H4" s="642" t="s">
        <v>5</v>
      </c>
      <c r="I4" s="589"/>
      <c r="J4" s="589"/>
      <c r="K4" s="589"/>
      <c r="L4" s="589"/>
      <c r="M4" s="589"/>
      <c r="N4" s="589"/>
      <c r="O4" s="590"/>
      <c r="P4" s="526" t="s">
        <v>6</v>
      </c>
      <c r="Q4" s="517">
        <f>F29+H29+L29+P29+T29+F40+H40+L40+P40+T40</f>
        <v>0</v>
      </c>
      <c r="R4" s="517"/>
      <c r="S4" s="517"/>
      <c r="T4" s="532" t="s">
        <v>7</v>
      </c>
      <c r="U4" s="509"/>
    </row>
    <row r="5" spans="1:21" ht="10.5" customHeight="1">
      <c r="A5" s="4"/>
      <c r="B5" s="5"/>
      <c r="C5" s="5"/>
      <c r="D5" s="5"/>
      <c r="E5" s="5"/>
      <c r="F5" s="5"/>
      <c r="G5" s="6"/>
      <c r="H5" s="643"/>
      <c r="I5" s="591"/>
      <c r="J5" s="591"/>
      <c r="K5" s="591"/>
      <c r="L5" s="591"/>
      <c r="M5" s="591"/>
      <c r="N5" s="591"/>
      <c r="O5" s="592"/>
      <c r="P5" s="537"/>
      <c r="Q5" s="518"/>
      <c r="R5" s="518"/>
      <c r="S5" s="518"/>
      <c r="T5" s="533"/>
      <c r="U5" s="509"/>
    </row>
    <row r="6" spans="1:21" ht="10.5" customHeight="1" thickBot="1">
      <c r="A6" s="7"/>
      <c r="B6" s="9"/>
      <c r="C6" s="9"/>
      <c r="D6" s="9"/>
      <c r="E6" s="9"/>
      <c r="F6" s="9"/>
      <c r="G6" s="8"/>
      <c r="H6" s="644"/>
      <c r="I6" s="593"/>
      <c r="J6" s="593"/>
      <c r="K6" s="593"/>
      <c r="L6" s="593"/>
      <c r="M6" s="593"/>
      <c r="N6" s="593"/>
      <c r="O6" s="594"/>
      <c r="P6" s="539"/>
      <c r="Q6" s="519"/>
      <c r="R6" s="519"/>
      <c r="S6" s="519"/>
      <c r="T6" s="534"/>
      <c r="U6" s="510"/>
    </row>
    <row r="7" spans="1:21" ht="27" customHeight="1" thickBot="1">
      <c r="C7" s="640" t="s">
        <v>361</v>
      </c>
      <c r="D7" s="640"/>
      <c r="E7" s="640"/>
      <c r="G7" s="10" t="s">
        <v>8</v>
      </c>
      <c r="H7" s="29"/>
      <c r="I7" s="67">
        <f>E29+G29+K29+O29+S29</f>
        <v>47500</v>
      </c>
      <c r="J7" s="29"/>
      <c r="K7" s="29" t="s">
        <v>7</v>
      </c>
    </row>
    <row r="8" spans="1:21" ht="16.5" customHeight="1" thickTop="1" thickBot="1">
      <c r="A8" s="180" t="s">
        <v>703</v>
      </c>
      <c r="B8" s="551" t="s">
        <v>10</v>
      </c>
      <c r="C8" s="551"/>
      <c r="D8" s="551"/>
      <c r="E8" s="552"/>
      <c r="F8" s="12" t="s">
        <v>11</v>
      </c>
      <c r="G8" s="13" t="s">
        <v>12</v>
      </c>
      <c r="H8" s="14" t="s">
        <v>11</v>
      </c>
      <c r="I8" s="557" t="s">
        <v>13</v>
      </c>
      <c r="J8" s="558"/>
      <c r="K8" s="559"/>
      <c r="L8" s="54" t="s">
        <v>11</v>
      </c>
      <c r="M8" s="553" t="s">
        <v>14</v>
      </c>
      <c r="N8" s="554"/>
      <c r="O8" s="555"/>
      <c r="P8" s="14" t="s">
        <v>11</v>
      </c>
      <c r="Q8" s="553" t="s">
        <v>15</v>
      </c>
      <c r="R8" s="554"/>
      <c r="S8" s="556"/>
      <c r="T8" s="14" t="s">
        <v>11</v>
      </c>
      <c r="U8" s="15" t="s">
        <v>16</v>
      </c>
    </row>
    <row r="9" spans="1:21" ht="15" customHeight="1">
      <c r="A9" s="181"/>
      <c r="B9" s="148"/>
      <c r="C9" s="301" t="s">
        <v>649</v>
      </c>
      <c r="D9" s="331"/>
      <c r="E9" s="207">
        <v>3850</v>
      </c>
      <c r="F9" s="114"/>
      <c r="G9" s="92">
        <v>500</v>
      </c>
      <c r="H9" s="49"/>
      <c r="I9" s="59" t="s">
        <v>672</v>
      </c>
      <c r="J9" s="55"/>
      <c r="K9" s="86">
        <v>1300</v>
      </c>
      <c r="L9" s="32"/>
      <c r="M9" s="59" t="s">
        <v>675</v>
      </c>
      <c r="N9" s="55"/>
      <c r="O9" s="90">
        <v>1000</v>
      </c>
      <c r="P9" s="17"/>
      <c r="Q9" s="59" t="s">
        <v>672</v>
      </c>
      <c r="R9" s="55"/>
      <c r="S9" s="90">
        <v>500</v>
      </c>
      <c r="T9" s="17"/>
      <c r="U9" s="73" t="s">
        <v>678</v>
      </c>
    </row>
    <row r="10" spans="1:21" ht="15" customHeight="1">
      <c r="A10" s="182"/>
      <c r="B10" s="149"/>
      <c r="C10" s="302" t="s">
        <v>650</v>
      </c>
      <c r="D10" s="324"/>
      <c r="E10" s="208">
        <v>1350</v>
      </c>
      <c r="F10" s="115"/>
      <c r="G10" s="93">
        <v>100</v>
      </c>
      <c r="H10" s="50"/>
      <c r="I10" s="60" t="s">
        <v>659</v>
      </c>
      <c r="J10" s="48"/>
      <c r="K10" s="87">
        <v>1200</v>
      </c>
      <c r="L10" s="19"/>
      <c r="M10" s="60" t="s">
        <v>672</v>
      </c>
      <c r="N10" s="48"/>
      <c r="O10" s="87">
        <v>450</v>
      </c>
      <c r="P10" s="19"/>
      <c r="Q10" s="62" t="s">
        <v>677</v>
      </c>
      <c r="R10" s="48"/>
      <c r="S10" s="87">
        <v>450</v>
      </c>
      <c r="T10" s="19"/>
      <c r="U10" s="76" t="s">
        <v>679</v>
      </c>
    </row>
    <row r="11" spans="1:21" ht="15" customHeight="1">
      <c r="A11" s="181"/>
      <c r="B11" s="149"/>
      <c r="C11" s="302" t="s">
        <v>651</v>
      </c>
      <c r="D11" s="324"/>
      <c r="E11" s="208">
        <v>1550</v>
      </c>
      <c r="F11" s="115"/>
      <c r="G11" s="93">
        <v>100</v>
      </c>
      <c r="H11" s="51"/>
      <c r="I11" s="60" t="s">
        <v>656</v>
      </c>
      <c r="J11" s="48"/>
      <c r="K11" s="87">
        <v>1400</v>
      </c>
      <c r="L11" s="19"/>
      <c r="M11" s="60" t="s">
        <v>659</v>
      </c>
      <c r="N11" s="48"/>
      <c r="O11" s="87">
        <v>400</v>
      </c>
      <c r="P11" s="19"/>
      <c r="Q11" s="62"/>
      <c r="R11" s="48"/>
      <c r="S11" s="87"/>
      <c r="T11" s="19"/>
      <c r="U11" s="128" t="s">
        <v>680</v>
      </c>
    </row>
    <row r="12" spans="1:21" ht="15" customHeight="1">
      <c r="A12" s="183" t="s">
        <v>665</v>
      </c>
      <c r="B12" s="149" t="s">
        <v>667</v>
      </c>
      <c r="C12" s="302" t="s">
        <v>652</v>
      </c>
      <c r="D12" s="324"/>
      <c r="E12" s="208">
        <v>2300</v>
      </c>
      <c r="F12" s="115"/>
      <c r="G12" s="93">
        <v>150</v>
      </c>
      <c r="H12" s="50"/>
      <c r="I12" s="60" t="s">
        <v>661</v>
      </c>
      <c r="J12" s="71" t="s">
        <v>674</v>
      </c>
      <c r="K12" s="87">
        <v>600</v>
      </c>
      <c r="L12" s="19"/>
      <c r="M12" s="60" t="s">
        <v>676</v>
      </c>
      <c r="N12" s="48"/>
      <c r="O12" s="87">
        <v>150</v>
      </c>
      <c r="P12" s="19"/>
      <c r="Q12" s="62"/>
      <c r="R12" s="48"/>
      <c r="S12" s="87"/>
      <c r="T12" s="19"/>
      <c r="U12" s="76"/>
    </row>
    <row r="13" spans="1:21" ht="15" customHeight="1">
      <c r="A13" s="184" t="s">
        <v>666</v>
      </c>
      <c r="B13" s="149" t="s">
        <v>668</v>
      </c>
      <c r="C13" s="302" t="s">
        <v>653</v>
      </c>
      <c r="D13" s="324"/>
      <c r="E13" s="208">
        <v>1650</v>
      </c>
      <c r="F13" s="115"/>
      <c r="G13" s="93">
        <v>150</v>
      </c>
      <c r="H13" s="51"/>
      <c r="I13" s="60" t="s">
        <v>673</v>
      </c>
      <c r="J13" s="48"/>
      <c r="K13" s="87">
        <v>700</v>
      </c>
      <c r="L13" s="19"/>
      <c r="M13" s="60" t="s">
        <v>661</v>
      </c>
      <c r="N13" s="48"/>
      <c r="O13" s="87">
        <v>550</v>
      </c>
      <c r="P13" s="19"/>
      <c r="Q13" s="62"/>
      <c r="R13" s="48"/>
      <c r="S13" s="87"/>
      <c r="T13" s="19"/>
      <c r="U13" s="74" t="s">
        <v>681</v>
      </c>
    </row>
    <row r="14" spans="1:21" ht="15" customHeight="1">
      <c r="A14" s="185"/>
      <c r="B14" s="149" t="s">
        <v>669</v>
      </c>
      <c r="C14" s="302" t="s">
        <v>654</v>
      </c>
      <c r="D14" s="324"/>
      <c r="E14" s="208">
        <v>1650</v>
      </c>
      <c r="F14" s="115"/>
      <c r="G14" s="93">
        <v>150</v>
      </c>
      <c r="H14" s="19"/>
      <c r="I14" s="60"/>
      <c r="J14" s="48"/>
      <c r="K14" s="87"/>
      <c r="L14" s="19"/>
      <c r="M14" s="60"/>
      <c r="N14" s="48"/>
      <c r="O14" s="87"/>
      <c r="P14" s="19"/>
      <c r="Q14" s="62"/>
      <c r="R14" s="48"/>
      <c r="S14" s="87"/>
      <c r="T14" s="19"/>
      <c r="U14" s="74" t="s">
        <v>682</v>
      </c>
    </row>
    <row r="15" spans="1:21" ht="15" customHeight="1">
      <c r="A15" s="185"/>
      <c r="B15" s="149"/>
      <c r="C15" s="302" t="s">
        <v>655</v>
      </c>
      <c r="D15" s="324" t="s">
        <v>671</v>
      </c>
      <c r="E15" s="208">
        <v>2250</v>
      </c>
      <c r="F15" s="115"/>
      <c r="G15" s="93">
        <v>150</v>
      </c>
      <c r="H15" s="19"/>
      <c r="I15" s="60"/>
      <c r="J15" s="48"/>
      <c r="K15" s="87"/>
      <c r="L15" s="19"/>
      <c r="M15" s="60"/>
      <c r="N15" s="48"/>
      <c r="O15" s="87"/>
      <c r="P15" s="19"/>
      <c r="Q15" s="62"/>
      <c r="R15" s="48"/>
      <c r="S15" s="87"/>
      <c r="T15" s="19"/>
      <c r="U15" s="76" t="s">
        <v>683</v>
      </c>
    </row>
    <row r="16" spans="1:21" ht="15" customHeight="1">
      <c r="A16" s="182"/>
      <c r="B16" s="149"/>
      <c r="C16" s="302" t="s">
        <v>656</v>
      </c>
      <c r="D16" s="324"/>
      <c r="E16" s="208">
        <v>3550</v>
      </c>
      <c r="F16" s="115"/>
      <c r="G16" s="93">
        <v>200</v>
      </c>
      <c r="H16" s="19"/>
      <c r="I16" s="60"/>
      <c r="J16" s="48"/>
      <c r="K16" s="87"/>
      <c r="L16" s="19"/>
      <c r="M16" s="60"/>
      <c r="N16" s="48"/>
      <c r="O16" s="87"/>
      <c r="P16" s="19"/>
      <c r="Q16" s="62"/>
      <c r="R16" s="48"/>
      <c r="S16" s="87"/>
      <c r="T16" s="19"/>
      <c r="U16" s="74" t="s">
        <v>684</v>
      </c>
    </row>
    <row r="17" spans="1:22" ht="15" customHeight="1">
      <c r="A17" s="182"/>
      <c r="B17" s="149"/>
      <c r="C17" s="302" t="s">
        <v>657</v>
      </c>
      <c r="D17" s="324"/>
      <c r="E17" s="208">
        <v>4100</v>
      </c>
      <c r="F17" s="115"/>
      <c r="G17" s="93">
        <v>650</v>
      </c>
      <c r="H17" s="50"/>
      <c r="I17" s="60"/>
      <c r="J17" s="48"/>
      <c r="K17" s="87"/>
      <c r="L17" s="19"/>
      <c r="M17" s="60"/>
      <c r="N17" s="48"/>
      <c r="O17" s="87"/>
      <c r="P17" s="19"/>
      <c r="Q17" s="62"/>
      <c r="R17" s="48"/>
      <c r="S17" s="87"/>
      <c r="T17" s="19"/>
      <c r="U17" s="74"/>
    </row>
    <row r="18" spans="1:22" ht="15" customHeight="1">
      <c r="A18" s="181"/>
      <c r="B18" s="149"/>
      <c r="C18" s="302" t="s">
        <v>658</v>
      </c>
      <c r="D18" s="324"/>
      <c r="E18" s="208">
        <v>1950</v>
      </c>
      <c r="F18" s="115"/>
      <c r="G18" s="93">
        <v>100</v>
      </c>
      <c r="H18" s="51"/>
      <c r="I18" s="60"/>
      <c r="J18" s="48"/>
      <c r="K18" s="87"/>
      <c r="L18" s="19"/>
      <c r="M18" s="60"/>
      <c r="N18" s="48"/>
      <c r="O18" s="87"/>
      <c r="P18" s="19"/>
      <c r="Q18" s="62"/>
      <c r="R18" s="48"/>
      <c r="S18" s="87"/>
      <c r="T18" s="19"/>
      <c r="U18" s="74"/>
    </row>
    <row r="19" spans="1:22" ht="15" customHeight="1">
      <c r="A19" s="182"/>
      <c r="B19" s="149"/>
      <c r="C19" s="302" t="s">
        <v>659</v>
      </c>
      <c r="D19" s="324"/>
      <c r="E19" s="208">
        <v>2050</v>
      </c>
      <c r="F19" s="115"/>
      <c r="G19" s="93">
        <v>150</v>
      </c>
      <c r="H19" s="50"/>
      <c r="I19" s="60"/>
      <c r="J19" s="48"/>
      <c r="K19" s="87"/>
      <c r="L19" s="19"/>
      <c r="M19" s="60"/>
      <c r="N19" s="48"/>
      <c r="O19" s="87"/>
      <c r="P19" s="19"/>
      <c r="Q19" s="62"/>
      <c r="R19" s="48"/>
      <c r="S19" s="87"/>
      <c r="T19" s="19"/>
      <c r="U19" s="74"/>
    </row>
    <row r="20" spans="1:22" ht="15" customHeight="1">
      <c r="A20" s="182"/>
      <c r="B20" s="149"/>
      <c r="C20" s="302" t="s">
        <v>660</v>
      </c>
      <c r="D20" s="324" t="s">
        <v>671</v>
      </c>
      <c r="E20" s="208">
        <v>1600</v>
      </c>
      <c r="F20" s="115"/>
      <c r="G20" s="93">
        <v>150</v>
      </c>
      <c r="H20" s="51"/>
      <c r="I20" s="60"/>
      <c r="J20" s="48"/>
      <c r="K20" s="87"/>
      <c r="L20" s="19"/>
      <c r="M20" s="60"/>
      <c r="N20" s="48"/>
      <c r="O20" s="87"/>
      <c r="P20" s="19"/>
      <c r="Q20" s="62"/>
      <c r="R20" s="48"/>
      <c r="S20" s="87"/>
      <c r="T20" s="19"/>
      <c r="U20" s="74"/>
    </row>
    <row r="21" spans="1:22" ht="15" customHeight="1">
      <c r="A21" s="181"/>
      <c r="B21" s="149"/>
      <c r="C21" s="302" t="s">
        <v>661</v>
      </c>
      <c r="D21" s="324"/>
      <c r="E21" s="208">
        <v>2300</v>
      </c>
      <c r="F21" s="115"/>
      <c r="G21" s="93">
        <v>100</v>
      </c>
      <c r="H21" s="50"/>
      <c r="I21" s="60"/>
      <c r="J21" s="48"/>
      <c r="K21" s="87"/>
      <c r="L21" s="19"/>
      <c r="M21" s="60"/>
      <c r="N21" s="48"/>
      <c r="O21" s="87"/>
      <c r="P21" s="19"/>
      <c r="Q21" s="62"/>
      <c r="R21" s="48"/>
      <c r="S21" s="87"/>
      <c r="T21" s="19"/>
      <c r="U21" s="74"/>
    </row>
    <row r="22" spans="1:22" ht="15" customHeight="1">
      <c r="A22" s="182"/>
      <c r="B22" s="149" t="s">
        <v>670</v>
      </c>
      <c r="C22" s="302" t="s">
        <v>662</v>
      </c>
      <c r="D22" s="324"/>
      <c r="E22" s="208">
        <v>1800</v>
      </c>
      <c r="F22" s="115"/>
      <c r="G22" s="93">
        <v>100</v>
      </c>
      <c r="H22" s="51"/>
      <c r="I22" s="60"/>
      <c r="J22" s="48"/>
      <c r="K22" s="87"/>
      <c r="L22" s="19"/>
      <c r="M22" s="60"/>
      <c r="N22" s="48"/>
      <c r="O22" s="87"/>
      <c r="P22" s="19"/>
      <c r="Q22" s="62"/>
      <c r="R22" s="48"/>
      <c r="S22" s="87"/>
      <c r="T22" s="19"/>
      <c r="U22" s="164" t="s">
        <v>685</v>
      </c>
    </row>
    <row r="23" spans="1:22" ht="15" customHeight="1">
      <c r="A23" s="182"/>
      <c r="B23" s="149"/>
      <c r="C23" s="302" t="s">
        <v>663</v>
      </c>
      <c r="D23" s="324" t="s">
        <v>671</v>
      </c>
      <c r="E23" s="208">
        <v>1650</v>
      </c>
      <c r="F23" s="115"/>
      <c r="G23" s="93">
        <v>50</v>
      </c>
      <c r="H23" s="19"/>
      <c r="I23" s="60"/>
      <c r="J23" s="48"/>
      <c r="K23" s="87"/>
      <c r="L23" s="19"/>
      <c r="M23" s="60"/>
      <c r="N23" s="48"/>
      <c r="O23" s="87"/>
      <c r="P23" s="19"/>
      <c r="Q23" s="62"/>
      <c r="R23" s="48"/>
      <c r="S23" s="87"/>
      <c r="T23" s="19"/>
      <c r="U23" s="74"/>
    </row>
    <row r="24" spans="1:22" ht="15" customHeight="1">
      <c r="A24" s="182"/>
      <c r="B24" s="150"/>
      <c r="C24" s="305" t="s">
        <v>664</v>
      </c>
      <c r="D24" s="325" t="s">
        <v>671</v>
      </c>
      <c r="E24" s="307">
        <v>2300</v>
      </c>
      <c r="F24" s="116"/>
      <c r="G24" s="161">
        <v>100</v>
      </c>
      <c r="H24" s="19"/>
      <c r="I24" s="60"/>
      <c r="J24" s="48"/>
      <c r="K24" s="101"/>
      <c r="L24" s="102"/>
      <c r="M24" s="60"/>
      <c r="N24" s="48"/>
      <c r="O24" s="101"/>
      <c r="P24" s="102"/>
      <c r="Q24" s="62"/>
      <c r="R24" s="48"/>
      <c r="S24" s="101"/>
      <c r="T24" s="102"/>
      <c r="U24" s="74"/>
    </row>
    <row r="25" spans="1:22" ht="15" customHeight="1">
      <c r="A25" s="182"/>
      <c r="B25" s="150"/>
      <c r="C25" s="305"/>
      <c r="D25" s="98"/>
      <c r="E25" s="307"/>
      <c r="F25" s="116"/>
      <c r="G25" s="161"/>
      <c r="H25" s="19"/>
      <c r="I25" s="60"/>
      <c r="J25" s="48"/>
      <c r="K25" s="101"/>
      <c r="L25" s="102"/>
      <c r="M25" s="60"/>
      <c r="N25" s="48"/>
      <c r="O25" s="101"/>
      <c r="P25" s="102"/>
      <c r="Q25" s="62"/>
      <c r="R25" s="48"/>
      <c r="S25" s="101"/>
      <c r="T25" s="102"/>
      <c r="U25" s="74"/>
    </row>
    <row r="26" spans="1:22" ht="15" customHeight="1">
      <c r="A26" s="181"/>
      <c r="B26" s="150"/>
      <c r="C26" s="305"/>
      <c r="D26" s="98"/>
      <c r="E26" s="307"/>
      <c r="F26" s="116"/>
      <c r="G26" s="161"/>
      <c r="H26" s="19"/>
      <c r="I26" s="60"/>
      <c r="J26" s="48"/>
      <c r="K26" s="101"/>
      <c r="L26" s="102"/>
      <c r="M26" s="60"/>
      <c r="N26" s="48"/>
      <c r="O26" s="101"/>
      <c r="P26" s="102"/>
      <c r="Q26" s="62"/>
      <c r="R26" s="48"/>
      <c r="S26" s="101"/>
      <c r="T26" s="102"/>
      <c r="U26" s="74"/>
    </row>
    <row r="27" spans="1:22" ht="15" customHeight="1">
      <c r="A27" s="182"/>
      <c r="B27" s="150"/>
      <c r="C27" s="305"/>
      <c r="D27" s="98"/>
      <c r="E27" s="307"/>
      <c r="F27" s="116"/>
      <c r="G27" s="161"/>
      <c r="H27" s="19"/>
      <c r="I27" s="60"/>
      <c r="J27" s="48"/>
      <c r="K27" s="101"/>
      <c r="L27" s="102"/>
      <c r="M27" s="60"/>
      <c r="N27" s="48"/>
      <c r="O27" s="101"/>
      <c r="P27" s="102"/>
      <c r="Q27" s="62"/>
      <c r="R27" s="48"/>
      <c r="S27" s="101"/>
      <c r="T27" s="102"/>
      <c r="U27" s="74"/>
    </row>
    <row r="28" spans="1:22" ht="15" customHeight="1" thickBot="1">
      <c r="A28" s="182"/>
      <c r="B28" s="151"/>
      <c r="C28" s="306"/>
      <c r="D28" s="35"/>
      <c r="E28" s="308"/>
      <c r="F28" s="117"/>
      <c r="G28" s="94"/>
      <c r="H28" s="52"/>
      <c r="I28" s="61"/>
      <c r="J28" s="56"/>
      <c r="K28" s="88"/>
      <c r="L28" s="22"/>
      <c r="M28" s="61"/>
      <c r="N28" s="56"/>
      <c r="O28" s="88"/>
      <c r="P28" s="22"/>
      <c r="Q28" s="63"/>
      <c r="R28" s="56"/>
      <c r="S28" s="88"/>
      <c r="T28" s="22"/>
      <c r="U28" s="74"/>
    </row>
    <row r="29" spans="1:22" ht="15" customHeight="1" thickBot="1">
      <c r="A29" s="186"/>
      <c r="B29" s="152"/>
      <c r="C29" s="311" t="s">
        <v>247</v>
      </c>
      <c r="D29" s="24"/>
      <c r="E29" s="310">
        <f>SUM(E9:E28)</f>
        <v>35900</v>
      </c>
      <c r="F29" s="36">
        <f>SUM(F9:F28)</f>
        <v>0</v>
      </c>
      <c r="G29" s="95">
        <f>SUM(G9:G28)</f>
        <v>2900</v>
      </c>
      <c r="H29" s="53">
        <f>SUM(H9:H28)</f>
        <v>0</v>
      </c>
      <c r="I29" s="131" t="s">
        <v>46</v>
      </c>
      <c r="J29" s="132"/>
      <c r="K29" s="89">
        <f>SUM(K9:K28)</f>
        <v>5200</v>
      </c>
      <c r="L29" s="26">
        <f>SUM(L9:L28)</f>
        <v>0</v>
      </c>
      <c r="M29" s="131" t="s">
        <v>46</v>
      </c>
      <c r="N29" s="132"/>
      <c r="O29" s="91">
        <f>SUM(O9:O28)</f>
        <v>2550</v>
      </c>
      <c r="P29" s="37">
        <f>SUM(P9:P28)</f>
        <v>0</v>
      </c>
      <c r="Q29" s="159" t="s">
        <v>130</v>
      </c>
      <c r="R29" s="132"/>
      <c r="S29" s="91">
        <f>SUM(S9:S28)</f>
        <v>950</v>
      </c>
      <c r="T29" s="37">
        <f>SUM(T9:T28)</f>
        <v>0</v>
      </c>
      <c r="U29" s="75"/>
    </row>
    <row r="30" spans="1:22" ht="27" customHeight="1" thickTop="1" thickBot="1">
      <c r="B30" s="5"/>
      <c r="C30" s="641" t="s">
        <v>362</v>
      </c>
      <c r="D30" s="641"/>
      <c r="E30" s="641"/>
      <c r="F30" s="5"/>
      <c r="G30" s="28" t="s">
        <v>8</v>
      </c>
      <c r="H30" s="38"/>
      <c r="I30" s="68">
        <f>E40+G40+K40+O40+S40</f>
        <v>23050</v>
      </c>
      <c r="J30" s="38"/>
      <c r="K30" s="38" t="s">
        <v>7</v>
      </c>
      <c r="L30" s="5"/>
      <c r="M30" s="5"/>
      <c r="N30" s="5"/>
      <c r="O30" s="5"/>
      <c r="P30" s="5"/>
      <c r="Q30" s="5"/>
      <c r="R30" s="5"/>
      <c r="S30" s="5"/>
      <c r="T30" s="5"/>
      <c r="U30" s="5"/>
      <c r="V30" s="5"/>
    </row>
    <row r="31" spans="1:22" ht="16.5" customHeight="1" thickTop="1" thickBot="1">
      <c r="A31" s="180" t="s">
        <v>703</v>
      </c>
      <c r="B31" s="551" t="s">
        <v>10</v>
      </c>
      <c r="C31" s="551"/>
      <c r="D31" s="551"/>
      <c r="E31" s="552"/>
      <c r="F31" s="12" t="s">
        <v>11</v>
      </c>
      <c r="G31" s="13" t="s">
        <v>12</v>
      </c>
      <c r="H31" s="14" t="s">
        <v>11</v>
      </c>
      <c r="I31" s="553" t="s">
        <v>13</v>
      </c>
      <c r="J31" s="554"/>
      <c r="K31" s="555"/>
      <c r="L31" s="14" t="s">
        <v>11</v>
      </c>
      <c r="M31" s="553" t="s">
        <v>14</v>
      </c>
      <c r="N31" s="554"/>
      <c r="O31" s="555"/>
      <c r="P31" s="14" t="s">
        <v>11</v>
      </c>
      <c r="Q31" s="553" t="s">
        <v>15</v>
      </c>
      <c r="R31" s="554"/>
      <c r="S31" s="556"/>
      <c r="T31" s="14" t="s">
        <v>11</v>
      </c>
      <c r="U31" s="15" t="s">
        <v>16</v>
      </c>
    </row>
    <row r="32" spans="1:22" ht="15" customHeight="1">
      <c r="A32" s="187"/>
      <c r="B32" s="148"/>
      <c r="C32" s="301" t="s">
        <v>686</v>
      </c>
      <c r="D32" s="323" t="s">
        <v>671</v>
      </c>
      <c r="E32" s="207">
        <v>7150</v>
      </c>
      <c r="F32" s="31"/>
      <c r="G32" s="92">
        <v>450</v>
      </c>
      <c r="H32" s="32"/>
      <c r="I32" s="59" t="s">
        <v>694</v>
      </c>
      <c r="J32" s="55"/>
      <c r="K32" s="90">
        <v>3300</v>
      </c>
      <c r="L32" s="17"/>
      <c r="M32" s="59"/>
      <c r="N32" s="70"/>
      <c r="O32" s="90"/>
      <c r="P32" s="17"/>
      <c r="Q32" s="59" t="s">
        <v>695</v>
      </c>
      <c r="R32" s="55"/>
      <c r="S32" s="90">
        <v>950</v>
      </c>
      <c r="T32" s="17"/>
      <c r="U32" s="73" t="s">
        <v>697</v>
      </c>
    </row>
    <row r="33" spans="1:21" ht="15" customHeight="1">
      <c r="A33" s="188" t="s">
        <v>691</v>
      </c>
      <c r="B33" s="154" t="s">
        <v>692</v>
      </c>
      <c r="C33" s="302" t="s">
        <v>687</v>
      </c>
      <c r="D33" s="324" t="s">
        <v>671</v>
      </c>
      <c r="E33" s="208">
        <v>2150</v>
      </c>
      <c r="F33" s="18"/>
      <c r="G33" s="93">
        <v>100</v>
      </c>
      <c r="H33" s="34"/>
      <c r="I33" s="60"/>
      <c r="J33" s="48"/>
      <c r="K33" s="87"/>
      <c r="L33" s="19"/>
      <c r="M33" s="60"/>
      <c r="N33" s="71"/>
      <c r="O33" s="87"/>
      <c r="P33" s="19"/>
      <c r="Q33" s="60" t="s">
        <v>696</v>
      </c>
      <c r="R33" s="48"/>
      <c r="S33" s="87">
        <v>100</v>
      </c>
      <c r="T33" s="19"/>
      <c r="U33" s="76" t="s">
        <v>698</v>
      </c>
    </row>
    <row r="34" spans="1:21" ht="15" customHeight="1">
      <c r="A34" s="189" t="s">
        <v>666</v>
      </c>
      <c r="B34" s="154" t="s">
        <v>693</v>
      </c>
      <c r="C34" s="302" t="s">
        <v>688</v>
      </c>
      <c r="D34" s="324" t="s">
        <v>671</v>
      </c>
      <c r="E34" s="208">
        <v>2950</v>
      </c>
      <c r="F34" s="18"/>
      <c r="G34" s="93">
        <v>100</v>
      </c>
      <c r="H34" s="19"/>
      <c r="I34" s="60"/>
      <c r="J34" s="48"/>
      <c r="K34" s="87"/>
      <c r="L34" s="19"/>
      <c r="M34" s="60"/>
      <c r="N34" s="71"/>
      <c r="O34" s="87"/>
      <c r="P34" s="19"/>
      <c r="Q34" s="60"/>
      <c r="R34" s="48"/>
      <c r="S34" s="87"/>
      <c r="T34" s="19"/>
      <c r="U34" s="128" t="s">
        <v>680</v>
      </c>
    </row>
    <row r="35" spans="1:21" ht="15" customHeight="1">
      <c r="A35" s="182"/>
      <c r="B35" s="154"/>
      <c r="C35" s="302" t="s">
        <v>689</v>
      </c>
      <c r="D35" s="324" t="s">
        <v>671</v>
      </c>
      <c r="E35" s="208">
        <v>3850</v>
      </c>
      <c r="F35" s="18"/>
      <c r="G35" s="93">
        <v>250</v>
      </c>
      <c r="H35" s="34"/>
      <c r="I35" s="60"/>
      <c r="J35" s="48"/>
      <c r="K35" s="87"/>
      <c r="L35" s="19"/>
      <c r="M35" s="60"/>
      <c r="N35" s="71"/>
      <c r="O35" s="87"/>
      <c r="P35" s="19"/>
      <c r="Q35" s="60"/>
      <c r="R35" s="48"/>
      <c r="S35" s="87"/>
      <c r="T35" s="19"/>
      <c r="U35" s="74"/>
    </row>
    <row r="36" spans="1:21" ht="15" customHeight="1">
      <c r="A36" s="182"/>
      <c r="B36" s="154" t="s">
        <v>669</v>
      </c>
      <c r="C36" s="302" t="s">
        <v>690</v>
      </c>
      <c r="D36" s="324" t="s">
        <v>671</v>
      </c>
      <c r="E36" s="208">
        <v>1600</v>
      </c>
      <c r="F36" s="18"/>
      <c r="G36" s="93">
        <v>100</v>
      </c>
      <c r="H36" s="19"/>
      <c r="I36" s="60"/>
      <c r="J36" s="48"/>
      <c r="K36" s="87"/>
      <c r="L36" s="19"/>
      <c r="M36" s="60"/>
      <c r="N36" s="71"/>
      <c r="O36" s="87"/>
      <c r="P36" s="19"/>
      <c r="Q36" s="60"/>
      <c r="R36" s="48"/>
      <c r="S36" s="87"/>
      <c r="T36" s="19"/>
      <c r="U36" s="74" t="s">
        <v>699</v>
      </c>
    </row>
    <row r="37" spans="1:21" ht="15" customHeight="1">
      <c r="A37" s="181"/>
      <c r="B37" s="154"/>
      <c r="C37" s="302"/>
      <c r="D37" s="33"/>
      <c r="E37" s="208"/>
      <c r="F37" s="18"/>
      <c r="G37" s="93"/>
      <c r="H37" s="34"/>
      <c r="I37" s="60"/>
      <c r="J37" s="48"/>
      <c r="K37" s="87"/>
      <c r="L37" s="19"/>
      <c r="M37" s="60"/>
      <c r="N37" s="71"/>
      <c r="O37" s="87"/>
      <c r="P37" s="19"/>
      <c r="Q37" s="60"/>
      <c r="R37" s="48"/>
      <c r="S37" s="87"/>
      <c r="T37" s="19"/>
      <c r="U37" s="127" t="s">
        <v>700</v>
      </c>
    </row>
    <row r="38" spans="1:21" ht="15" customHeight="1">
      <c r="A38" s="185"/>
      <c r="B38" s="154"/>
      <c r="C38" s="302"/>
      <c r="D38" s="33"/>
      <c r="E38" s="208"/>
      <c r="F38" s="18"/>
      <c r="G38" s="93"/>
      <c r="H38" s="19"/>
      <c r="I38" s="60"/>
      <c r="J38" s="48"/>
      <c r="K38" s="87"/>
      <c r="L38" s="19"/>
      <c r="M38" s="60"/>
      <c r="N38" s="71"/>
      <c r="O38" s="87"/>
      <c r="P38" s="19"/>
      <c r="Q38" s="60"/>
      <c r="R38" s="48"/>
      <c r="S38" s="87"/>
      <c r="T38" s="19"/>
      <c r="U38" s="74" t="s">
        <v>701</v>
      </c>
    </row>
    <row r="39" spans="1:21" ht="15" customHeight="1" thickBot="1">
      <c r="A39" s="182"/>
      <c r="B39" s="155"/>
      <c r="C39" s="303"/>
      <c r="D39" s="35"/>
      <c r="E39" s="209"/>
      <c r="F39" s="21"/>
      <c r="G39" s="94"/>
      <c r="H39" s="22"/>
      <c r="I39" s="61"/>
      <c r="J39" s="56"/>
      <c r="K39" s="88"/>
      <c r="L39" s="22"/>
      <c r="M39" s="61"/>
      <c r="N39" s="72"/>
      <c r="O39" s="88"/>
      <c r="P39" s="22"/>
      <c r="Q39" s="61"/>
      <c r="R39" s="56"/>
      <c r="S39" s="88"/>
      <c r="T39" s="22"/>
      <c r="U39" s="74" t="s">
        <v>702</v>
      </c>
    </row>
    <row r="40" spans="1:21" ht="15" customHeight="1" thickBot="1">
      <c r="A40" s="186"/>
      <c r="B40" s="152"/>
      <c r="C40" s="311" t="s">
        <v>46</v>
      </c>
      <c r="D40" s="24"/>
      <c r="E40" s="225">
        <f>SUM(E32:E39)</f>
        <v>17700</v>
      </c>
      <c r="F40" s="36">
        <f>SUM(F32:F39)</f>
        <v>0</v>
      </c>
      <c r="G40" s="95">
        <f>SUM(G32:G39)</f>
        <v>1000</v>
      </c>
      <c r="H40" s="37">
        <f>SUM(H32:H39)</f>
        <v>0</v>
      </c>
      <c r="I40" s="159" t="s">
        <v>389</v>
      </c>
      <c r="J40" s="132"/>
      <c r="K40" s="91">
        <f>SUM(K32:K39)</f>
        <v>3300</v>
      </c>
      <c r="L40" s="37">
        <f>SUM(L32:L39)</f>
        <v>0</v>
      </c>
      <c r="M40" s="131"/>
      <c r="N40" s="132"/>
      <c r="O40" s="91">
        <f>SUM(O32:O39)</f>
        <v>0</v>
      </c>
      <c r="P40" s="37">
        <f>SUM(P32:P39)</f>
        <v>0</v>
      </c>
      <c r="Q40" s="159" t="s">
        <v>130</v>
      </c>
      <c r="R40" s="132"/>
      <c r="S40" s="91">
        <f>SUM(S32:S39)</f>
        <v>1050</v>
      </c>
      <c r="T40" s="37">
        <f>SUM(T32:T39)</f>
        <v>0</v>
      </c>
      <c r="U40" s="75"/>
    </row>
    <row r="41" spans="1:21">
      <c r="A41" s="639" t="str">
        <f>一宮市!B44</f>
        <v>平成25年12月</v>
      </c>
      <c r="B41" s="639"/>
      <c r="C41" s="134"/>
      <c r="H41" s="2"/>
      <c r="U41" s="134" t="s">
        <v>360</v>
      </c>
    </row>
  </sheetData>
  <mergeCells count="23">
    <mergeCell ref="I4:O6"/>
    <mergeCell ref="P1:P3"/>
    <mergeCell ref="Q1:T3"/>
    <mergeCell ref="P4:P6"/>
    <mergeCell ref="H1:H3"/>
    <mergeCell ref="I1:O3"/>
    <mergeCell ref="H4:H6"/>
    <mergeCell ref="U1:U6"/>
    <mergeCell ref="T4:T6"/>
    <mergeCell ref="Q31:S31"/>
    <mergeCell ref="A41:B41"/>
    <mergeCell ref="C7:E7"/>
    <mergeCell ref="B8:E8"/>
    <mergeCell ref="I8:K8"/>
    <mergeCell ref="M8:O8"/>
    <mergeCell ref="C30:E30"/>
    <mergeCell ref="B31:E31"/>
    <mergeCell ref="I31:K31"/>
    <mergeCell ref="M31:O31"/>
    <mergeCell ref="A1:A2"/>
    <mergeCell ref="Q8:S8"/>
    <mergeCell ref="B3:G4"/>
    <mergeCell ref="Q4:S6"/>
  </mergeCells>
  <phoneticPr fontId="2"/>
  <pageMargins left="0.22" right="0.19" top="0.23" bottom="0.23" header="0.2" footer="0.2"/>
  <pageSetup paperSize="9" orientation="landscape" verticalDpi="0" r:id="rId1"/>
</worksheet>
</file>

<file path=xl/worksheets/sheet24.xml><?xml version="1.0" encoding="utf-8"?>
<worksheet xmlns="http://schemas.openxmlformats.org/spreadsheetml/2006/main" xmlns:r="http://schemas.openxmlformats.org/officeDocument/2006/relationships">
  <dimension ref="A1:Y48"/>
  <sheetViews>
    <sheetView showZeros="0" zoomScaleNormal="100" workbookViewId="0">
      <selection activeCell="F9" sqref="F9"/>
    </sheetView>
  </sheetViews>
  <sheetFormatPr defaultRowHeight="13.5"/>
  <cols>
    <col min="1" max="1" width="8.125" customWidth="1"/>
    <col min="2" max="2" width="1.75" customWidth="1"/>
    <col min="3" max="3" width="10.625" customWidth="1"/>
    <col min="4" max="4" width="1.5" customWidth="1"/>
    <col min="5" max="5" width="8.75" customWidth="1"/>
    <col min="6" max="6" width="8.125" customWidth="1"/>
    <col min="7" max="7" width="6.5" customWidth="1"/>
    <col min="8" max="8" width="6.75" customWidth="1"/>
    <col min="9" max="9" width="10.125" customWidth="1"/>
    <col min="10" max="10" width="1.5" customWidth="1"/>
    <col min="11" max="12" width="7.75" customWidth="1"/>
    <col min="13" max="13" width="8.875" customWidth="1"/>
    <col min="14" max="14" width="1" customWidth="1"/>
    <col min="15" max="16" width="6.375" customWidth="1"/>
    <col min="17" max="17" width="9.5" customWidth="1"/>
    <col min="18" max="18" width="1.625" customWidth="1"/>
    <col min="19" max="19" width="6.75" customWidth="1"/>
    <col min="20" max="20" width="7" customWidth="1"/>
    <col min="21" max="21" width="18.375" customWidth="1"/>
  </cols>
  <sheetData>
    <row r="1" spans="1:25" ht="6.75" customHeight="1">
      <c r="A1" s="526" t="s">
        <v>0</v>
      </c>
      <c r="B1" s="153"/>
      <c r="C1" s="1"/>
      <c r="D1" s="2"/>
      <c r="E1" s="2"/>
      <c r="F1" s="2"/>
      <c r="G1" s="3"/>
      <c r="H1" s="597" t="s">
        <v>1</v>
      </c>
      <c r="I1" s="589"/>
      <c r="J1" s="589"/>
      <c r="K1" s="589"/>
      <c r="L1" s="589"/>
      <c r="M1" s="589"/>
      <c r="N1" s="589"/>
      <c r="O1" s="590"/>
      <c r="P1" s="597" t="s">
        <v>2</v>
      </c>
      <c r="Q1" s="589"/>
      <c r="R1" s="589"/>
      <c r="S1" s="589"/>
      <c r="T1" s="590"/>
      <c r="U1" s="619" t="s">
        <v>3</v>
      </c>
      <c r="V1" s="4"/>
    </row>
    <row r="2" spans="1:25" ht="6.75" customHeight="1">
      <c r="A2" s="527"/>
      <c r="B2" s="5"/>
      <c r="C2" s="5"/>
      <c r="D2" s="5"/>
      <c r="E2" s="5"/>
      <c r="F2" s="5"/>
      <c r="G2" s="6"/>
      <c r="H2" s="598"/>
      <c r="I2" s="591"/>
      <c r="J2" s="591"/>
      <c r="K2" s="591"/>
      <c r="L2" s="591"/>
      <c r="M2" s="591"/>
      <c r="N2" s="591"/>
      <c r="O2" s="592"/>
      <c r="P2" s="598"/>
      <c r="Q2" s="591"/>
      <c r="R2" s="591"/>
      <c r="S2" s="591"/>
      <c r="T2" s="592"/>
      <c r="U2" s="620"/>
    </row>
    <row r="3" spans="1:25" ht="6.75" customHeight="1" thickBot="1">
      <c r="A3" s="527"/>
      <c r="B3" s="571" t="s">
        <v>4</v>
      </c>
      <c r="C3" s="571"/>
      <c r="D3" s="571"/>
      <c r="E3" s="571"/>
      <c r="F3" s="571"/>
      <c r="G3" s="572"/>
      <c r="H3" s="599"/>
      <c r="I3" s="593"/>
      <c r="J3" s="593"/>
      <c r="K3" s="593"/>
      <c r="L3" s="593"/>
      <c r="M3" s="593"/>
      <c r="N3" s="593"/>
      <c r="O3" s="594"/>
      <c r="P3" s="599"/>
      <c r="Q3" s="593"/>
      <c r="R3" s="593"/>
      <c r="S3" s="593"/>
      <c r="T3" s="594"/>
      <c r="U3" s="620"/>
    </row>
    <row r="4" spans="1:25" ht="6.75" customHeight="1">
      <c r="A4" s="4"/>
      <c r="B4" s="571"/>
      <c r="C4" s="571"/>
      <c r="D4" s="571"/>
      <c r="E4" s="571"/>
      <c r="F4" s="571"/>
      <c r="G4" s="572"/>
      <c r="H4" s="658" t="s">
        <v>5</v>
      </c>
      <c r="I4" s="661"/>
      <c r="J4" s="661"/>
      <c r="K4" s="661"/>
      <c r="L4" s="661"/>
      <c r="M4" s="661"/>
      <c r="N4" s="661"/>
      <c r="O4" s="662"/>
      <c r="P4" s="597" t="s">
        <v>6</v>
      </c>
      <c r="Q4" s="671">
        <f>F16+H16+L16+F23+H23+T23+F34+H34+L34+T34+F47+H47+L47+T47</f>
        <v>0</v>
      </c>
      <c r="R4" s="671"/>
      <c r="S4" s="671"/>
      <c r="T4" s="626" t="s">
        <v>7</v>
      </c>
      <c r="U4" s="620"/>
    </row>
    <row r="5" spans="1:25" ht="6.75" customHeight="1">
      <c r="A5" s="4"/>
      <c r="B5" s="5"/>
      <c r="C5" s="5"/>
      <c r="D5" s="5"/>
      <c r="E5" s="5"/>
      <c r="F5" s="5"/>
      <c r="G5" s="6"/>
      <c r="H5" s="659"/>
      <c r="I5" s="663"/>
      <c r="J5" s="663"/>
      <c r="K5" s="663"/>
      <c r="L5" s="663"/>
      <c r="M5" s="663"/>
      <c r="N5" s="663"/>
      <c r="O5" s="664"/>
      <c r="P5" s="598"/>
      <c r="Q5" s="672"/>
      <c r="R5" s="672"/>
      <c r="S5" s="672"/>
      <c r="T5" s="627"/>
      <c r="U5" s="620"/>
    </row>
    <row r="6" spans="1:25" ht="6.75" customHeight="1" thickBot="1">
      <c r="A6" s="7"/>
      <c r="B6" s="9"/>
      <c r="C6" s="9"/>
      <c r="D6" s="9"/>
      <c r="E6" s="9"/>
      <c r="F6" s="9"/>
      <c r="G6" s="8"/>
      <c r="H6" s="660"/>
      <c r="I6" s="665"/>
      <c r="J6" s="665"/>
      <c r="K6" s="665"/>
      <c r="L6" s="665"/>
      <c r="M6" s="665"/>
      <c r="N6" s="665"/>
      <c r="O6" s="666"/>
      <c r="P6" s="599"/>
      <c r="Q6" s="673"/>
      <c r="R6" s="673"/>
      <c r="S6" s="673"/>
      <c r="T6" s="628"/>
      <c r="U6" s="621"/>
    </row>
    <row r="7" spans="1:25" ht="17.25" customHeight="1" thickBot="1">
      <c r="C7" s="652" t="s">
        <v>363</v>
      </c>
      <c r="D7" s="652"/>
      <c r="E7" s="652"/>
      <c r="F7" s="171"/>
      <c r="G7" s="194" t="s">
        <v>8</v>
      </c>
      <c r="H7" s="195"/>
      <c r="I7" s="196">
        <f>E16+G16+K16+M16</f>
        <v>17300</v>
      </c>
      <c r="J7" s="195"/>
      <c r="K7" s="195" t="s">
        <v>7</v>
      </c>
      <c r="L7" s="5"/>
      <c r="M7" s="5"/>
      <c r="N7" s="5"/>
      <c r="O7" s="5"/>
      <c r="P7" s="5"/>
      <c r="Q7" s="5"/>
      <c r="R7" s="5"/>
      <c r="S7" s="5"/>
      <c r="T7" s="5"/>
    </row>
    <row r="8" spans="1:25" ht="13.5" customHeight="1" thickTop="1" thickBot="1">
      <c r="A8" s="228" t="s">
        <v>735</v>
      </c>
      <c r="B8" s="653" t="s">
        <v>10</v>
      </c>
      <c r="C8" s="654"/>
      <c r="D8" s="654"/>
      <c r="E8" s="655"/>
      <c r="F8" s="199" t="s">
        <v>11</v>
      </c>
      <c r="G8" s="200" t="s">
        <v>12</v>
      </c>
      <c r="H8" s="201" t="s">
        <v>11</v>
      </c>
      <c r="I8" s="656" t="s">
        <v>13</v>
      </c>
      <c r="J8" s="656"/>
      <c r="K8" s="657"/>
      <c r="L8" s="201" t="s">
        <v>11</v>
      </c>
      <c r="M8" s="656" t="s">
        <v>14</v>
      </c>
      <c r="N8" s="656"/>
      <c r="O8" s="657"/>
      <c r="P8" s="201" t="s">
        <v>11</v>
      </c>
      <c r="Q8" s="656" t="s">
        <v>15</v>
      </c>
      <c r="R8" s="656"/>
      <c r="S8" s="667"/>
      <c r="T8" s="201" t="s">
        <v>11</v>
      </c>
      <c r="U8" s="202" t="s">
        <v>16</v>
      </c>
    </row>
    <row r="9" spans="1:25" ht="13.5" customHeight="1">
      <c r="A9" s="4"/>
      <c r="B9" s="46"/>
      <c r="C9" s="147" t="s">
        <v>705</v>
      </c>
      <c r="D9" s="323" t="s">
        <v>710</v>
      </c>
      <c r="E9" s="207">
        <v>2300</v>
      </c>
      <c r="F9" s="31"/>
      <c r="G9" s="146">
        <v>100</v>
      </c>
      <c r="H9" s="211"/>
      <c r="I9" s="147" t="s">
        <v>714</v>
      </c>
      <c r="J9" s="69"/>
      <c r="K9" s="86">
        <v>600</v>
      </c>
      <c r="L9" s="32"/>
      <c r="M9" s="147"/>
      <c r="N9" s="69"/>
      <c r="O9" s="86"/>
      <c r="P9" s="32"/>
      <c r="Q9" s="674" t="s">
        <v>717</v>
      </c>
      <c r="R9" s="675"/>
      <c r="S9" s="675"/>
      <c r="T9" s="676"/>
      <c r="U9" s="73" t="s">
        <v>720</v>
      </c>
    </row>
    <row r="10" spans="1:25" ht="13.5" customHeight="1">
      <c r="A10" s="182"/>
      <c r="B10" s="65"/>
      <c r="C10" s="123" t="s">
        <v>706</v>
      </c>
      <c r="D10" s="327" t="s">
        <v>710</v>
      </c>
      <c r="E10" s="208">
        <v>1650</v>
      </c>
      <c r="F10" s="18"/>
      <c r="G10" s="121">
        <v>100</v>
      </c>
      <c r="H10" s="212"/>
      <c r="I10" s="123"/>
      <c r="J10" s="33"/>
      <c r="K10" s="87"/>
      <c r="L10" s="19"/>
      <c r="M10" s="123"/>
      <c r="N10" s="33"/>
      <c r="O10" s="87"/>
      <c r="P10" s="19"/>
      <c r="Q10" s="677" t="s">
        <v>718</v>
      </c>
      <c r="R10" s="678"/>
      <c r="S10" s="678"/>
      <c r="T10" s="679"/>
      <c r="U10" s="179" t="s">
        <v>721</v>
      </c>
    </row>
    <row r="11" spans="1:25" ht="13.5" customHeight="1">
      <c r="A11" s="182"/>
      <c r="B11" s="65"/>
      <c r="C11" s="123" t="s">
        <v>707</v>
      </c>
      <c r="D11" s="205" t="s">
        <v>711</v>
      </c>
      <c r="E11" s="208">
        <v>2900</v>
      </c>
      <c r="F11" s="18"/>
      <c r="G11" s="121">
        <v>150</v>
      </c>
      <c r="H11" s="212"/>
      <c r="I11" s="123"/>
      <c r="J11" s="33"/>
      <c r="K11" s="87"/>
      <c r="L11" s="19"/>
      <c r="M11" s="123"/>
      <c r="N11" s="33"/>
      <c r="O11" s="87"/>
      <c r="P11" s="19"/>
      <c r="Q11" s="680" t="s">
        <v>719</v>
      </c>
      <c r="R11" s="681"/>
      <c r="S11" s="681"/>
      <c r="T11" s="682"/>
      <c r="U11" s="76" t="s">
        <v>722</v>
      </c>
    </row>
    <row r="12" spans="1:25" ht="13.5" customHeight="1">
      <c r="A12" s="4"/>
      <c r="B12" s="65" t="s">
        <v>712</v>
      </c>
      <c r="C12" s="123" t="s">
        <v>708</v>
      </c>
      <c r="D12" s="327" t="s">
        <v>710</v>
      </c>
      <c r="E12" s="208">
        <v>5500</v>
      </c>
      <c r="F12" s="18"/>
      <c r="G12" s="121">
        <v>300</v>
      </c>
      <c r="H12" s="212"/>
      <c r="I12" s="123"/>
      <c r="J12" s="33"/>
      <c r="K12" s="87"/>
      <c r="L12" s="19"/>
      <c r="M12" s="123"/>
      <c r="N12" s="33"/>
      <c r="O12" s="87"/>
      <c r="P12" s="19"/>
      <c r="Q12" s="677" t="s">
        <v>1328</v>
      </c>
      <c r="R12" s="678"/>
      <c r="S12" s="678"/>
      <c r="T12" s="679"/>
      <c r="U12" s="179" t="s">
        <v>1329</v>
      </c>
    </row>
    <row r="13" spans="1:25" ht="13.5" customHeight="1">
      <c r="A13" s="185"/>
      <c r="B13" s="65"/>
      <c r="C13" s="123" t="s">
        <v>709</v>
      </c>
      <c r="D13" s="205" t="s">
        <v>711</v>
      </c>
      <c r="E13" s="208">
        <v>3550</v>
      </c>
      <c r="F13" s="18"/>
      <c r="G13" s="121">
        <v>150</v>
      </c>
      <c r="H13" s="212"/>
      <c r="I13" s="123"/>
      <c r="J13" s="33"/>
      <c r="K13" s="87"/>
      <c r="L13" s="19"/>
      <c r="M13" s="123"/>
      <c r="N13" s="33"/>
      <c r="O13" s="87"/>
      <c r="P13" s="19"/>
      <c r="Q13" s="668"/>
      <c r="R13" s="669"/>
      <c r="S13" s="669"/>
      <c r="T13" s="670"/>
      <c r="U13" s="128" t="s">
        <v>723</v>
      </c>
      <c r="W13" s="5"/>
    </row>
    <row r="14" spans="1:25" ht="13.5" customHeight="1">
      <c r="A14" s="182"/>
      <c r="B14" s="65"/>
      <c r="C14" s="165"/>
      <c r="D14" s="112"/>
      <c r="E14" s="208"/>
      <c r="F14" s="18"/>
      <c r="G14" s="121"/>
      <c r="H14" s="212"/>
      <c r="I14" s="123"/>
      <c r="J14" s="33"/>
      <c r="K14" s="87"/>
      <c r="L14" s="19"/>
      <c r="M14" s="123"/>
      <c r="N14" s="33"/>
      <c r="O14" s="87"/>
      <c r="P14" s="19"/>
      <c r="Q14" s="219"/>
      <c r="R14" s="142"/>
      <c r="S14" s="143"/>
      <c r="T14" s="6"/>
      <c r="U14" s="74"/>
      <c r="X14" s="5"/>
      <c r="Y14" s="5"/>
    </row>
    <row r="15" spans="1:25" ht="13.5" customHeight="1" thickBot="1">
      <c r="A15" s="4"/>
      <c r="B15" s="66"/>
      <c r="C15" s="166"/>
      <c r="D15" s="35"/>
      <c r="E15" s="209"/>
      <c r="F15" s="21"/>
      <c r="G15" s="140"/>
      <c r="H15" s="213"/>
      <c r="I15" s="124"/>
      <c r="J15" s="35"/>
      <c r="K15" s="88"/>
      <c r="L15" s="22"/>
      <c r="M15" s="193"/>
      <c r="N15" s="35"/>
      <c r="O15" s="88"/>
      <c r="P15" s="22"/>
      <c r="Q15" s="144"/>
      <c r="R15" s="142"/>
      <c r="S15" s="143"/>
      <c r="T15" s="6"/>
      <c r="U15" s="74" t="s">
        <v>724</v>
      </c>
      <c r="X15" s="5"/>
      <c r="Y15" s="5"/>
    </row>
    <row r="16" spans="1:25" ht="13.5" customHeight="1" thickBot="1">
      <c r="A16" s="221"/>
      <c r="B16" s="191"/>
      <c r="C16" s="206" t="s">
        <v>713</v>
      </c>
      <c r="D16" s="190"/>
      <c r="E16" s="80">
        <f>SUM(E9:E15)</f>
        <v>15900</v>
      </c>
      <c r="F16" s="36">
        <f>SUM(F9:F15)</f>
        <v>0</v>
      </c>
      <c r="G16" s="95">
        <f>SUM(G9:G15)</f>
        <v>800</v>
      </c>
      <c r="H16" s="214">
        <f>SUM(H9:H15)</f>
        <v>0</v>
      </c>
      <c r="I16" s="210" t="s">
        <v>715</v>
      </c>
      <c r="J16" s="139"/>
      <c r="K16" s="91">
        <f>SUM(K9:K15)</f>
        <v>600</v>
      </c>
      <c r="L16" s="37">
        <f>SUM(L9:L15)</f>
        <v>0</v>
      </c>
      <c r="M16" s="192"/>
      <c r="N16" s="139"/>
      <c r="O16" s="91"/>
      <c r="P16" s="37"/>
      <c r="Q16" s="215"/>
      <c r="R16" s="216"/>
      <c r="S16" s="220"/>
      <c r="T16" s="8"/>
      <c r="U16" s="75" t="s">
        <v>725</v>
      </c>
    </row>
    <row r="17" spans="1:21" s="5" customFormat="1" ht="18" customHeight="1" thickTop="1" thickBot="1">
      <c r="B17" s="141"/>
      <c r="C17" s="651" t="s">
        <v>716</v>
      </c>
      <c r="D17" s="651"/>
      <c r="E17" s="651"/>
      <c r="F17" s="197"/>
      <c r="G17" s="198" t="s">
        <v>704</v>
      </c>
      <c r="H17" s="197"/>
      <c r="I17" s="226">
        <f>E23+G23+S23</f>
        <v>13300</v>
      </c>
      <c r="J17" s="197"/>
      <c r="K17" s="195" t="s">
        <v>7</v>
      </c>
      <c r="M17" s="144"/>
      <c r="N17" s="142"/>
      <c r="O17" s="143"/>
      <c r="Q17" s="144"/>
      <c r="R17" s="142"/>
      <c r="S17" s="143"/>
      <c r="U17" s="145"/>
    </row>
    <row r="18" spans="1:21" ht="13.5" customHeight="1" thickTop="1" thickBot="1">
      <c r="A18" s="228" t="s">
        <v>735</v>
      </c>
      <c r="B18" s="653" t="s">
        <v>10</v>
      </c>
      <c r="C18" s="654"/>
      <c r="D18" s="654"/>
      <c r="E18" s="655"/>
      <c r="F18" s="199" t="s">
        <v>11</v>
      </c>
      <c r="G18" s="200" t="s">
        <v>12</v>
      </c>
      <c r="H18" s="201" t="s">
        <v>11</v>
      </c>
      <c r="I18" s="656" t="s">
        <v>13</v>
      </c>
      <c r="J18" s="656"/>
      <c r="K18" s="657"/>
      <c r="L18" s="201" t="s">
        <v>11</v>
      </c>
      <c r="M18" s="656" t="s">
        <v>14</v>
      </c>
      <c r="N18" s="656"/>
      <c r="O18" s="657"/>
      <c r="P18" s="201" t="s">
        <v>11</v>
      </c>
      <c r="Q18" s="656" t="s">
        <v>15</v>
      </c>
      <c r="R18" s="656"/>
      <c r="S18" s="667"/>
      <c r="T18" s="201" t="s">
        <v>11</v>
      </c>
      <c r="U18" s="202" t="s">
        <v>16</v>
      </c>
    </row>
    <row r="19" spans="1:21" ht="13.5" customHeight="1">
      <c r="A19" s="187"/>
      <c r="B19" s="65"/>
      <c r="C19" s="123" t="s">
        <v>726</v>
      </c>
      <c r="D19" s="205" t="s">
        <v>711</v>
      </c>
      <c r="E19" s="208">
        <v>8550</v>
      </c>
      <c r="F19" s="18"/>
      <c r="G19" s="121">
        <v>500</v>
      </c>
      <c r="H19" s="19"/>
      <c r="I19" s="123"/>
      <c r="J19" s="33"/>
      <c r="K19" s="87"/>
      <c r="L19" s="19"/>
      <c r="M19" s="123"/>
      <c r="N19" s="33"/>
      <c r="O19" s="87"/>
      <c r="P19" s="19"/>
      <c r="Q19" s="390" t="s">
        <v>1330</v>
      </c>
      <c r="R19" s="33"/>
      <c r="S19" s="87">
        <v>500</v>
      </c>
      <c r="T19" s="19"/>
      <c r="U19" s="74" t="s">
        <v>733</v>
      </c>
    </row>
    <row r="20" spans="1:21" ht="13.5" customHeight="1" thickBot="1">
      <c r="A20" s="7"/>
      <c r="B20" s="66"/>
      <c r="C20" s="124" t="s">
        <v>727</v>
      </c>
      <c r="D20" s="223" t="s">
        <v>711</v>
      </c>
      <c r="E20" s="209">
        <v>1600</v>
      </c>
      <c r="F20" s="21"/>
      <c r="G20" s="140">
        <v>100</v>
      </c>
      <c r="H20" s="22"/>
      <c r="I20" s="124"/>
      <c r="J20" s="35"/>
      <c r="K20" s="88"/>
      <c r="L20" s="22"/>
      <c r="M20" s="124"/>
      <c r="N20" s="35"/>
      <c r="O20" s="88"/>
      <c r="P20" s="22"/>
      <c r="Q20" s="124" t="s">
        <v>727</v>
      </c>
      <c r="R20" s="35"/>
      <c r="S20" s="88">
        <v>300</v>
      </c>
      <c r="T20" s="22"/>
      <c r="U20" s="179" t="s">
        <v>753</v>
      </c>
    </row>
    <row r="21" spans="1:21" ht="13.5" customHeight="1">
      <c r="A21" s="227" t="s">
        <v>730</v>
      </c>
      <c r="B21" s="111"/>
      <c r="C21" s="122" t="s">
        <v>728</v>
      </c>
      <c r="D21" s="205" t="s">
        <v>711</v>
      </c>
      <c r="E21" s="224">
        <v>1700</v>
      </c>
      <c r="F21" s="16"/>
      <c r="G21" s="120">
        <v>50</v>
      </c>
      <c r="H21" s="17"/>
      <c r="I21" s="122"/>
      <c r="J21" s="112"/>
      <c r="K21" s="90"/>
      <c r="L21" s="17"/>
      <c r="M21" s="122"/>
      <c r="N21" s="112"/>
      <c r="O21" s="90"/>
      <c r="P21" s="17"/>
      <c r="Q21" s="122"/>
      <c r="R21" s="112"/>
      <c r="S21" s="90"/>
      <c r="T21" s="17"/>
      <c r="U21" s="128" t="s">
        <v>723</v>
      </c>
    </row>
    <row r="22" spans="1:21" ht="13.5" customHeight="1" thickBot="1">
      <c r="A22" s="186"/>
      <c r="B22" s="66"/>
      <c r="C22" s="124"/>
      <c r="D22" s="35"/>
      <c r="E22" s="209"/>
      <c r="F22" s="21"/>
      <c r="G22" s="140"/>
      <c r="H22" s="22"/>
      <c r="I22" s="124"/>
      <c r="J22" s="35"/>
      <c r="K22" s="88"/>
      <c r="L22" s="22"/>
      <c r="M22" s="124"/>
      <c r="N22" s="35"/>
      <c r="O22" s="88"/>
      <c r="P22" s="22"/>
      <c r="Q22" s="124"/>
      <c r="R22" s="35"/>
      <c r="S22" s="88"/>
      <c r="T22" s="22"/>
      <c r="U22" s="74" t="s">
        <v>734</v>
      </c>
    </row>
    <row r="23" spans="1:21" ht="13.5" customHeight="1" thickBot="1">
      <c r="A23" s="7"/>
      <c r="B23" s="191"/>
      <c r="C23" s="206" t="s">
        <v>729</v>
      </c>
      <c r="D23" s="190"/>
      <c r="E23" s="225">
        <f>SUM(E19:E22)</f>
        <v>11850</v>
      </c>
      <c r="F23" s="36">
        <f>SUM(F19:F22)</f>
        <v>0</v>
      </c>
      <c r="G23" s="95">
        <f>SUM(G19:G22)</f>
        <v>650</v>
      </c>
      <c r="H23" s="37">
        <f>SUM(H19:H22)</f>
        <v>0</v>
      </c>
      <c r="I23" s="192"/>
      <c r="J23" s="139"/>
      <c r="K23" s="91"/>
      <c r="L23" s="37"/>
      <c r="M23" s="192"/>
      <c r="N23" s="139"/>
      <c r="O23" s="91"/>
      <c r="P23" s="37"/>
      <c r="Q23" s="210" t="s">
        <v>731</v>
      </c>
      <c r="R23" s="139"/>
      <c r="S23" s="91">
        <f>SUM(S19:S22)</f>
        <v>800</v>
      </c>
      <c r="T23" s="37">
        <f>SUM(T19:T22)</f>
        <v>0</v>
      </c>
      <c r="U23" s="75"/>
    </row>
    <row r="24" spans="1:21" s="5" customFormat="1" ht="17.25" customHeight="1" thickTop="1" thickBot="1">
      <c r="B24" s="141"/>
      <c r="C24" s="651" t="s">
        <v>732</v>
      </c>
      <c r="D24" s="651"/>
      <c r="E24" s="651"/>
      <c r="F24" s="197"/>
      <c r="G24" s="198" t="s">
        <v>704</v>
      </c>
      <c r="H24" s="197"/>
      <c r="I24" s="226">
        <f>E34+G34+K34+S34</f>
        <v>26300</v>
      </c>
      <c r="J24" s="197"/>
      <c r="K24" s="195" t="s">
        <v>7</v>
      </c>
      <c r="M24" s="144"/>
      <c r="N24" s="142"/>
      <c r="O24" s="143"/>
      <c r="Q24" s="144"/>
      <c r="R24" s="142"/>
      <c r="S24" s="143"/>
      <c r="U24" s="145"/>
    </row>
    <row r="25" spans="1:21" ht="13.5" customHeight="1" thickTop="1" thickBot="1">
      <c r="A25" s="228" t="s">
        <v>735</v>
      </c>
      <c r="B25" s="653" t="s">
        <v>10</v>
      </c>
      <c r="C25" s="654"/>
      <c r="D25" s="654"/>
      <c r="E25" s="655"/>
      <c r="F25" s="199" t="s">
        <v>11</v>
      </c>
      <c r="G25" s="200" t="s">
        <v>12</v>
      </c>
      <c r="H25" s="201" t="s">
        <v>11</v>
      </c>
      <c r="I25" s="656" t="s">
        <v>13</v>
      </c>
      <c r="J25" s="656"/>
      <c r="K25" s="657"/>
      <c r="L25" s="201" t="s">
        <v>11</v>
      </c>
      <c r="M25" s="656" t="s">
        <v>14</v>
      </c>
      <c r="N25" s="656"/>
      <c r="O25" s="657"/>
      <c r="P25" s="201" t="s">
        <v>11</v>
      </c>
      <c r="Q25" s="656" t="s">
        <v>15</v>
      </c>
      <c r="R25" s="656"/>
      <c r="S25" s="667"/>
      <c r="T25" s="201" t="s">
        <v>11</v>
      </c>
      <c r="U25" s="202" t="s">
        <v>16</v>
      </c>
    </row>
    <row r="26" spans="1:21" ht="13.5" customHeight="1">
      <c r="A26" s="4"/>
      <c r="B26" s="65"/>
      <c r="C26" s="123" t="s">
        <v>736</v>
      </c>
      <c r="D26" s="327" t="s">
        <v>740</v>
      </c>
      <c r="E26" s="208">
        <v>4050</v>
      </c>
      <c r="F26" s="18"/>
      <c r="G26" s="121">
        <v>200</v>
      </c>
      <c r="H26" s="212"/>
      <c r="I26" s="123" t="s">
        <v>736</v>
      </c>
      <c r="J26" s="33"/>
      <c r="K26" s="87">
        <v>850</v>
      </c>
      <c r="L26" s="19"/>
      <c r="M26" s="123"/>
      <c r="N26" s="33"/>
      <c r="O26" s="87"/>
      <c r="P26" s="19"/>
      <c r="Q26" s="123" t="s">
        <v>749</v>
      </c>
      <c r="R26" s="33"/>
      <c r="S26" s="87">
        <v>800</v>
      </c>
      <c r="T26" s="19"/>
      <c r="U26" s="74" t="s">
        <v>750</v>
      </c>
    </row>
    <row r="27" spans="1:21" ht="13.5" customHeight="1">
      <c r="A27" s="645" t="s">
        <v>744</v>
      </c>
      <c r="B27" s="65"/>
      <c r="C27" s="123" t="s">
        <v>737</v>
      </c>
      <c r="D27" s="324" t="s">
        <v>740</v>
      </c>
      <c r="E27" s="208">
        <v>2050</v>
      </c>
      <c r="F27" s="18"/>
      <c r="G27" s="121">
        <v>100</v>
      </c>
      <c r="H27" s="212"/>
      <c r="I27" s="123"/>
      <c r="J27" s="33"/>
      <c r="K27" s="87"/>
      <c r="L27" s="19"/>
      <c r="M27" s="123"/>
      <c r="N27" s="33"/>
      <c r="O27" s="87"/>
      <c r="P27" s="19"/>
      <c r="Q27" s="123"/>
      <c r="R27" s="33"/>
      <c r="S27" s="87"/>
      <c r="T27" s="19"/>
      <c r="U27" s="76" t="s">
        <v>751</v>
      </c>
    </row>
    <row r="28" spans="1:21" ht="13.5" customHeight="1">
      <c r="A28" s="646"/>
      <c r="B28" s="65"/>
      <c r="C28" s="123" t="s">
        <v>738</v>
      </c>
      <c r="D28" s="324" t="s">
        <v>710</v>
      </c>
      <c r="E28" s="208">
        <v>1750</v>
      </c>
      <c r="F28" s="18"/>
      <c r="G28" s="121">
        <v>100</v>
      </c>
      <c r="H28" s="212"/>
      <c r="I28" s="123"/>
      <c r="J28" s="33"/>
      <c r="K28" s="87"/>
      <c r="L28" s="19"/>
      <c r="M28" s="123"/>
      <c r="N28" s="33"/>
      <c r="O28" s="87"/>
      <c r="P28" s="19"/>
      <c r="Q28" s="123"/>
      <c r="R28" s="33"/>
      <c r="S28" s="87"/>
      <c r="T28" s="19"/>
      <c r="U28" s="128" t="s">
        <v>752</v>
      </c>
    </row>
    <row r="29" spans="1:21" ht="13.5" customHeight="1" thickBot="1">
      <c r="A29" s="7"/>
      <c r="B29" s="66"/>
      <c r="C29" s="124" t="s">
        <v>739</v>
      </c>
      <c r="D29" s="326" t="s">
        <v>710</v>
      </c>
      <c r="E29" s="209">
        <v>2050</v>
      </c>
      <c r="F29" s="21"/>
      <c r="G29" s="140">
        <v>100</v>
      </c>
      <c r="H29" s="213"/>
      <c r="I29" s="124"/>
      <c r="J29" s="35"/>
      <c r="K29" s="88"/>
      <c r="L29" s="22"/>
      <c r="M29" s="124"/>
      <c r="N29" s="35"/>
      <c r="O29" s="88"/>
      <c r="P29" s="22"/>
      <c r="Q29" s="124"/>
      <c r="R29" s="35"/>
      <c r="S29" s="88"/>
      <c r="T29" s="22"/>
      <c r="U29" s="74"/>
    </row>
    <row r="30" spans="1:21" ht="13.5" customHeight="1" thickBot="1">
      <c r="A30" s="234" t="s">
        <v>745</v>
      </c>
      <c r="B30" s="229"/>
      <c r="C30" s="230" t="s">
        <v>741</v>
      </c>
      <c r="D30" s="330" t="s">
        <v>710</v>
      </c>
      <c r="E30" s="235">
        <v>5850</v>
      </c>
      <c r="F30" s="232"/>
      <c r="G30" s="233">
        <v>250</v>
      </c>
      <c r="H30" s="236"/>
      <c r="I30" s="230" t="s">
        <v>741</v>
      </c>
      <c r="J30" s="231"/>
      <c r="K30" s="89">
        <v>350</v>
      </c>
      <c r="L30" s="26"/>
      <c r="M30" s="230"/>
      <c r="N30" s="231"/>
      <c r="O30" s="89"/>
      <c r="P30" s="26"/>
      <c r="Q30" s="230" t="s">
        <v>741</v>
      </c>
      <c r="R30" s="231"/>
      <c r="S30" s="89">
        <v>250</v>
      </c>
      <c r="T30" s="26"/>
      <c r="U30" s="74"/>
    </row>
    <row r="31" spans="1:21" ht="13.5" customHeight="1">
      <c r="A31" s="647" t="s">
        <v>746</v>
      </c>
      <c r="B31" s="111"/>
      <c r="C31" s="122" t="s">
        <v>742</v>
      </c>
      <c r="D31" s="327" t="s">
        <v>710</v>
      </c>
      <c r="E31" s="224">
        <v>4300</v>
      </c>
      <c r="F31" s="16"/>
      <c r="G31" s="120">
        <v>250</v>
      </c>
      <c r="H31" s="237"/>
      <c r="I31" s="122" t="s">
        <v>748</v>
      </c>
      <c r="J31" s="112"/>
      <c r="K31" s="90">
        <v>750</v>
      </c>
      <c r="L31" s="17"/>
      <c r="M31" s="122"/>
      <c r="N31" s="112"/>
      <c r="O31" s="90"/>
      <c r="P31" s="17"/>
      <c r="Q31" s="122" t="s">
        <v>748</v>
      </c>
      <c r="R31" s="112"/>
      <c r="S31" s="90">
        <v>450</v>
      </c>
      <c r="T31" s="17"/>
      <c r="U31" s="74"/>
    </row>
    <row r="32" spans="1:21" ht="13.5" customHeight="1">
      <c r="A32" s="648"/>
      <c r="B32" s="65"/>
      <c r="C32" s="123" t="s">
        <v>743</v>
      </c>
      <c r="D32" s="327" t="s">
        <v>740</v>
      </c>
      <c r="E32" s="208">
        <v>1700</v>
      </c>
      <c r="F32" s="18"/>
      <c r="G32" s="121">
        <v>100</v>
      </c>
      <c r="H32" s="212"/>
      <c r="I32" s="123"/>
      <c r="J32" s="33"/>
      <c r="K32" s="87"/>
      <c r="L32" s="19"/>
      <c r="M32" s="123"/>
      <c r="N32" s="33"/>
      <c r="O32" s="87"/>
      <c r="P32" s="19"/>
      <c r="Q32" s="123"/>
      <c r="R32" s="33"/>
      <c r="S32" s="87"/>
      <c r="T32" s="19"/>
      <c r="U32" s="74"/>
    </row>
    <row r="33" spans="1:21" ht="13.5" customHeight="1" thickBot="1">
      <c r="A33" s="4"/>
      <c r="B33" s="66"/>
      <c r="C33" s="124"/>
      <c r="D33" s="35"/>
      <c r="E33" s="209"/>
      <c r="F33" s="21"/>
      <c r="G33" s="140"/>
      <c r="H33" s="213"/>
      <c r="I33" s="124"/>
      <c r="J33" s="35"/>
      <c r="K33" s="88"/>
      <c r="L33" s="22"/>
      <c r="M33" s="124"/>
      <c r="N33" s="35"/>
      <c r="O33" s="88"/>
      <c r="P33" s="22"/>
      <c r="Q33" s="124"/>
      <c r="R33" s="35"/>
      <c r="S33" s="88"/>
      <c r="T33" s="22"/>
      <c r="U33" s="74"/>
    </row>
    <row r="34" spans="1:21" ht="13.5" customHeight="1" thickBot="1">
      <c r="A34" s="221"/>
      <c r="B34" s="191"/>
      <c r="C34" s="206" t="s">
        <v>747</v>
      </c>
      <c r="D34" s="190"/>
      <c r="E34" s="225">
        <f>SUM(E26:E33)</f>
        <v>21750</v>
      </c>
      <c r="F34" s="36">
        <f>SUM(F26:F33)</f>
        <v>0</v>
      </c>
      <c r="G34" s="95">
        <f>SUM(G26:G33)</f>
        <v>1100</v>
      </c>
      <c r="H34" s="214">
        <f>SUM(H26:H33)</f>
        <v>0</v>
      </c>
      <c r="I34" s="210" t="s">
        <v>729</v>
      </c>
      <c r="J34" s="139"/>
      <c r="K34" s="91">
        <f>SUM(K26:K33)</f>
        <v>1950</v>
      </c>
      <c r="L34" s="37">
        <f>SUM(L26:L33)</f>
        <v>0</v>
      </c>
      <c r="M34" s="192"/>
      <c r="N34" s="139"/>
      <c r="O34" s="91"/>
      <c r="P34" s="37"/>
      <c r="Q34" s="210" t="s">
        <v>729</v>
      </c>
      <c r="R34" s="139"/>
      <c r="S34" s="91">
        <f>SUM(S26:S33)</f>
        <v>1500</v>
      </c>
      <c r="T34" s="37">
        <f>SUM(T26:T33)</f>
        <v>0</v>
      </c>
      <c r="U34" s="75"/>
    </row>
    <row r="35" spans="1:21" s="5" customFormat="1" ht="17.25" customHeight="1" thickTop="1" thickBot="1">
      <c r="B35" s="141"/>
      <c r="C35" s="651" t="s">
        <v>768</v>
      </c>
      <c r="D35" s="651"/>
      <c r="E35" s="651"/>
      <c r="F35" s="197"/>
      <c r="G35" s="198" t="s">
        <v>704</v>
      </c>
      <c r="H35" s="197"/>
      <c r="I35" s="226">
        <f>E47+G47+K47+S47</f>
        <v>21050</v>
      </c>
      <c r="J35" s="197"/>
      <c r="K35" s="195" t="s">
        <v>7</v>
      </c>
      <c r="M35" s="144"/>
      <c r="N35" s="142"/>
      <c r="O35" s="143"/>
      <c r="Q35" s="144"/>
      <c r="R35" s="142"/>
      <c r="S35" s="143"/>
      <c r="U35" s="145"/>
    </row>
    <row r="36" spans="1:21" ht="13.5" customHeight="1" thickTop="1" thickBot="1">
      <c r="A36" s="228" t="s">
        <v>735</v>
      </c>
      <c r="B36" s="653" t="s">
        <v>10</v>
      </c>
      <c r="C36" s="654"/>
      <c r="D36" s="654"/>
      <c r="E36" s="655"/>
      <c r="F36" s="199" t="s">
        <v>11</v>
      </c>
      <c r="G36" s="200" t="s">
        <v>12</v>
      </c>
      <c r="H36" s="201" t="s">
        <v>11</v>
      </c>
      <c r="I36" s="656" t="s">
        <v>13</v>
      </c>
      <c r="J36" s="656"/>
      <c r="K36" s="657"/>
      <c r="L36" s="201" t="s">
        <v>11</v>
      </c>
      <c r="M36" s="656" t="s">
        <v>14</v>
      </c>
      <c r="N36" s="656"/>
      <c r="O36" s="657"/>
      <c r="P36" s="201" t="s">
        <v>11</v>
      </c>
      <c r="Q36" s="656" t="s">
        <v>15</v>
      </c>
      <c r="R36" s="656"/>
      <c r="S36" s="667"/>
      <c r="T36" s="201" t="s">
        <v>11</v>
      </c>
      <c r="U36" s="202" t="s">
        <v>16</v>
      </c>
    </row>
    <row r="37" spans="1:21" ht="13.5" customHeight="1">
      <c r="A37" s="4"/>
      <c r="B37" s="65"/>
      <c r="C37" s="123" t="s">
        <v>754</v>
      </c>
      <c r="D37" s="324" t="s">
        <v>710</v>
      </c>
      <c r="E37" s="208">
        <v>3200</v>
      </c>
      <c r="F37" s="18"/>
      <c r="G37" s="121">
        <v>250</v>
      </c>
      <c r="H37" s="212"/>
      <c r="I37" s="123" t="s">
        <v>754</v>
      </c>
      <c r="J37" s="33"/>
      <c r="K37" s="87">
        <v>1350</v>
      </c>
      <c r="L37" s="19"/>
      <c r="M37" s="123"/>
      <c r="N37" s="33"/>
      <c r="O37" s="87"/>
      <c r="P37" s="19"/>
      <c r="Q37" s="123" t="s">
        <v>754</v>
      </c>
      <c r="R37" s="33"/>
      <c r="S37" s="87">
        <v>450</v>
      </c>
      <c r="T37" s="19"/>
      <c r="U37" s="74"/>
    </row>
    <row r="38" spans="1:21" ht="13.5" customHeight="1">
      <c r="A38" s="649" t="s">
        <v>763</v>
      </c>
      <c r="B38" s="65"/>
      <c r="C38" s="123" t="s">
        <v>755</v>
      </c>
      <c r="D38" s="324" t="s">
        <v>710</v>
      </c>
      <c r="E38" s="208">
        <v>1700</v>
      </c>
      <c r="F38" s="18"/>
      <c r="G38" s="121">
        <v>100</v>
      </c>
      <c r="H38" s="212"/>
      <c r="I38" s="123"/>
      <c r="J38" s="33"/>
      <c r="K38" s="87"/>
      <c r="L38" s="19"/>
      <c r="M38" s="123"/>
      <c r="N38" s="33"/>
      <c r="O38" s="87"/>
      <c r="P38" s="19"/>
      <c r="Q38" s="123"/>
      <c r="R38" s="33"/>
      <c r="S38" s="87"/>
      <c r="T38" s="19"/>
      <c r="U38" s="74"/>
    </row>
    <row r="39" spans="1:21" ht="13.5" customHeight="1">
      <c r="A39" s="650"/>
      <c r="B39" s="65"/>
      <c r="C39" s="123" t="s">
        <v>756</v>
      </c>
      <c r="D39" s="239" t="s">
        <v>766</v>
      </c>
      <c r="E39" s="208">
        <v>1250</v>
      </c>
      <c r="F39" s="18"/>
      <c r="G39" s="121">
        <v>100</v>
      </c>
      <c r="H39" s="212"/>
      <c r="I39" s="123"/>
      <c r="J39" s="33"/>
      <c r="K39" s="87"/>
      <c r="L39" s="19"/>
      <c r="M39" s="123"/>
      <c r="N39" s="33"/>
      <c r="O39" s="87"/>
      <c r="P39" s="19"/>
      <c r="Q39" s="123"/>
      <c r="R39" s="33"/>
      <c r="S39" s="87"/>
      <c r="T39" s="19"/>
      <c r="U39" s="74"/>
    </row>
    <row r="40" spans="1:21" ht="13.5" customHeight="1" thickBot="1">
      <c r="A40" s="7"/>
      <c r="B40" s="66"/>
      <c r="C40" s="124" t="s">
        <v>757</v>
      </c>
      <c r="D40" s="326" t="s">
        <v>710</v>
      </c>
      <c r="E40" s="209">
        <v>2600</v>
      </c>
      <c r="F40" s="21"/>
      <c r="G40" s="140">
        <v>150</v>
      </c>
      <c r="H40" s="213"/>
      <c r="I40" s="124"/>
      <c r="J40" s="35"/>
      <c r="K40" s="88"/>
      <c r="L40" s="22"/>
      <c r="M40" s="124"/>
      <c r="N40" s="35"/>
      <c r="O40" s="88"/>
      <c r="P40" s="22"/>
      <c r="Q40" s="124"/>
      <c r="R40" s="35"/>
      <c r="S40" s="88"/>
      <c r="T40" s="22"/>
      <c r="U40" s="74"/>
    </row>
    <row r="41" spans="1:21" ht="13.5" customHeight="1" thickBot="1">
      <c r="A41" s="238" t="s">
        <v>764</v>
      </c>
      <c r="B41" s="229"/>
      <c r="C41" s="230" t="s">
        <v>758</v>
      </c>
      <c r="D41" s="240" t="s">
        <v>711</v>
      </c>
      <c r="E41" s="235">
        <v>1400</v>
      </c>
      <c r="F41" s="232"/>
      <c r="G41" s="233">
        <v>200</v>
      </c>
      <c r="H41" s="236"/>
      <c r="I41" s="230"/>
      <c r="J41" s="231"/>
      <c r="K41" s="89"/>
      <c r="L41" s="26"/>
      <c r="M41" s="230"/>
      <c r="N41" s="231"/>
      <c r="O41" s="89"/>
      <c r="P41" s="26"/>
      <c r="Q41" s="230"/>
      <c r="R41" s="231"/>
      <c r="S41" s="89"/>
      <c r="T41" s="26"/>
      <c r="U41" s="74"/>
    </row>
    <row r="42" spans="1:21" ht="13.5" customHeight="1">
      <c r="A42" s="4"/>
      <c r="B42" s="111"/>
      <c r="C42" s="122" t="s">
        <v>759</v>
      </c>
      <c r="D42" s="327" t="s">
        <v>710</v>
      </c>
      <c r="E42" s="224">
        <v>2250</v>
      </c>
      <c r="F42" s="16"/>
      <c r="G42" s="120">
        <v>100</v>
      </c>
      <c r="H42" s="237"/>
      <c r="I42" s="122" t="s">
        <v>767</v>
      </c>
      <c r="J42" s="112"/>
      <c r="K42" s="90">
        <v>600</v>
      </c>
      <c r="L42" s="17"/>
      <c r="M42" s="122"/>
      <c r="N42" s="112"/>
      <c r="O42" s="90"/>
      <c r="P42" s="17"/>
      <c r="Q42" s="122"/>
      <c r="R42" s="112"/>
      <c r="S42" s="90"/>
      <c r="T42" s="17"/>
      <c r="U42" s="74"/>
    </row>
    <row r="43" spans="1:21" ht="13.5" customHeight="1">
      <c r="A43" s="649" t="s">
        <v>765</v>
      </c>
      <c r="B43" s="65"/>
      <c r="C43" s="123" t="s">
        <v>760</v>
      </c>
      <c r="D43" s="324" t="s">
        <v>710</v>
      </c>
      <c r="E43" s="208">
        <v>2200</v>
      </c>
      <c r="F43" s="18"/>
      <c r="G43" s="121">
        <v>100</v>
      </c>
      <c r="H43" s="212"/>
      <c r="I43" s="123"/>
      <c r="J43" s="33"/>
      <c r="K43" s="87"/>
      <c r="L43" s="19"/>
      <c r="M43" s="123"/>
      <c r="N43" s="33"/>
      <c r="O43" s="87"/>
      <c r="P43" s="19"/>
      <c r="Q43" s="123"/>
      <c r="R43" s="33"/>
      <c r="S43" s="87"/>
      <c r="T43" s="19"/>
      <c r="U43" s="74"/>
    </row>
    <row r="44" spans="1:21" ht="13.5" customHeight="1">
      <c r="A44" s="650"/>
      <c r="B44" s="65"/>
      <c r="C44" s="123" t="s">
        <v>761</v>
      </c>
      <c r="D44" s="324" t="s">
        <v>710</v>
      </c>
      <c r="E44" s="208">
        <v>1300</v>
      </c>
      <c r="F44" s="18"/>
      <c r="G44" s="121">
        <v>100</v>
      </c>
      <c r="H44" s="212"/>
      <c r="I44" s="123"/>
      <c r="J44" s="33"/>
      <c r="K44" s="87"/>
      <c r="L44" s="19"/>
      <c r="M44" s="123"/>
      <c r="N44" s="33"/>
      <c r="O44" s="87"/>
      <c r="P44" s="19"/>
      <c r="Q44" s="123"/>
      <c r="R44" s="33"/>
      <c r="S44" s="87"/>
      <c r="T44" s="19"/>
      <c r="U44" s="74"/>
    </row>
    <row r="45" spans="1:21" ht="13.5" customHeight="1">
      <c r="A45" s="4"/>
      <c r="B45" s="65" t="s">
        <v>712</v>
      </c>
      <c r="C45" s="123" t="s">
        <v>762</v>
      </c>
      <c r="D45" s="324" t="s">
        <v>710</v>
      </c>
      <c r="E45" s="208">
        <v>1600</v>
      </c>
      <c r="F45" s="18"/>
      <c r="G45" s="121">
        <v>50</v>
      </c>
      <c r="H45" s="212"/>
      <c r="I45" s="123"/>
      <c r="J45" s="33"/>
      <c r="K45" s="87"/>
      <c r="L45" s="19"/>
      <c r="M45" s="123"/>
      <c r="N45" s="33"/>
      <c r="O45" s="87"/>
      <c r="P45" s="19"/>
      <c r="Q45" s="123"/>
      <c r="R45" s="33"/>
      <c r="S45" s="87"/>
      <c r="T45" s="19"/>
      <c r="U45" s="74" t="s">
        <v>769</v>
      </c>
    </row>
    <row r="46" spans="1:21" ht="13.5" customHeight="1" thickBot="1">
      <c r="A46" s="4"/>
      <c r="B46" s="66"/>
      <c r="C46" s="124"/>
      <c r="D46" s="35"/>
      <c r="E46" s="209"/>
      <c r="F46" s="21"/>
      <c r="G46" s="94"/>
      <c r="H46" s="213"/>
      <c r="I46" s="124"/>
      <c r="J46" s="35"/>
      <c r="K46" s="88"/>
      <c r="L46" s="22"/>
      <c r="M46" s="124"/>
      <c r="N46" s="35"/>
      <c r="O46" s="88"/>
      <c r="P46" s="22"/>
      <c r="Q46" s="124"/>
      <c r="R46" s="35"/>
      <c r="S46" s="88"/>
      <c r="T46" s="22"/>
      <c r="U46" s="128" t="s">
        <v>770</v>
      </c>
    </row>
    <row r="47" spans="1:21" ht="13.5" customHeight="1" thickBot="1">
      <c r="A47" s="221"/>
      <c r="B47" s="23"/>
      <c r="C47" s="45" t="s">
        <v>641</v>
      </c>
      <c r="D47" s="24"/>
      <c r="E47" s="225">
        <f>SUM(E37:E46)</f>
        <v>17500</v>
      </c>
      <c r="F47" s="36">
        <f>SUM(F37:F46)</f>
        <v>0</v>
      </c>
      <c r="G47" s="129">
        <f>SUM(G37:G46)</f>
        <v>1150</v>
      </c>
      <c r="H47" s="236">
        <f>SUM(H37:H46)</f>
        <v>0</v>
      </c>
      <c r="I47" s="162" t="s">
        <v>130</v>
      </c>
      <c r="J47" s="132"/>
      <c r="K47" s="89">
        <f>SUM(K37:K46)</f>
        <v>1950</v>
      </c>
      <c r="L47" s="26">
        <f>SUM(L37:L46)</f>
        <v>0</v>
      </c>
      <c r="M47" s="131"/>
      <c r="N47" s="132"/>
      <c r="O47" s="89"/>
      <c r="P47" s="26"/>
      <c r="Q47" s="162" t="s">
        <v>389</v>
      </c>
      <c r="R47" s="132"/>
      <c r="S47" s="89">
        <f>SUM(S37:S46)</f>
        <v>450</v>
      </c>
      <c r="T47" s="26">
        <f>SUM(T9:T46)</f>
        <v>0</v>
      </c>
      <c r="U47" s="75"/>
    </row>
    <row r="48" spans="1:21">
      <c r="A48" s="639" t="str">
        <f>稲沢市・津島市!A41</f>
        <v>平成25年12月</v>
      </c>
      <c r="B48" s="639"/>
      <c r="C48" s="134"/>
      <c r="Q48" s="5"/>
      <c r="R48" s="5"/>
      <c r="U48" s="134" t="s">
        <v>360</v>
      </c>
    </row>
  </sheetData>
  <mergeCells count="42">
    <mergeCell ref="P1:P3"/>
    <mergeCell ref="Q1:T3"/>
    <mergeCell ref="P4:P6"/>
    <mergeCell ref="U1:U6"/>
    <mergeCell ref="Q8:S8"/>
    <mergeCell ref="Q13:T13"/>
    <mergeCell ref="T4:T6"/>
    <mergeCell ref="Q4:S6"/>
    <mergeCell ref="Q9:T9"/>
    <mergeCell ref="Q10:T10"/>
    <mergeCell ref="Q11:T11"/>
    <mergeCell ref="Q12:T12"/>
    <mergeCell ref="Q18:S18"/>
    <mergeCell ref="I25:K25"/>
    <mergeCell ref="I36:K36"/>
    <mergeCell ref="M18:O18"/>
    <mergeCell ref="M25:O25"/>
    <mergeCell ref="M36:O36"/>
    <mergeCell ref="I18:K18"/>
    <mergeCell ref="Q25:S25"/>
    <mergeCell ref="Q36:S36"/>
    <mergeCell ref="C24:E24"/>
    <mergeCell ref="C35:E35"/>
    <mergeCell ref="B18:E18"/>
    <mergeCell ref="B25:E25"/>
    <mergeCell ref="B36:E36"/>
    <mergeCell ref="M8:O8"/>
    <mergeCell ref="A1:A3"/>
    <mergeCell ref="H1:H3"/>
    <mergeCell ref="I1:O3"/>
    <mergeCell ref="H4:H6"/>
    <mergeCell ref="I4:O6"/>
    <mergeCell ref="C17:E17"/>
    <mergeCell ref="C7:E7"/>
    <mergeCell ref="B8:E8"/>
    <mergeCell ref="I8:K8"/>
    <mergeCell ref="B3:G4"/>
    <mergeCell ref="A27:A28"/>
    <mergeCell ref="A31:A32"/>
    <mergeCell ref="A38:A39"/>
    <mergeCell ref="A43:A44"/>
    <mergeCell ref="A48:B48"/>
  </mergeCells>
  <phoneticPr fontId="2"/>
  <pageMargins left="0.19685039370078741" right="0.19685039370078741" top="3.937007874015748E-2" bottom="3.937007874015748E-2" header="0.19685039370078741" footer="0.19685039370078741"/>
  <pageSetup paperSize="9" orientation="landscape" verticalDpi="0" r:id="rId1"/>
</worksheet>
</file>

<file path=xl/worksheets/sheet25.xml><?xml version="1.0" encoding="utf-8"?>
<worksheet xmlns="http://schemas.openxmlformats.org/spreadsheetml/2006/main" xmlns:r="http://schemas.openxmlformats.org/officeDocument/2006/relationships">
  <dimension ref="A1:Y42"/>
  <sheetViews>
    <sheetView showZeros="0" zoomScaleNormal="100" workbookViewId="0">
      <selection activeCell="F9" sqref="F9"/>
    </sheetView>
  </sheetViews>
  <sheetFormatPr defaultRowHeight="13.5"/>
  <cols>
    <col min="1" max="1" width="8.125" customWidth="1"/>
    <col min="2" max="2" width="1.75" customWidth="1"/>
    <col min="3" max="3" width="10.625" customWidth="1"/>
    <col min="4" max="4" width="1.5" customWidth="1"/>
    <col min="5" max="5" width="8.75" customWidth="1"/>
    <col min="6" max="6" width="8.125" customWidth="1"/>
    <col min="7" max="7" width="6.5" customWidth="1"/>
    <col min="8" max="8" width="6.75" customWidth="1"/>
    <col min="9" max="9" width="10.125" customWidth="1"/>
    <col min="10" max="10" width="1.5" customWidth="1"/>
    <col min="11" max="12" width="7.75" customWidth="1"/>
    <col min="13" max="13" width="8.875" customWidth="1"/>
    <col min="14" max="14" width="1" customWidth="1"/>
    <col min="15" max="16" width="6.375" customWidth="1"/>
    <col min="17" max="17" width="9.5" customWidth="1"/>
    <col min="18" max="18" width="1.625" customWidth="1"/>
    <col min="19" max="19" width="6.75" customWidth="1"/>
    <col min="20" max="20" width="7" customWidth="1"/>
    <col min="21" max="21" width="18.375" customWidth="1"/>
  </cols>
  <sheetData>
    <row r="1" spans="1:25" ht="9" customHeight="1">
      <c r="A1" s="515" t="s">
        <v>0</v>
      </c>
      <c r="B1" s="153"/>
      <c r="C1" s="1"/>
      <c r="D1" s="2"/>
      <c r="E1" s="2"/>
      <c r="F1" s="2"/>
      <c r="G1" s="3"/>
      <c r="H1" s="597" t="s">
        <v>1</v>
      </c>
      <c r="I1" s="589"/>
      <c r="J1" s="589"/>
      <c r="K1" s="589"/>
      <c r="L1" s="589"/>
      <c r="M1" s="589"/>
      <c r="N1" s="589"/>
      <c r="O1" s="590"/>
      <c r="P1" s="597" t="s">
        <v>2</v>
      </c>
      <c r="Q1" s="589"/>
      <c r="R1" s="589"/>
      <c r="S1" s="589"/>
      <c r="T1" s="590"/>
      <c r="U1" s="619" t="s">
        <v>3</v>
      </c>
      <c r="V1" s="4"/>
    </row>
    <row r="2" spans="1:25" ht="9" customHeight="1">
      <c r="A2" s="514"/>
      <c r="B2" s="5"/>
      <c r="C2" s="5"/>
      <c r="D2" s="5"/>
      <c r="E2" s="5"/>
      <c r="F2" s="5"/>
      <c r="G2" s="6"/>
      <c r="H2" s="598"/>
      <c r="I2" s="591"/>
      <c r="J2" s="591"/>
      <c r="K2" s="591"/>
      <c r="L2" s="591"/>
      <c r="M2" s="591"/>
      <c r="N2" s="591"/>
      <c r="O2" s="592"/>
      <c r="P2" s="598"/>
      <c r="Q2" s="591"/>
      <c r="R2" s="591"/>
      <c r="S2" s="591"/>
      <c r="T2" s="592"/>
      <c r="U2" s="620"/>
    </row>
    <row r="3" spans="1:25" ht="9" customHeight="1" thickBot="1">
      <c r="A3" s="4"/>
      <c r="B3" s="571" t="s">
        <v>4</v>
      </c>
      <c r="C3" s="571"/>
      <c r="D3" s="571"/>
      <c r="E3" s="571"/>
      <c r="F3" s="571"/>
      <c r="G3" s="572"/>
      <c r="H3" s="599"/>
      <c r="I3" s="593"/>
      <c r="J3" s="593"/>
      <c r="K3" s="593"/>
      <c r="L3" s="593"/>
      <c r="M3" s="593"/>
      <c r="N3" s="593"/>
      <c r="O3" s="594"/>
      <c r="P3" s="599"/>
      <c r="Q3" s="593"/>
      <c r="R3" s="593"/>
      <c r="S3" s="593"/>
      <c r="T3" s="594"/>
      <c r="U3" s="620"/>
    </row>
    <row r="4" spans="1:25" ht="9" customHeight="1">
      <c r="A4" s="4"/>
      <c r="B4" s="571"/>
      <c r="C4" s="571"/>
      <c r="D4" s="571"/>
      <c r="E4" s="571"/>
      <c r="F4" s="571"/>
      <c r="G4" s="572"/>
      <c r="H4" s="658" t="s">
        <v>5</v>
      </c>
      <c r="I4" s="661"/>
      <c r="J4" s="661"/>
      <c r="K4" s="661"/>
      <c r="L4" s="661"/>
      <c r="M4" s="661"/>
      <c r="N4" s="661"/>
      <c r="O4" s="662"/>
      <c r="P4" s="597" t="s">
        <v>6</v>
      </c>
      <c r="Q4" s="671">
        <f>F18+H18+L18+P18+T18+F25+H25+L25+T25+F32+H32+F41+H41+L41+T41</f>
        <v>0</v>
      </c>
      <c r="R4" s="671"/>
      <c r="S4" s="671"/>
      <c r="T4" s="626" t="s">
        <v>7</v>
      </c>
      <c r="U4" s="620"/>
    </row>
    <row r="5" spans="1:25" ht="9" customHeight="1">
      <c r="A5" s="4"/>
      <c r="B5" s="5"/>
      <c r="C5" s="5"/>
      <c r="D5" s="5"/>
      <c r="E5" s="5"/>
      <c r="F5" s="5"/>
      <c r="G5" s="6"/>
      <c r="H5" s="659"/>
      <c r="I5" s="663"/>
      <c r="J5" s="663"/>
      <c r="K5" s="663"/>
      <c r="L5" s="663"/>
      <c r="M5" s="663"/>
      <c r="N5" s="663"/>
      <c r="O5" s="664"/>
      <c r="P5" s="598"/>
      <c r="Q5" s="672"/>
      <c r="R5" s="672"/>
      <c r="S5" s="672"/>
      <c r="T5" s="627"/>
      <c r="U5" s="620"/>
    </row>
    <row r="6" spans="1:25" ht="9" customHeight="1" thickBot="1">
      <c r="A6" s="7"/>
      <c r="B6" s="9"/>
      <c r="C6" s="9"/>
      <c r="D6" s="9"/>
      <c r="E6" s="9"/>
      <c r="F6" s="9"/>
      <c r="G6" s="8"/>
      <c r="H6" s="660"/>
      <c r="I6" s="665"/>
      <c r="J6" s="665"/>
      <c r="K6" s="665"/>
      <c r="L6" s="665"/>
      <c r="M6" s="665"/>
      <c r="N6" s="665"/>
      <c r="O6" s="666"/>
      <c r="P6" s="599"/>
      <c r="Q6" s="673"/>
      <c r="R6" s="673"/>
      <c r="S6" s="673"/>
      <c r="T6" s="628"/>
      <c r="U6" s="621"/>
    </row>
    <row r="7" spans="1:25" ht="21" customHeight="1" thickBot="1">
      <c r="C7" s="652" t="s">
        <v>771</v>
      </c>
      <c r="D7" s="652"/>
      <c r="E7" s="652"/>
      <c r="F7" s="171"/>
      <c r="G7" s="194" t="s">
        <v>8</v>
      </c>
      <c r="H7" s="195"/>
      <c r="I7" s="196">
        <f>E18+G18+K18+O18+S18</f>
        <v>16700</v>
      </c>
      <c r="J7" s="195"/>
      <c r="K7" s="195" t="s">
        <v>7</v>
      </c>
      <c r="L7" s="5"/>
      <c r="M7" s="5"/>
      <c r="N7" s="5"/>
      <c r="O7" s="5"/>
      <c r="P7" s="5"/>
      <c r="Q7" s="5"/>
      <c r="R7" s="5"/>
      <c r="S7" s="5"/>
      <c r="T7" s="5"/>
    </row>
    <row r="8" spans="1:25" ht="16.5" customHeight="1" thickTop="1" thickBot="1">
      <c r="A8" s="228" t="s">
        <v>735</v>
      </c>
      <c r="B8" s="653" t="s">
        <v>10</v>
      </c>
      <c r="C8" s="654"/>
      <c r="D8" s="654"/>
      <c r="E8" s="655"/>
      <c r="F8" s="199" t="s">
        <v>11</v>
      </c>
      <c r="G8" s="200" t="s">
        <v>12</v>
      </c>
      <c r="H8" s="201" t="s">
        <v>11</v>
      </c>
      <c r="I8" s="656" t="s">
        <v>13</v>
      </c>
      <c r="J8" s="656"/>
      <c r="K8" s="657"/>
      <c r="L8" s="201" t="s">
        <v>11</v>
      </c>
      <c r="M8" s="656" t="s">
        <v>14</v>
      </c>
      <c r="N8" s="656"/>
      <c r="O8" s="657"/>
      <c r="P8" s="201" t="s">
        <v>11</v>
      </c>
      <c r="Q8" s="656" t="s">
        <v>15</v>
      </c>
      <c r="R8" s="656"/>
      <c r="S8" s="667"/>
      <c r="T8" s="201" t="s">
        <v>11</v>
      </c>
      <c r="U8" s="202" t="s">
        <v>16</v>
      </c>
    </row>
    <row r="9" spans="1:25" ht="15" customHeight="1">
      <c r="A9" s="4"/>
      <c r="B9" s="46"/>
      <c r="C9" s="147" t="s">
        <v>772</v>
      </c>
      <c r="D9" s="323"/>
      <c r="E9" s="207">
        <v>1950</v>
      </c>
      <c r="F9" s="31"/>
      <c r="G9" s="146">
        <v>100</v>
      </c>
      <c r="H9" s="211"/>
      <c r="I9" s="147" t="s">
        <v>779</v>
      </c>
      <c r="J9" s="69"/>
      <c r="K9" s="86">
        <v>1100</v>
      </c>
      <c r="L9" s="32"/>
      <c r="M9" s="147" t="s">
        <v>780</v>
      </c>
      <c r="N9" s="69"/>
      <c r="O9" s="86">
        <v>800</v>
      </c>
      <c r="P9" s="32"/>
      <c r="Q9" s="250" t="s">
        <v>781</v>
      </c>
      <c r="R9" s="247"/>
      <c r="S9" s="247">
        <v>800</v>
      </c>
      <c r="T9" s="241"/>
      <c r="U9" s="73" t="s">
        <v>787</v>
      </c>
    </row>
    <row r="10" spans="1:25" ht="15" customHeight="1">
      <c r="A10" s="182"/>
      <c r="B10" s="65"/>
      <c r="C10" s="123" t="s">
        <v>773</v>
      </c>
      <c r="D10" s="327"/>
      <c r="E10" s="208">
        <v>1700</v>
      </c>
      <c r="F10" s="18"/>
      <c r="G10" s="121">
        <v>150</v>
      </c>
      <c r="H10" s="212"/>
      <c r="I10" s="123"/>
      <c r="J10" s="33"/>
      <c r="K10" s="87"/>
      <c r="L10" s="19"/>
      <c r="M10" s="123"/>
      <c r="N10" s="33"/>
      <c r="O10" s="87"/>
      <c r="P10" s="19"/>
      <c r="Q10" s="242"/>
      <c r="R10" s="248"/>
      <c r="S10" s="248"/>
      <c r="T10" s="243"/>
      <c r="U10" s="179" t="s">
        <v>788</v>
      </c>
    </row>
    <row r="11" spans="1:25" ht="15" customHeight="1">
      <c r="A11" s="182"/>
      <c r="B11" s="65"/>
      <c r="C11" s="123" t="s">
        <v>774</v>
      </c>
      <c r="D11" s="328"/>
      <c r="E11" s="208">
        <v>2150</v>
      </c>
      <c r="F11" s="18"/>
      <c r="G11" s="121">
        <v>150</v>
      </c>
      <c r="H11" s="212"/>
      <c r="I11" s="123"/>
      <c r="J11" s="33"/>
      <c r="K11" s="87"/>
      <c r="L11" s="19"/>
      <c r="M11" s="123"/>
      <c r="N11" s="33"/>
      <c r="O11" s="87"/>
      <c r="P11" s="19"/>
      <c r="Q11" s="242"/>
      <c r="R11" s="248"/>
      <c r="S11" s="248"/>
      <c r="T11" s="243"/>
      <c r="U11" s="76" t="s">
        <v>789</v>
      </c>
    </row>
    <row r="12" spans="1:25" ht="15" customHeight="1">
      <c r="A12" s="4"/>
      <c r="B12" s="65"/>
      <c r="C12" s="123" t="s">
        <v>775</v>
      </c>
      <c r="D12" s="327" t="s">
        <v>119</v>
      </c>
      <c r="E12" s="208">
        <v>2450</v>
      </c>
      <c r="F12" s="18"/>
      <c r="G12" s="121">
        <v>150</v>
      </c>
      <c r="H12" s="212"/>
      <c r="I12" s="123"/>
      <c r="J12" s="33"/>
      <c r="K12" s="87"/>
      <c r="L12" s="19"/>
      <c r="M12" s="123"/>
      <c r="N12" s="33"/>
      <c r="O12" s="87"/>
      <c r="P12" s="19"/>
      <c r="Q12" s="242"/>
      <c r="R12" s="248"/>
      <c r="S12" s="248"/>
      <c r="T12" s="243"/>
      <c r="U12" s="253" t="s">
        <v>790</v>
      </c>
    </row>
    <row r="13" spans="1:25" ht="15" customHeight="1">
      <c r="A13" s="185"/>
      <c r="B13" s="65"/>
      <c r="C13" s="123" t="s">
        <v>776</v>
      </c>
      <c r="D13" s="328" t="s">
        <v>119</v>
      </c>
      <c r="E13" s="208">
        <v>1400</v>
      </c>
      <c r="F13" s="18"/>
      <c r="G13" s="121">
        <v>100</v>
      </c>
      <c r="H13" s="212"/>
      <c r="I13" s="123"/>
      <c r="J13" s="33"/>
      <c r="K13" s="87"/>
      <c r="L13" s="19"/>
      <c r="M13" s="123"/>
      <c r="N13" s="33"/>
      <c r="O13" s="87"/>
      <c r="P13" s="19"/>
      <c r="Q13" s="242"/>
      <c r="R13" s="248"/>
      <c r="S13" s="248"/>
      <c r="T13" s="243"/>
      <c r="U13" s="254" t="s">
        <v>791</v>
      </c>
      <c r="W13" s="5"/>
    </row>
    <row r="14" spans="1:25" ht="15" customHeight="1">
      <c r="A14" s="185"/>
      <c r="B14" s="65"/>
      <c r="C14" s="392" t="s">
        <v>777</v>
      </c>
      <c r="D14" s="328"/>
      <c r="E14" s="208">
        <v>1700</v>
      </c>
      <c r="F14" s="18"/>
      <c r="G14" s="121">
        <v>150</v>
      </c>
      <c r="H14" s="212"/>
      <c r="I14" s="123"/>
      <c r="J14" s="33"/>
      <c r="K14" s="87"/>
      <c r="L14" s="19"/>
      <c r="M14" s="123"/>
      <c r="N14" s="33"/>
      <c r="O14" s="87"/>
      <c r="P14" s="19"/>
      <c r="Q14" s="244"/>
      <c r="R14" s="249"/>
      <c r="S14" s="249"/>
      <c r="T14" s="245"/>
      <c r="U14" s="222" t="s">
        <v>792</v>
      </c>
      <c r="W14" s="5"/>
    </row>
    <row r="15" spans="1:25" ht="15" customHeight="1">
      <c r="A15" s="185"/>
      <c r="B15" s="65"/>
      <c r="C15" s="392" t="s">
        <v>778</v>
      </c>
      <c r="D15" s="328"/>
      <c r="E15" s="208">
        <v>1750</v>
      </c>
      <c r="F15" s="18"/>
      <c r="G15" s="121">
        <v>100</v>
      </c>
      <c r="H15" s="212"/>
      <c r="I15" s="123"/>
      <c r="J15" s="33"/>
      <c r="K15" s="87"/>
      <c r="L15" s="19"/>
      <c r="M15" s="123"/>
      <c r="N15" s="33"/>
      <c r="O15" s="87"/>
      <c r="P15" s="19"/>
      <c r="Q15" s="244"/>
      <c r="R15" s="249"/>
      <c r="S15" s="249"/>
      <c r="T15" s="245"/>
      <c r="U15" s="128" t="s">
        <v>793</v>
      </c>
      <c r="W15" s="5"/>
    </row>
    <row r="16" spans="1:25" ht="15" customHeight="1">
      <c r="A16" s="182"/>
      <c r="B16" s="65"/>
      <c r="C16" s="123"/>
      <c r="D16" s="112"/>
      <c r="E16" s="208"/>
      <c r="F16" s="18"/>
      <c r="G16" s="121"/>
      <c r="H16" s="212"/>
      <c r="I16" s="123"/>
      <c r="J16" s="33"/>
      <c r="K16" s="87"/>
      <c r="L16" s="19"/>
      <c r="M16" s="123"/>
      <c r="N16" s="33"/>
      <c r="O16" s="87"/>
      <c r="P16" s="19"/>
      <c r="Q16" s="246"/>
      <c r="R16" s="33"/>
      <c r="S16" s="121"/>
      <c r="T16" s="217"/>
      <c r="U16" s="74"/>
      <c r="X16" s="5"/>
      <c r="Y16" s="5"/>
    </row>
    <row r="17" spans="1:25" ht="15" customHeight="1" thickBot="1">
      <c r="A17" s="4"/>
      <c r="B17" s="66"/>
      <c r="C17" s="124"/>
      <c r="D17" s="35"/>
      <c r="E17" s="209"/>
      <c r="F17" s="21"/>
      <c r="G17" s="140"/>
      <c r="H17" s="213"/>
      <c r="I17" s="124"/>
      <c r="J17" s="35"/>
      <c r="K17" s="88"/>
      <c r="L17" s="22"/>
      <c r="M17" s="193"/>
      <c r="N17" s="35"/>
      <c r="O17" s="88"/>
      <c r="P17" s="22"/>
      <c r="Q17" s="193"/>
      <c r="R17" s="35"/>
      <c r="S17" s="140"/>
      <c r="T17" s="218"/>
      <c r="U17" s="74"/>
      <c r="X17" s="5"/>
      <c r="Y17" s="5"/>
    </row>
    <row r="18" spans="1:25" ht="15" customHeight="1" thickBot="1">
      <c r="A18" s="221"/>
      <c r="B18" s="191"/>
      <c r="C18" s="206" t="s">
        <v>747</v>
      </c>
      <c r="D18" s="190"/>
      <c r="E18" s="80">
        <f>SUM(E9:E17)</f>
        <v>13100</v>
      </c>
      <c r="F18" s="36">
        <f>SUM(F9:F17)</f>
        <v>0</v>
      </c>
      <c r="G18" s="95">
        <f>SUM(G9:G17)</f>
        <v>900</v>
      </c>
      <c r="H18" s="214">
        <f>SUM(H9:H17)</f>
        <v>0</v>
      </c>
      <c r="I18" s="210" t="s">
        <v>715</v>
      </c>
      <c r="J18" s="139"/>
      <c r="K18" s="91">
        <f>SUM(K9:K17)</f>
        <v>1100</v>
      </c>
      <c r="L18" s="37">
        <f>SUM(L9:L17)</f>
        <v>0</v>
      </c>
      <c r="M18" s="210" t="s">
        <v>389</v>
      </c>
      <c r="N18" s="139"/>
      <c r="O18" s="91">
        <f>SUM(O9:O17)</f>
        <v>800</v>
      </c>
      <c r="P18" s="37">
        <f>SUM(P9:P17)</f>
        <v>0</v>
      </c>
      <c r="Q18" s="251" t="s">
        <v>389</v>
      </c>
      <c r="R18" s="139"/>
      <c r="S18" s="220">
        <f>SUM(S9:S17)</f>
        <v>800</v>
      </c>
      <c r="T18" s="37">
        <f>SUM(T9:T17)</f>
        <v>0</v>
      </c>
      <c r="U18" s="75"/>
    </row>
    <row r="19" spans="1:25" s="5" customFormat="1" ht="21" customHeight="1" thickTop="1" thickBot="1">
      <c r="B19" s="141"/>
      <c r="C19" s="651" t="s">
        <v>782</v>
      </c>
      <c r="D19" s="651"/>
      <c r="E19" s="651"/>
      <c r="F19" s="197"/>
      <c r="G19" s="198" t="s">
        <v>8</v>
      </c>
      <c r="H19" s="197"/>
      <c r="I19" s="226">
        <f>E25+G25+K25+S25</f>
        <v>24950</v>
      </c>
      <c r="J19" s="197"/>
      <c r="K19" s="195" t="s">
        <v>7</v>
      </c>
      <c r="M19" s="144"/>
      <c r="N19" s="142"/>
      <c r="O19" s="143"/>
      <c r="Q19" s="144"/>
      <c r="R19" s="142"/>
      <c r="S19" s="143"/>
      <c r="U19" s="145"/>
    </row>
    <row r="20" spans="1:25" ht="16.5" customHeight="1" thickTop="1" thickBot="1">
      <c r="A20" s="228" t="s">
        <v>735</v>
      </c>
      <c r="B20" s="653" t="s">
        <v>10</v>
      </c>
      <c r="C20" s="654"/>
      <c r="D20" s="654"/>
      <c r="E20" s="655"/>
      <c r="F20" s="199" t="s">
        <v>11</v>
      </c>
      <c r="G20" s="200" t="s">
        <v>12</v>
      </c>
      <c r="H20" s="201" t="s">
        <v>11</v>
      </c>
      <c r="I20" s="656" t="s">
        <v>13</v>
      </c>
      <c r="J20" s="656"/>
      <c r="K20" s="657"/>
      <c r="L20" s="201" t="s">
        <v>11</v>
      </c>
      <c r="M20" s="656" t="s">
        <v>14</v>
      </c>
      <c r="N20" s="656"/>
      <c r="O20" s="657"/>
      <c r="P20" s="201" t="s">
        <v>11</v>
      </c>
      <c r="Q20" s="656" t="s">
        <v>15</v>
      </c>
      <c r="R20" s="656"/>
      <c r="S20" s="667"/>
      <c r="T20" s="201" t="s">
        <v>11</v>
      </c>
      <c r="U20" s="202" t="s">
        <v>16</v>
      </c>
    </row>
    <row r="21" spans="1:25" ht="15" customHeight="1">
      <c r="A21" s="255" t="s">
        <v>665</v>
      </c>
      <c r="B21" s="65" t="s">
        <v>36</v>
      </c>
      <c r="C21" s="123" t="s">
        <v>783</v>
      </c>
      <c r="D21" s="328" t="s">
        <v>119</v>
      </c>
      <c r="E21" s="208">
        <v>20300</v>
      </c>
      <c r="F21" s="18"/>
      <c r="G21" s="121">
        <v>1500</v>
      </c>
      <c r="H21" s="212"/>
      <c r="I21" s="123" t="s">
        <v>784</v>
      </c>
      <c r="J21" s="33"/>
      <c r="K21" s="87">
        <v>1000</v>
      </c>
      <c r="L21" s="19"/>
      <c r="M21" s="123"/>
      <c r="N21" s="33"/>
      <c r="O21" s="87"/>
      <c r="P21" s="19"/>
      <c r="Q21" s="123" t="s">
        <v>784</v>
      </c>
      <c r="R21" s="33"/>
      <c r="S21" s="87">
        <v>550</v>
      </c>
      <c r="T21" s="19"/>
      <c r="U21" s="74" t="s">
        <v>794</v>
      </c>
    </row>
    <row r="22" spans="1:25" ht="15" customHeight="1">
      <c r="A22" s="256" t="s">
        <v>666</v>
      </c>
      <c r="B22" s="65"/>
      <c r="C22" s="123"/>
      <c r="D22" s="205"/>
      <c r="E22" s="208"/>
      <c r="F22" s="18"/>
      <c r="G22" s="121"/>
      <c r="H22" s="212"/>
      <c r="I22" s="123" t="s">
        <v>785</v>
      </c>
      <c r="J22" s="33"/>
      <c r="K22" s="87">
        <v>750</v>
      </c>
      <c r="L22" s="19"/>
      <c r="M22" s="123"/>
      <c r="N22" s="33"/>
      <c r="O22" s="87"/>
      <c r="P22" s="19"/>
      <c r="Q22" s="123" t="s">
        <v>786</v>
      </c>
      <c r="R22" s="33"/>
      <c r="S22" s="87">
        <v>850</v>
      </c>
      <c r="T22" s="19"/>
      <c r="U22" s="179"/>
    </row>
    <row r="23" spans="1:25" ht="15" customHeight="1">
      <c r="A23" s="252"/>
      <c r="B23" s="111"/>
      <c r="C23" s="122"/>
      <c r="D23" s="205"/>
      <c r="E23" s="224"/>
      <c r="F23" s="16"/>
      <c r="G23" s="120"/>
      <c r="H23" s="237"/>
      <c r="I23" s="122"/>
      <c r="J23" s="112"/>
      <c r="K23" s="90"/>
      <c r="L23" s="17"/>
      <c r="M23" s="122"/>
      <c r="N23" s="112"/>
      <c r="O23" s="90"/>
      <c r="P23" s="17"/>
      <c r="Q23" s="122"/>
      <c r="R23" s="112"/>
      <c r="S23" s="90"/>
      <c r="T23" s="17"/>
      <c r="U23" s="128"/>
    </row>
    <row r="24" spans="1:25" ht="15" customHeight="1" thickBot="1">
      <c r="A24" s="186"/>
      <c r="B24" s="66"/>
      <c r="C24" s="124"/>
      <c r="D24" s="35"/>
      <c r="E24" s="209"/>
      <c r="F24" s="21"/>
      <c r="G24" s="140"/>
      <c r="H24" s="213"/>
      <c r="I24" s="124"/>
      <c r="J24" s="35"/>
      <c r="K24" s="88"/>
      <c r="L24" s="22"/>
      <c r="M24" s="124"/>
      <c r="N24" s="35"/>
      <c r="O24" s="88"/>
      <c r="P24" s="22"/>
      <c r="Q24" s="124"/>
      <c r="R24" s="35"/>
      <c r="S24" s="88"/>
      <c r="T24" s="22"/>
      <c r="U24" s="74"/>
    </row>
    <row r="25" spans="1:25" ht="15" customHeight="1" thickBot="1">
      <c r="A25" s="7"/>
      <c r="B25" s="191"/>
      <c r="C25" s="206" t="s">
        <v>715</v>
      </c>
      <c r="D25" s="190"/>
      <c r="E25" s="225">
        <f>SUM(E21:E24)</f>
        <v>20300</v>
      </c>
      <c r="F25" s="36">
        <f>SUM(F21:F24)</f>
        <v>0</v>
      </c>
      <c r="G25" s="95">
        <f>SUM(G21:G24)</f>
        <v>1500</v>
      </c>
      <c r="H25" s="214">
        <f>SUM(H21:H24)</f>
        <v>0</v>
      </c>
      <c r="I25" s="210" t="s">
        <v>130</v>
      </c>
      <c r="J25" s="139"/>
      <c r="K25" s="91">
        <f>SUM(K21:K24)</f>
        <v>1750</v>
      </c>
      <c r="L25" s="37">
        <f>SUM(L21:L24)</f>
        <v>0</v>
      </c>
      <c r="M25" s="192"/>
      <c r="N25" s="139"/>
      <c r="O25" s="91"/>
      <c r="P25" s="37"/>
      <c r="Q25" s="210" t="s">
        <v>731</v>
      </c>
      <c r="R25" s="139"/>
      <c r="S25" s="91">
        <f>SUM(S21:S24)</f>
        <v>1400</v>
      </c>
      <c r="T25" s="37">
        <f>SUM(T21:T24)</f>
        <v>0</v>
      </c>
      <c r="U25" s="75"/>
    </row>
    <row r="26" spans="1:25" s="5" customFormat="1" ht="21" customHeight="1" thickTop="1" thickBot="1">
      <c r="B26" s="141"/>
      <c r="C26" s="651" t="s">
        <v>795</v>
      </c>
      <c r="D26" s="651"/>
      <c r="E26" s="651"/>
      <c r="F26" s="197"/>
      <c r="G26" s="198" t="s">
        <v>8</v>
      </c>
      <c r="H26" s="197"/>
      <c r="I26" s="226">
        <f>E32+G32</f>
        <v>3600</v>
      </c>
      <c r="J26" s="197"/>
      <c r="K26" s="195" t="s">
        <v>7</v>
      </c>
      <c r="M26" s="144"/>
      <c r="N26" s="142"/>
      <c r="O26" s="143"/>
      <c r="Q26" s="144"/>
      <c r="R26" s="142"/>
      <c r="S26" s="143"/>
      <c r="U26" s="145"/>
    </row>
    <row r="27" spans="1:25" ht="16.5" customHeight="1" thickTop="1" thickBot="1">
      <c r="A27" s="228" t="s">
        <v>735</v>
      </c>
      <c r="B27" s="653" t="s">
        <v>10</v>
      </c>
      <c r="C27" s="654"/>
      <c r="D27" s="654"/>
      <c r="E27" s="655"/>
      <c r="F27" s="199" t="s">
        <v>11</v>
      </c>
      <c r="G27" s="200" t="s">
        <v>12</v>
      </c>
      <c r="H27" s="201" t="s">
        <v>11</v>
      </c>
      <c r="I27" s="656" t="s">
        <v>13</v>
      </c>
      <c r="J27" s="656"/>
      <c r="K27" s="657"/>
      <c r="L27" s="201" t="s">
        <v>11</v>
      </c>
      <c r="M27" s="656" t="s">
        <v>14</v>
      </c>
      <c r="N27" s="656"/>
      <c r="O27" s="657"/>
      <c r="P27" s="201" t="s">
        <v>11</v>
      </c>
      <c r="Q27" s="656" t="s">
        <v>15</v>
      </c>
      <c r="R27" s="656"/>
      <c r="S27" s="667"/>
      <c r="T27" s="201" t="s">
        <v>11</v>
      </c>
      <c r="U27" s="202" t="s">
        <v>16</v>
      </c>
    </row>
    <row r="28" spans="1:25" ht="15" customHeight="1">
      <c r="A28" s="683" t="s">
        <v>796</v>
      </c>
      <c r="B28" s="65"/>
      <c r="C28" s="123" t="s">
        <v>797</v>
      </c>
      <c r="D28" s="327" t="s">
        <v>119</v>
      </c>
      <c r="E28" s="208">
        <v>1250</v>
      </c>
      <c r="F28" s="18"/>
      <c r="G28" s="121">
        <v>100</v>
      </c>
      <c r="H28" s="212"/>
      <c r="I28" s="123"/>
      <c r="J28" s="33"/>
      <c r="K28" s="87"/>
      <c r="L28" s="19"/>
      <c r="M28" s="123"/>
      <c r="N28" s="33"/>
      <c r="O28" s="87"/>
      <c r="P28" s="19"/>
      <c r="Q28" s="123"/>
      <c r="R28" s="33"/>
      <c r="S28" s="87"/>
      <c r="T28" s="19"/>
      <c r="U28" s="74" t="s">
        <v>799</v>
      </c>
    </row>
    <row r="29" spans="1:25" ht="15" customHeight="1">
      <c r="A29" s="650"/>
      <c r="B29" s="65"/>
      <c r="C29" s="123" t="s">
        <v>798</v>
      </c>
      <c r="D29" s="324" t="s">
        <v>119</v>
      </c>
      <c r="E29" s="208">
        <v>2100</v>
      </c>
      <c r="F29" s="18"/>
      <c r="G29" s="121">
        <v>150</v>
      </c>
      <c r="H29" s="212"/>
      <c r="I29" s="123"/>
      <c r="J29" s="33"/>
      <c r="K29" s="87"/>
      <c r="L29" s="19"/>
      <c r="M29" s="123"/>
      <c r="N29" s="33"/>
      <c r="O29" s="87"/>
      <c r="P29" s="19"/>
      <c r="Q29" s="123"/>
      <c r="R29" s="33"/>
      <c r="S29" s="87"/>
      <c r="T29" s="19"/>
      <c r="U29" s="76" t="s">
        <v>1332</v>
      </c>
    </row>
    <row r="30" spans="1:25" ht="15" customHeight="1">
      <c r="A30" s="257"/>
      <c r="B30" s="65"/>
      <c r="C30" s="123"/>
      <c r="D30" s="33"/>
      <c r="E30" s="208"/>
      <c r="F30" s="18"/>
      <c r="G30" s="121"/>
      <c r="H30" s="212"/>
      <c r="I30" s="123"/>
      <c r="J30" s="33"/>
      <c r="K30" s="87"/>
      <c r="L30" s="19"/>
      <c r="M30" s="123"/>
      <c r="N30" s="33"/>
      <c r="O30" s="87"/>
      <c r="P30" s="19"/>
      <c r="Q30" s="123"/>
      <c r="R30" s="33"/>
      <c r="S30" s="87"/>
      <c r="T30" s="19"/>
      <c r="U30" s="128" t="s">
        <v>137</v>
      </c>
    </row>
    <row r="31" spans="1:25" ht="15" customHeight="1" thickBot="1">
      <c r="A31" s="7"/>
      <c r="B31" s="66"/>
      <c r="C31" s="124"/>
      <c r="D31" s="35"/>
      <c r="E31" s="209"/>
      <c r="F31" s="21"/>
      <c r="G31" s="140"/>
      <c r="H31" s="213"/>
      <c r="I31" s="124"/>
      <c r="J31" s="35"/>
      <c r="K31" s="88"/>
      <c r="L31" s="22"/>
      <c r="M31" s="124"/>
      <c r="N31" s="35"/>
      <c r="O31" s="88"/>
      <c r="P31" s="22"/>
      <c r="Q31" s="124"/>
      <c r="R31" s="35"/>
      <c r="S31" s="88"/>
      <c r="T31" s="22"/>
      <c r="U31" s="74"/>
    </row>
    <row r="32" spans="1:25" ht="15" customHeight="1" thickBot="1">
      <c r="A32" s="221"/>
      <c r="B32" s="191"/>
      <c r="C32" s="206" t="s">
        <v>731</v>
      </c>
      <c r="D32" s="190"/>
      <c r="E32" s="225">
        <f>SUM(E28:E31)</f>
        <v>3350</v>
      </c>
      <c r="F32" s="36">
        <f>SUM(F28:F31)</f>
        <v>0</v>
      </c>
      <c r="G32" s="95">
        <f>SUM(G28:G31)</f>
        <v>250</v>
      </c>
      <c r="H32" s="214">
        <f>SUM(H28:H31)</f>
        <v>0</v>
      </c>
      <c r="I32" s="210"/>
      <c r="J32" s="139"/>
      <c r="K32" s="91"/>
      <c r="L32" s="37"/>
      <c r="M32" s="192"/>
      <c r="N32" s="139"/>
      <c r="O32" s="91"/>
      <c r="P32" s="37"/>
      <c r="Q32" s="210"/>
      <c r="R32" s="139"/>
      <c r="S32" s="91"/>
      <c r="T32" s="37"/>
      <c r="U32" s="75"/>
    </row>
    <row r="33" spans="1:21" s="5" customFormat="1" ht="21" customHeight="1" thickTop="1" thickBot="1">
      <c r="B33" s="141"/>
      <c r="C33" s="651" t="s">
        <v>1331</v>
      </c>
      <c r="D33" s="651"/>
      <c r="E33" s="651"/>
      <c r="F33" s="197"/>
      <c r="G33" s="198" t="s">
        <v>8</v>
      </c>
      <c r="H33" s="197"/>
      <c r="I33" s="226">
        <f>E41+G41+K41+S41</f>
        <v>14450</v>
      </c>
      <c r="J33" s="197"/>
      <c r="K33" s="195" t="s">
        <v>7</v>
      </c>
      <c r="M33" s="144"/>
      <c r="N33" s="142"/>
      <c r="O33" s="143"/>
      <c r="Q33" s="144"/>
      <c r="R33" s="142"/>
      <c r="S33" s="143"/>
      <c r="U33" s="145"/>
    </row>
    <row r="34" spans="1:21" ht="16.5" customHeight="1" thickTop="1" thickBot="1">
      <c r="A34" s="228" t="s">
        <v>703</v>
      </c>
      <c r="B34" s="653" t="s">
        <v>10</v>
      </c>
      <c r="C34" s="654"/>
      <c r="D34" s="654"/>
      <c r="E34" s="655"/>
      <c r="F34" s="199" t="s">
        <v>11</v>
      </c>
      <c r="G34" s="200" t="s">
        <v>12</v>
      </c>
      <c r="H34" s="201" t="s">
        <v>11</v>
      </c>
      <c r="I34" s="656" t="s">
        <v>13</v>
      </c>
      <c r="J34" s="656"/>
      <c r="K34" s="657"/>
      <c r="L34" s="201" t="s">
        <v>11</v>
      </c>
      <c r="M34" s="656" t="s">
        <v>14</v>
      </c>
      <c r="N34" s="656"/>
      <c r="O34" s="657"/>
      <c r="P34" s="201" t="s">
        <v>11</v>
      </c>
      <c r="Q34" s="656" t="s">
        <v>15</v>
      </c>
      <c r="R34" s="656"/>
      <c r="S34" s="667"/>
      <c r="T34" s="201" t="s">
        <v>11</v>
      </c>
      <c r="U34" s="202" t="s">
        <v>16</v>
      </c>
    </row>
    <row r="35" spans="1:21" ht="15" customHeight="1">
      <c r="A35" s="187"/>
      <c r="B35" s="65"/>
      <c r="C35" s="123" t="s">
        <v>800</v>
      </c>
      <c r="D35" s="324" t="s">
        <v>119</v>
      </c>
      <c r="E35" s="208">
        <v>4850</v>
      </c>
      <c r="F35" s="18"/>
      <c r="G35" s="121">
        <v>450</v>
      </c>
      <c r="H35" s="212"/>
      <c r="I35" s="123" t="s">
        <v>800</v>
      </c>
      <c r="J35" s="33"/>
      <c r="K35" s="87">
        <v>2000</v>
      </c>
      <c r="L35" s="19"/>
      <c r="M35" s="123"/>
      <c r="N35" s="33"/>
      <c r="O35" s="87"/>
      <c r="P35" s="19"/>
      <c r="Q35" s="123" t="s">
        <v>804</v>
      </c>
      <c r="R35" s="33"/>
      <c r="S35" s="87">
        <v>600</v>
      </c>
      <c r="T35" s="19"/>
      <c r="U35" s="74" t="s">
        <v>805</v>
      </c>
    </row>
    <row r="36" spans="1:21" ht="15" customHeight="1">
      <c r="A36" s="258"/>
      <c r="B36" s="65"/>
      <c r="C36" s="123" t="s">
        <v>801</v>
      </c>
      <c r="D36" s="324" t="s">
        <v>119</v>
      </c>
      <c r="E36" s="208">
        <v>3250</v>
      </c>
      <c r="F36" s="18"/>
      <c r="G36" s="121">
        <v>200</v>
      </c>
      <c r="H36" s="212"/>
      <c r="I36" s="123"/>
      <c r="J36" s="33"/>
      <c r="K36" s="87"/>
      <c r="L36" s="19"/>
      <c r="M36" s="123"/>
      <c r="N36" s="33"/>
      <c r="O36" s="87"/>
      <c r="P36" s="19"/>
      <c r="Q36" s="123"/>
      <c r="R36" s="33"/>
      <c r="S36" s="87"/>
      <c r="T36" s="19"/>
      <c r="U36" s="179" t="s">
        <v>806</v>
      </c>
    </row>
    <row r="37" spans="1:21" ht="15" customHeight="1">
      <c r="A37" s="259"/>
      <c r="B37" s="65"/>
      <c r="C37" s="123" t="s">
        <v>802</v>
      </c>
      <c r="D37" s="329" t="s">
        <v>119</v>
      </c>
      <c r="E37" s="208">
        <v>1300</v>
      </c>
      <c r="F37" s="18"/>
      <c r="G37" s="121">
        <v>100</v>
      </c>
      <c r="H37" s="212"/>
      <c r="I37" s="123"/>
      <c r="J37" s="33"/>
      <c r="K37" s="87"/>
      <c r="L37" s="19"/>
      <c r="M37" s="123"/>
      <c r="N37" s="33"/>
      <c r="O37" s="87"/>
      <c r="P37" s="19"/>
      <c r="Q37" s="123"/>
      <c r="R37" s="33"/>
      <c r="S37" s="87"/>
      <c r="T37" s="19"/>
      <c r="U37" s="128" t="s">
        <v>137</v>
      </c>
    </row>
    <row r="38" spans="1:21" ht="15" customHeight="1">
      <c r="A38" s="260"/>
      <c r="B38" s="65"/>
      <c r="C38" s="123" t="s">
        <v>803</v>
      </c>
      <c r="D38" s="324" t="s">
        <v>119</v>
      </c>
      <c r="E38" s="208">
        <v>1550</v>
      </c>
      <c r="F38" s="18"/>
      <c r="G38" s="121">
        <v>150</v>
      </c>
      <c r="H38" s="212"/>
      <c r="I38" s="123"/>
      <c r="J38" s="33"/>
      <c r="K38" s="87"/>
      <c r="L38" s="19"/>
      <c r="M38" s="123"/>
      <c r="N38" s="33"/>
      <c r="O38" s="87"/>
      <c r="P38" s="19"/>
      <c r="Q38" s="123"/>
      <c r="R38" s="33"/>
      <c r="S38" s="87"/>
      <c r="T38" s="19"/>
      <c r="U38" s="74"/>
    </row>
    <row r="39" spans="1:21" ht="15" customHeight="1">
      <c r="A39" s="182"/>
      <c r="B39" s="65"/>
      <c r="C39" s="123"/>
      <c r="D39" s="33"/>
      <c r="E39" s="208"/>
      <c r="F39" s="18"/>
      <c r="G39" s="121"/>
      <c r="H39" s="212"/>
      <c r="I39" s="123"/>
      <c r="J39" s="33"/>
      <c r="K39" s="87"/>
      <c r="L39" s="19"/>
      <c r="M39" s="123"/>
      <c r="N39" s="33"/>
      <c r="O39" s="87"/>
      <c r="P39" s="19"/>
      <c r="Q39" s="123"/>
      <c r="R39" s="33"/>
      <c r="S39" s="87"/>
      <c r="T39" s="19"/>
      <c r="U39" s="74"/>
    </row>
    <row r="40" spans="1:21" ht="15" customHeight="1" thickBot="1">
      <c r="A40" s="4"/>
      <c r="B40" s="66"/>
      <c r="C40" s="124"/>
      <c r="D40" s="35"/>
      <c r="E40" s="209"/>
      <c r="F40" s="21"/>
      <c r="G40" s="94"/>
      <c r="H40" s="213"/>
      <c r="I40" s="124"/>
      <c r="J40" s="35"/>
      <c r="K40" s="88"/>
      <c r="L40" s="22"/>
      <c r="M40" s="124"/>
      <c r="N40" s="35"/>
      <c r="O40" s="88"/>
      <c r="P40" s="22"/>
      <c r="Q40" s="124"/>
      <c r="R40" s="35"/>
      <c r="S40" s="88"/>
      <c r="T40" s="22"/>
      <c r="U40" s="128"/>
    </row>
    <row r="41" spans="1:21" ht="15" customHeight="1" thickBot="1">
      <c r="A41" s="221"/>
      <c r="B41" s="23"/>
      <c r="C41" s="45" t="s">
        <v>55</v>
      </c>
      <c r="D41" s="24"/>
      <c r="E41" s="225">
        <f>SUM(E35:E40)</f>
        <v>10950</v>
      </c>
      <c r="F41" s="36">
        <f>SUM(F35:F40)</f>
        <v>0</v>
      </c>
      <c r="G41" s="129">
        <f>SUM(G35:G40)</f>
        <v>900</v>
      </c>
      <c r="H41" s="236">
        <f>SUM(H35:H40)</f>
        <v>0</v>
      </c>
      <c r="I41" s="162" t="s">
        <v>389</v>
      </c>
      <c r="J41" s="163"/>
      <c r="K41" s="89">
        <f>SUM(K35:K40)</f>
        <v>2000</v>
      </c>
      <c r="L41" s="26">
        <f>SUM(L35:L40)</f>
        <v>0</v>
      </c>
      <c r="M41" s="162"/>
      <c r="N41" s="163"/>
      <c r="O41" s="89"/>
      <c r="P41" s="26"/>
      <c r="Q41" s="162" t="s">
        <v>389</v>
      </c>
      <c r="R41" s="163"/>
      <c r="S41" s="89">
        <f>SUM(S35:S40)</f>
        <v>600</v>
      </c>
      <c r="T41" s="26">
        <f>SUM(T9:T40)</f>
        <v>0</v>
      </c>
      <c r="U41" s="75"/>
    </row>
    <row r="42" spans="1:21">
      <c r="A42" s="639" t="str">
        <f>愛西市・弥富市・あま市・海部郡!A48</f>
        <v>平成25年12月</v>
      </c>
      <c r="B42" s="639"/>
      <c r="C42" s="134"/>
      <c r="Q42" s="5"/>
      <c r="R42" s="5"/>
      <c r="U42" s="134" t="s">
        <v>273</v>
      </c>
    </row>
  </sheetData>
  <mergeCells count="34">
    <mergeCell ref="U1:U6"/>
    <mergeCell ref="B3:G4"/>
    <mergeCell ref="A1:A2"/>
    <mergeCell ref="Q4:S6"/>
    <mergeCell ref="C7:E7"/>
    <mergeCell ref="B8:E8"/>
    <mergeCell ref="I8:K8"/>
    <mergeCell ref="M8:O8"/>
    <mergeCell ref="Q8:S8"/>
    <mergeCell ref="H1:H3"/>
    <mergeCell ref="I1:O3"/>
    <mergeCell ref="H4:H6"/>
    <mergeCell ref="I4:O6"/>
    <mergeCell ref="P1:P3"/>
    <mergeCell ref="Q1:T3"/>
    <mergeCell ref="P4:P6"/>
    <mergeCell ref="T4:T6"/>
    <mergeCell ref="B27:E27"/>
    <mergeCell ref="I27:K27"/>
    <mergeCell ref="M27:O27"/>
    <mergeCell ref="Q27:S27"/>
    <mergeCell ref="C19:E19"/>
    <mergeCell ref="B20:E20"/>
    <mergeCell ref="I20:K20"/>
    <mergeCell ref="M20:O20"/>
    <mergeCell ref="Q20:S20"/>
    <mergeCell ref="C26:E26"/>
    <mergeCell ref="Q34:S34"/>
    <mergeCell ref="A42:B42"/>
    <mergeCell ref="A28:A29"/>
    <mergeCell ref="C33:E33"/>
    <mergeCell ref="B34:E34"/>
    <mergeCell ref="I34:K34"/>
    <mergeCell ref="M34:O34"/>
  </mergeCells>
  <phoneticPr fontId="2"/>
  <pageMargins left="0.19685039370078741" right="0.19685039370078741" top="3.937007874015748E-2" bottom="3.937007874015748E-2" header="0.19685039370078741" footer="0.19685039370078741"/>
  <pageSetup paperSize="9" orientation="landscape" verticalDpi="0" r:id="rId1"/>
</worksheet>
</file>

<file path=xl/worksheets/sheet26.xml><?xml version="1.0" encoding="utf-8"?>
<worksheet xmlns="http://schemas.openxmlformats.org/spreadsheetml/2006/main" xmlns:r="http://schemas.openxmlformats.org/officeDocument/2006/relationships">
  <dimension ref="A1:V41"/>
  <sheetViews>
    <sheetView showZeros="0" zoomScaleNormal="100" workbookViewId="0">
      <selection activeCell="F9" sqref="F9"/>
    </sheetView>
  </sheetViews>
  <sheetFormatPr defaultRowHeight="13.5"/>
  <cols>
    <col min="1" max="1" width="8.125" customWidth="1"/>
    <col min="2" max="2" width="1.875" customWidth="1"/>
    <col min="3" max="3" width="11.125" customWidth="1"/>
    <col min="4" max="4" width="1.5" customWidth="1"/>
    <col min="5" max="5" width="8.75" customWidth="1"/>
    <col min="6" max="6" width="8.125" customWidth="1"/>
    <col min="7" max="8" width="7.625" customWidth="1"/>
    <col min="9" max="9" width="10.125" customWidth="1"/>
    <col min="10" max="10" width="0.75" customWidth="1"/>
    <col min="11" max="12" width="7.125" customWidth="1"/>
    <col min="13" max="13" width="9.5" customWidth="1"/>
    <col min="14" max="14" width="1" customWidth="1"/>
    <col min="15" max="16" width="6.75" customWidth="1"/>
    <col min="17" max="17" width="9.375" customWidth="1"/>
    <col min="18" max="18" width="0.75" customWidth="1"/>
    <col min="19" max="20" width="6.625" customWidth="1"/>
    <col min="21" max="21" width="18.375" customWidth="1"/>
  </cols>
  <sheetData>
    <row r="1" spans="1:21" ht="10.5" customHeight="1">
      <c r="A1" s="515" t="s">
        <v>0</v>
      </c>
      <c r="B1" s="153"/>
      <c r="C1" s="1"/>
      <c r="D1" s="2"/>
      <c r="E1" s="2"/>
      <c r="F1" s="2"/>
      <c r="G1" s="3"/>
      <c r="H1" s="526" t="s">
        <v>1</v>
      </c>
      <c r="I1" s="589"/>
      <c r="J1" s="589"/>
      <c r="K1" s="589"/>
      <c r="L1" s="589"/>
      <c r="M1" s="589"/>
      <c r="N1" s="589"/>
      <c r="O1" s="590"/>
      <c r="P1" s="526" t="s">
        <v>2</v>
      </c>
      <c r="Q1" s="589"/>
      <c r="R1" s="589"/>
      <c r="S1" s="589"/>
      <c r="T1" s="590"/>
      <c r="U1" s="508" t="s">
        <v>3</v>
      </c>
    </row>
    <row r="2" spans="1:21" ht="10.5" customHeight="1">
      <c r="A2" s="514"/>
      <c r="B2" s="5"/>
      <c r="C2" s="5"/>
      <c r="D2" s="5"/>
      <c r="E2" s="5"/>
      <c r="F2" s="5"/>
      <c r="G2" s="6"/>
      <c r="H2" s="537"/>
      <c r="I2" s="591"/>
      <c r="J2" s="591"/>
      <c r="K2" s="591"/>
      <c r="L2" s="591"/>
      <c r="M2" s="591"/>
      <c r="N2" s="591"/>
      <c r="O2" s="592"/>
      <c r="P2" s="537"/>
      <c r="Q2" s="591"/>
      <c r="R2" s="591"/>
      <c r="S2" s="591"/>
      <c r="T2" s="592"/>
      <c r="U2" s="509"/>
    </row>
    <row r="3" spans="1:21" ht="10.5" customHeight="1" thickBot="1">
      <c r="A3" s="4"/>
      <c r="B3" s="571" t="s">
        <v>4</v>
      </c>
      <c r="C3" s="571"/>
      <c r="D3" s="571"/>
      <c r="E3" s="571"/>
      <c r="F3" s="571"/>
      <c r="G3" s="572"/>
      <c r="H3" s="539"/>
      <c r="I3" s="593"/>
      <c r="J3" s="593"/>
      <c r="K3" s="593"/>
      <c r="L3" s="593"/>
      <c r="M3" s="593"/>
      <c r="N3" s="593"/>
      <c r="O3" s="594"/>
      <c r="P3" s="539"/>
      <c r="Q3" s="593"/>
      <c r="R3" s="593"/>
      <c r="S3" s="593"/>
      <c r="T3" s="594"/>
      <c r="U3" s="509"/>
    </row>
    <row r="4" spans="1:21" ht="10.5" customHeight="1">
      <c r="A4" s="4"/>
      <c r="B4" s="571"/>
      <c r="C4" s="571"/>
      <c r="D4" s="571"/>
      <c r="E4" s="571"/>
      <c r="F4" s="571"/>
      <c r="G4" s="572"/>
      <c r="H4" s="622" t="s">
        <v>5</v>
      </c>
      <c r="I4" s="589"/>
      <c r="J4" s="589"/>
      <c r="K4" s="589"/>
      <c r="L4" s="589"/>
      <c r="M4" s="589"/>
      <c r="N4" s="589"/>
      <c r="O4" s="590"/>
      <c r="P4" s="526" t="s">
        <v>6</v>
      </c>
      <c r="Q4" s="517">
        <f>F27+H27+L27+P27+T27+F40+H40+L40+P40+T40</f>
        <v>0</v>
      </c>
      <c r="R4" s="517"/>
      <c r="S4" s="517"/>
      <c r="T4" s="532" t="s">
        <v>7</v>
      </c>
      <c r="U4" s="509"/>
    </row>
    <row r="5" spans="1:21" ht="10.5" customHeight="1">
      <c r="A5" s="4"/>
      <c r="B5" s="5"/>
      <c r="C5" s="5"/>
      <c r="D5" s="5"/>
      <c r="E5" s="5"/>
      <c r="F5" s="5"/>
      <c r="G5" s="6"/>
      <c r="H5" s="623"/>
      <c r="I5" s="591"/>
      <c r="J5" s="591"/>
      <c r="K5" s="591"/>
      <c r="L5" s="591"/>
      <c r="M5" s="591"/>
      <c r="N5" s="591"/>
      <c r="O5" s="592"/>
      <c r="P5" s="537"/>
      <c r="Q5" s="518"/>
      <c r="R5" s="518"/>
      <c r="S5" s="518"/>
      <c r="T5" s="533"/>
      <c r="U5" s="509"/>
    </row>
    <row r="6" spans="1:21" ht="10.5" customHeight="1" thickBot="1">
      <c r="A6" s="7"/>
      <c r="B6" s="9"/>
      <c r="C6" s="9"/>
      <c r="D6" s="9"/>
      <c r="E6" s="9"/>
      <c r="F6" s="9"/>
      <c r="G6" s="8"/>
      <c r="H6" s="624"/>
      <c r="I6" s="593"/>
      <c r="J6" s="593"/>
      <c r="K6" s="593"/>
      <c r="L6" s="593"/>
      <c r="M6" s="593"/>
      <c r="N6" s="593"/>
      <c r="O6" s="594"/>
      <c r="P6" s="539"/>
      <c r="Q6" s="519"/>
      <c r="R6" s="519"/>
      <c r="S6" s="519"/>
      <c r="T6" s="534"/>
      <c r="U6" s="510"/>
    </row>
    <row r="7" spans="1:21" ht="27" customHeight="1" thickBot="1">
      <c r="C7" s="640" t="s">
        <v>579</v>
      </c>
      <c r="D7" s="640"/>
      <c r="E7" s="640"/>
      <c r="G7" s="10" t="s">
        <v>8</v>
      </c>
      <c r="H7" s="29"/>
      <c r="I7" s="67">
        <f>E27+G27+K27+O27+S27</f>
        <v>31000</v>
      </c>
      <c r="J7" s="29"/>
      <c r="K7" s="29" t="s">
        <v>7</v>
      </c>
    </row>
    <row r="8" spans="1:21" ht="16.5" customHeight="1" thickTop="1" thickBot="1">
      <c r="A8" s="180" t="s">
        <v>807</v>
      </c>
      <c r="B8" s="551" t="s">
        <v>10</v>
      </c>
      <c r="C8" s="551"/>
      <c r="D8" s="551"/>
      <c r="E8" s="552"/>
      <c r="F8" s="12" t="s">
        <v>11</v>
      </c>
      <c r="G8" s="13" t="s">
        <v>12</v>
      </c>
      <c r="H8" s="14" t="s">
        <v>11</v>
      </c>
      <c r="I8" s="557" t="s">
        <v>13</v>
      </c>
      <c r="J8" s="558"/>
      <c r="K8" s="559"/>
      <c r="L8" s="54" t="s">
        <v>11</v>
      </c>
      <c r="M8" s="553" t="s">
        <v>14</v>
      </c>
      <c r="N8" s="554"/>
      <c r="O8" s="555"/>
      <c r="P8" s="14" t="s">
        <v>11</v>
      </c>
      <c r="Q8" s="553" t="s">
        <v>15</v>
      </c>
      <c r="R8" s="554"/>
      <c r="S8" s="556"/>
      <c r="T8" s="14" t="s">
        <v>11</v>
      </c>
      <c r="U8" s="15" t="s">
        <v>16</v>
      </c>
    </row>
    <row r="9" spans="1:21" ht="15" customHeight="1">
      <c r="A9" s="181"/>
      <c r="B9" s="148"/>
      <c r="C9" s="301" t="s">
        <v>811</v>
      </c>
      <c r="D9" s="323" t="s">
        <v>823</v>
      </c>
      <c r="E9" s="207">
        <v>3300</v>
      </c>
      <c r="F9" s="114"/>
      <c r="G9" s="82">
        <v>300</v>
      </c>
      <c r="H9" s="49"/>
      <c r="I9" s="59" t="s">
        <v>825</v>
      </c>
      <c r="J9" s="55"/>
      <c r="K9" s="86">
        <v>950</v>
      </c>
      <c r="L9" s="32"/>
      <c r="M9" s="59"/>
      <c r="N9" s="55"/>
      <c r="O9" s="90"/>
      <c r="P9" s="17"/>
      <c r="Q9" s="59" t="s">
        <v>817</v>
      </c>
      <c r="R9" s="55"/>
      <c r="S9" s="90">
        <v>500</v>
      </c>
      <c r="T9" s="17"/>
      <c r="U9" s="73" t="s">
        <v>828</v>
      </c>
    </row>
    <row r="10" spans="1:21" ht="15" customHeight="1">
      <c r="A10" s="185"/>
      <c r="B10" s="149"/>
      <c r="C10" s="302" t="s">
        <v>812</v>
      </c>
      <c r="D10" s="324" t="s">
        <v>823</v>
      </c>
      <c r="E10" s="208">
        <v>2050</v>
      </c>
      <c r="F10" s="115"/>
      <c r="G10" s="83">
        <v>150</v>
      </c>
      <c r="H10" s="50"/>
      <c r="I10" s="60" t="s">
        <v>826</v>
      </c>
      <c r="J10" s="48"/>
      <c r="K10" s="87">
        <v>1350</v>
      </c>
      <c r="L10" s="19"/>
      <c r="M10" s="60"/>
      <c r="N10" s="48"/>
      <c r="O10" s="87"/>
      <c r="P10" s="19"/>
      <c r="Q10" s="62" t="s">
        <v>825</v>
      </c>
      <c r="R10" s="48"/>
      <c r="S10" s="87">
        <v>400</v>
      </c>
      <c r="T10" s="19"/>
      <c r="U10" s="76" t="s">
        <v>829</v>
      </c>
    </row>
    <row r="11" spans="1:21" ht="15" customHeight="1">
      <c r="A11" s="185"/>
      <c r="B11" s="149"/>
      <c r="C11" s="302" t="s">
        <v>813</v>
      </c>
      <c r="D11" s="324" t="s">
        <v>823</v>
      </c>
      <c r="E11" s="208">
        <v>1850</v>
      </c>
      <c r="F11" s="115"/>
      <c r="G11" s="83">
        <v>150</v>
      </c>
      <c r="H11" s="51"/>
      <c r="I11" s="60" t="s">
        <v>827</v>
      </c>
      <c r="J11" s="48"/>
      <c r="K11" s="87">
        <v>1000</v>
      </c>
      <c r="L11" s="19"/>
      <c r="M11" s="60"/>
      <c r="N11" s="48"/>
      <c r="O11" s="87"/>
      <c r="P11" s="19"/>
      <c r="Q11" s="62"/>
      <c r="R11" s="48"/>
      <c r="S11" s="87"/>
      <c r="T11" s="19"/>
      <c r="U11" s="179" t="s">
        <v>830</v>
      </c>
    </row>
    <row r="12" spans="1:21" ht="15" customHeight="1">
      <c r="A12" s="182"/>
      <c r="B12" s="149"/>
      <c r="C12" s="302" t="s">
        <v>814</v>
      </c>
      <c r="D12" s="324" t="s">
        <v>822</v>
      </c>
      <c r="E12" s="208">
        <v>1200</v>
      </c>
      <c r="F12" s="115"/>
      <c r="G12" s="83">
        <v>50</v>
      </c>
      <c r="H12" s="50"/>
      <c r="I12" s="60" t="s">
        <v>819</v>
      </c>
      <c r="J12" s="48"/>
      <c r="K12" s="87">
        <v>800</v>
      </c>
      <c r="L12" s="19"/>
      <c r="M12" s="60"/>
      <c r="N12" s="48"/>
      <c r="O12" s="87"/>
      <c r="P12" s="19"/>
      <c r="Q12" s="62"/>
      <c r="R12" s="48"/>
      <c r="S12" s="87"/>
      <c r="T12" s="19"/>
      <c r="U12" s="128" t="s">
        <v>831</v>
      </c>
    </row>
    <row r="13" spans="1:21" ht="15" customHeight="1">
      <c r="A13" s="181"/>
      <c r="B13" s="149"/>
      <c r="C13" s="302" t="s">
        <v>815</v>
      </c>
      <c r="D13" s="324" t="s">
        <v>822</v>
      </c>
      <c r="E13" s="208">
        <v>3350</v>
      </c>
      <c r="F13" s="115"/>
      <c r="G13" s="83">
        <v>200</v>
      </c>
      <c r="H13" s="51"/>
      <c r="I13" s="60"/>
      <c r="J13" s="48"/>
      <c r="K13" s="87"/>
      <c r="L13" s="19"/>
      <c r="M13" s="60"/>
      <c r="N13" s="48"/>
      <c r="O13" s="87"/>
      <c r="P13" s="19"/>
      <c r="Q13" s="62"/>
      <c r="R13" s="48"/>
      <c r="S13" s="87"/>
      <c r="T13" s="19"/>
      <c r="U13" s="74"/>
    </row>
    <row r="14" spans="1:21" ht="15" customHeight="1">
      <c r="A14" s="185"/>
      <c r="B14" s="149"/>
      <c r="C14" s="393" t="s">
        <v>816</v>
      </c>
      <c r="D14" s="324" t="s">
        <v>822</v>
      </c>
      <c r="E14" s="208">
        <v>3000</v>
      </c>
      <c r="F14" s="115"/>
      <c r="G14" s="83">
        <v>150</v>
      </c>
      <c r="H14" s="19"/>
      <c r="I14" s="60"/>
      <c r="J14" s="48"/>
      <c r="K14" s="87"/>
      <c r="L14" s="19"/>
      <c r="M14" s="60"/>
      <c r="N14" s="48"/>
      <c r="O14" s="87"/>
      <c r="P14" s="19"/>
      <c r="Q14" s="62"/>
      <c r="R14" s="48"/>
      <c r="S14" s="87"/>
      <c r="T14" s="19"/>
      <c r="U14" s="74"/>
    </row>
    <row r="15" spans="1:21" ht="15" customHeight="1">
      <c r="A15" s="185"/>
      <c r="B15" s="149"/>
      <c r="C15" s="302" t="s">
        <v>817</v>
      </c>
      <c r="D15" s="324" t="s">
        <v>822</v>
      </c>
      <c r="E15" s="208">
        <v>2250</v>
      </c>
      <c r="F15" s="115"/>
      <c r="G15" s="83">
        <v>100</v>
      </c>
      <c r="H15" s="19"/>
      <c r="I15" s="60"/>
      <c r="J15" s="48"/>
      <c r="K15" s="87"/>
      <c r="L15" s="19"/>
      <c r="M15" s="60"/>
      <c r="N15" s="48"/>
      <c r="O15" s="87"/>
      <c r="P15" s="19"/>
      <c r="Q15" s="62"/>
      <c r="R15" s="48"/>
      <c r="S15" s="87"/>
      <c r="T15" s="19"/>
      <c r="U15" s="74"/>
    </row>
    <row r="16" spans="1:21" ht="15" customHeight="1">
      <c r="A16" s="182"/>
      <c r="B16" s="149"/>
      <c r="C16" s="302" t="s">
        <v>818</v>
      </c>
      <c r="D16" s="324" t="s">
        <v>822</v>
      </c>
      <c r="E16" s="208">
        <v>1200</v>
      </c>
      <c r="F16" s="115"/>
      <c r="G16" s="83">
        <v>50</v>
      </c>
      <c r="H16" s="19"/>
      <c r="I16" s="60"/>
      <c r="J16" s="48"/>
      <c r="K16" s="87"/>
      <c r="L16" s="19"/>
      <c r="M16" s="60"/>
      <c r="N16" s="48"/>
      <c r="O16" s="87"/>
      <c r="P16" s="19"/>
      <c r="Q16" s="62"/>
      <c r="R16" s="48"/>
      <c r="S16" s="87"/>
      <c r="T16" s="19"/>
      <c r="U16" s="74"/>
    </row>
    <row r="17" spans="1:22" ht="15" customHeight="1">
      <c r="A17" s="182"/>
      <c r="B17" s="149"/>
      <c r="C17" s="302" t="s">
        <v>819</v>
      </c>
      <c r="D17" s="324" t="s">
        <v>822</v>
      </c>
      <c r="E17" s="208">
        <v>3200</v>
      </c>
      <c r="F17" s="115"/>
      <c r="G17" s="83">
        <v>250</v>
      </c>
      <c r="H17" s="50"/>
      <c r="I17" s="60"/>
      <c r="J17" s="48"/>
      <c r="K17" s="87"/>
      <c r="L17" s="19"/>
      <c r="M17" s="60"/>
      <c r="N17" s="48"/>
      <c r="O17" s="87"/>
      <c r="P17" s="19"/>
      <c r="Q17" s="62"/>
      <c r="R17" s="48"/>
      <c r="S17" s="87"/>
      <c r="T17" s="19"/>
      <c r="U17" s="74"/>
    </row>
    <row r="18" spans="1:22" ht="15" customHeight="1">
      <c r="A18" s="182"/>
      <c r="B18" s="149"/>
      <c r="C18" s="302" t="s">
        <v>820</v>
      </c>
      <c r="D18" s="324" t="s">
        <v>822</v>
      </c>
      <c r="E18" s="208">
        <v>1600</v>
      </c>
      <c r="F18" s="115"/>
      <c r="G18" s="83">
        <v>100</v>
      </c>
      <c r="H18" s="51"/>
      <c r="I18" s="60"/>
      <c r="J18" s="48"/>
      <c r="K18" s="87"/>
      <c r="L18" s="19"/>
      <c r="M18" s="60"/>
      <c r="N18" s="48"/>
      <c r="O18" s="87"/>
      <c r="P18" s="19"/>
      <c r="Q18" s="62"/>
      <c r="R18" s="48"/>
      <c r="S18" s="87"/>
      <c r="T18" s="19"/>
      <c r="U18" s="74"/>
    </row>
    <row r="19" spans="1:22" ht="15" customHeight="1">
      <c r="A19" s="182"/>
      <c r="B19" s="149" t="s">
        <v>824</v>
      </c>
      <c r="C19" s="302" t="s">
        <v>821</v>
      </c>
      <c r="D19" s="324" t="s">
        <v>822</v>
      </c>
      <c r="E19" s="208">
        <v>1400</v>
      </c>
      <c r="F19" s="115"/>
      <c r="G19" s="83">
        <v>100</v>
      </c>
      <c r="H19" s="50"/>
      <c r="I19" s="60"/>
      <c r="J19" s="48"/>
      <c r="K19" s="87"/>
      <c r="L19" s="19"/>
      <c r="M19" s="60"/>
      <c r="N19" s="48"/>
      <c r="O19" s="87"/>
      <c r="P19" s="19"/>
      <c r="Q19" s="62"/>
      <c r="R19" s="48"/>
      <c r="S19" s="87"/>
      <c r="T19" s="19"/>
      <c r="U19" s="74" t="s">
        <v>832</v>
      </c>
    </row>
    <row r="20" spans="1:22" ht="15" customHeight="1">
      <c r="A20" s="182"/>
      <c r="B20" s="149"/>
      <c r="C20" s="302"/>
      <c r="D20" s="33"/>
      <c r="E20" s="208"/>
      <c r="F20" s="115"/>
      <c r="G20" s="83"/>
      <c r="H20" s="51"/>
      <c r="I20" s="60"/>
      <c r="J20" s="48"/>
      <c r="K20" s="87"/>
      <c r="L20" s="19"/>
      <c r="M20" s="60"/>
      <c r="N20" s="48"/>
      <c r="O20" s="87"/>
      <c r="P20" s="19"/>
      <c r="Q20" s="62"/>
      <c r="R20" s="48"/>
      <c r="S20" s="87"/>
      <c r="T20" s="19"/>
      <c r="U20" s="76" t="s">
        <v>833</v>
      </c>
    </row>
    <row r="21" spans="1:22" ht="15" customHeight="1">
      <c r="A21" s="181"/>
      <c r="B21" s="149"/>
      <c r="C21" s="302"/>
      <c r="D21" s="33"/>
      <c r="E21" s="208"/>
      <c r="F21" s="115"/>
      <c r="G21" s="83"/>
      <c r="H21" s="50"/>
      <c r="I21" s="60"/>
      <c r="J21" s="48"/>
      <c r="K21" s="87"/>
      <c r="L21" s="19"/>
      <c r="M21" s="60"/>
      <c r="N21" s="48"/>
      <c r="O21" s="87"/>
      <c r="P21" s="19"/>
      <c r="Q21" s="62"/>
      <c r="R21" s="48"/>
      <c r="S21" s="87"/>
      <c r="T21" s="19"/>
      <c r="U21" s="74"/>
    </row>
    <row r="22" spans="1:22" ht="15" customHeight="1">
      <c r="A22" s="182"/>
      <c r="B22" s="149"/>
      <c r="C22" s="302"/>
      <c r="D22" s="33"/>
      <c r="E22" s="208"/>
      <c r="F22" s="115"/>
      <c r="G22" s="83"/>
      <c r="H22" s="51"/>
      <c r="I22" s="60"/>
      <c r="J22" s="48"/>
      <c r="K22" s="87"/>
      <c r="L22" s="19"/>
      <c r="M22" s="60"/>
      <c r="N22" s="48"/>
      <c r="O22" s="87"/>
      <c r="P22" s="19"/>
      <c r="Q22" s="62"/>
      <c r="R22" s="48"/>
      <c r="S22" s="87"/>
      <c r="T22" s="19"/>
      <c r="U22" s="76"/>
    </row>
    <row r="23" spans="1:22" ht="15" customHeight="1">
      <c r="A23" s="182"/>
      <c r="B23" s="149"/>
      <c r="C23" s="302"/>
      <c r="D23" s="33"/>
      <c r="E23" s="208"/>
      <c r="F23" s="115"/>
      <c r="G23" s="83"/>
      <c r="H23" s="19"/>
      <c r="I23" s="60"/>
      <c r="J23" s="48"/>
      <c r="K23" s="87"/>
      <c r="L23" s="19"/>
      <c r="M23" s="60"/>
      <c r="N23" s="48"/>
      <c r="O23" s="87"/>
      <c r="P23" s="19"/>
      <c r="Q23" s="62"/>
      <c r="R23" s="48"/>
      <c r="S23" s="87"/>
      <c r="T23" s="19"/>
      <c r="U23" s="74"/>
    </row>
    <row r="24" spans="1:22" ht="15" customHeight="1">
      <c r="A24" s="181"/>
      <c r="B24" s="150"/>
      <c r="C24" s="305"/>
      <c r="D24" s="98"/>
      <c r="E24" s="307"/>
      <c r="F24" s="116"/>
      <c r="G24" s="100"/>
      <c r="H24" s="19"/>
      <c r="I24" s="60"/>
      <c r="J24" s="48"/>
      <c r="K24" s="101"/>
      <c r="L24" s="102"/>
      <c r="M24" s="60"/>
      <c r="N24" s="48"/>
      <c r="O24" s="101"/>
      <c r="P24" s="102"/>
      <c r="Q24" s="62"/>
      <c r="R24" s="48"/>
      <c r="S24" s="101"/>
      <c r="T24" s="102"/>
      <c r="U24" s="74"/>
    </row>
    <row r="25" spans="1:22" ht="15" customHeight="1">
      <c r="A25" s="185"/>
      <c r="B25" s="150"/>
      <c r="C25" s="305"/>
      <c r="D25" s="98"/>
      <c r="E25" s="307"/>
      <c r="F25" s="116"/>
      <c r="G25" s="100"/>
      <c r="H25" s="19"/>
      <c r="I25" s="60"/>
      <c r="J25" s="48"/>
      <c r="K25" s="101"/>
      <c r="L25" s="102"/>
      <c r="M25" s="60"/>
      <c r="N25" s="48"/>
      <c r="O25" s="101"/>
      <c r="P25" s="102"/>
      <c r="Q25" s="62"/>
      <c r="R25" s="48"/>
      <c r="S25" s="101"/>
      <c r="T25" s="102"/>
      <c r="U25" s="74"/>
    </row>
    <row r="26" spans="1:22" ht="15" customHeight="1" thickBot="1">
      <c r="A26" s="283"/>
      <c r="B26" s="151"/>
      <c r="C26" s="306"/>
      <c r="D26" s="35"/>
      <c r="E26" s="308"/>
      <c r="F26" s="117"/>
      <c r="G26" s="84"/>
      <c r="H26" s="52"/>
      <c r="I26" s="61"/>
      <c r="J26" s="56"/>
      <c r="K26" s="88"/>
      <c r="L26" s="22"/>
      <c r="M26" s="61"/>
      <c r="N26" s="56"/>
      <c r="O26" s="88"/>
      <c r="P26" s="22"/>
      <c r="Q26" s="63"/>
      <c r="R26" s="56"/>
      <c r="S26" s="88"/>
      <c r="T26" s="22"/>
      <c r="U26" s="74"/>
    </row>
    <row r="27" spans="1:22" ht="15" customHeight="1" thickBot="1">
      <c r="A27" s="186"/>
      <c r="B27" s="152"/>
      <c r="C27" s="309" t="s">
        <v>73</v>
      </c>
      <c r="D27" s="24"/>
      <c r="E27" s="310">
        <f>SUM(E9:E26)</f>
        <v>24400</v>
      </c>
      <c r="F27" s="36">
        <f>SUM(F9:F26)</f>
        <v>0</v>
      </c>
      <c r="G27" s="95">
        <f>SUM(G9:G26)</f>
        <v>1600</v>
      </c>
      <c r="H27" s="53">
        <f>SUM(H9:H26)</f>
        <v>0</v>
      </c>
      <c r="I27" s="267" t="s">
        <v>55</v>
      </c>
      <c r="J27" s="160"/>
      <c r="K27" s="89">
        <f>SUM(K9:K26)</f>
        <v>4100</v>
      </c>
      <c r="L27" s="26">
        <f>SUM(L9:L26)</f>
        <v>0</v>
      </c>
      <c r="M27" s="159"/>
      <c r="N27" s="160"/>
      <c r="O27" s="91">
        <f>SUM(O9:O26)</f>
        <v>0</v>
      </c>
      <c r="P27" s="37">
        <f>SUM(P9:P26)</f>
        <v>0</v>
      </c>
      <c r="Q27" s="267" t="s">
        <v>130</v>
      </c>
      <c r="R27" s="160"/>
      <c r="S27" s="91">
        <f>SUM(S9:S26)</f>
        <v>900</v>
      </c>
      <c r="T27" s="37">
        <f>SUM(T9:T26)</f>
        <v>0</v>
      </c>
      <c r="U27" s="75"/>
    </row>
    <row r="28" spans="1:22" ht="27" customHeight="1" thickTop="1" thickBot="1">
      <c r="B28" s="5"/>
      <c r="C28" s="641" t="s">
        <v>580</v>
      </c>
      <c r="D28" s="641"/>
      <c r="E28" s="641"/>
      <c r="F28" s="5"/>
      <c r="G28" s="28" t="s">
        <v>8</v>
      </c>
      <c r="H28" s="38"/>
      <c r="I28" s="68">
        <f>E40+G40+K40+O40+S40</f>
        <v>16350</v>
      </c>
      <c r="J28" s="38"/>
      <c r="K28" s="38" t="s">
        <v>7</v>
      </c>
      <c r="L28" s="5"/>
      <c r="M28" s="5"/>
      <c r="N28" s="5"/>
      <c r="O28" s="5"/>
      <c r="P28" s="5"/>
      <c r="Q28" s="5"/>
      <c r="R28" s="5"/>
      <c r="S28" s="5"/>
      <c r="T28" s="5"/>
      <c r="U28" s="5"/>
      <c r="V28" s="5"/>
    </row>
    <row r="29" spans="1:22" ht="16.5" customHeight="1" thickTop="1" thickBot="1">
      <c r="A29" s="180" t="s">
        <v>807</v>
      </c>
      <c r="B29" s="551" t="s">
        <v>10</v>
      </c>
      <c r="C29" s="551"/>
      <c r="D29" s="551"/>
      <c r="E29" s="552"/>
      <c r="F29" s="12" t="s">
        <v>11</v>
      </c>
      <c r="G29" s="13" t="s">
        <v>12</v>
      </c>
      <c r="H29" s="14" t="s">
        <v>11</v>
      </c>
      <c r="I29" s="553" t="s">
        <v>13</v>
      </c>
      <c r="J29" s="554"/>
      <c r="K29" s="555"/>
      <c r="L29" s="14" t="s">
        <v>11</v>
      </c>
      <c r="M29" s="553" t="s">
        <v>14</v>
      </c>
      <c r="N29" s="554"/>
      <c r="O29" s="555"/>
      <c r="P29" s="14" t="s">
        <v>11</v>
      </c>
      <c r="Q29" s="553" t="s">
        <v>15</v>
      </c>
      <c r="R29" s="554"/>
      <c r="S29" s="556"/>
      <c r="T29" s="14" t="s">
        <v>11</v>
      </c>
      <c r="U29" s="15" t="s">
        <v>16</v>
      </c>
    </row>
    <row r="30" spans="1:22" ht="15" customHeight="1">
      <c r="A30" s="181"/>
      <c r="B30" s="148" t="s">
        <v>842</v>
      </c>
      <c r="C30" s="301" t="s">
        <v>836</v>
      </c>
      <c r="D30" s="323" t="s">
        <v>822</v>
      </c>
      <c r="E30" s="207">
        <v>4800</v>
      </c>
      <c r="F30" s="31"/>
      <c r="G30" s="92">
        <v>250</v>
      </c>
      <c r="H30" s="32"/>
      <c r="I30" s="59" t="s">
        <v>837</v>
      </c>
      <c r="J30" s="55"/>
      <c r="K30" s="90">
        <v>1400</v>
      </c>
      <c r="L30" s="17"/>
      <c r="M30" s="59"/>
      <c r="N30" s="70"/>
      <c r="O30" s="90"/>
      <c r="P30" s="17"/>
      <c r="Q30" s="59"/>
      <c r="R30" s="55"/>
      <c r="S30" s="90"/>
      <c r="T30" s="17"/>
      <c r="U30" s="73" t="s">
        <v>844</v>
      </c>
    </row>
    <row r="31" spans="1:22" ht="15" customHeight="1">
      <c r="A31" s="649" t="s">
        <v>834</v>
      </c>
      <c r="B31" s="154"/>
      <c r="C31" s="302" t="s">
        <v>837</v>
      </c>
      <c r="D31" s="324" t="s">
        <v>822</v>
      </c>
      <c r="E31" s="208">
        <v>2950</v>
      </c>
      <c r="F31" s="18"/>
      <c r="G31" s="93">
        <v>150</v>
      </c>
      <c r="H31" s="34"/>
      <c r="I31" s="60"/>
      <c r="J31" s="48"/>
      <c r="K31" s="87"/>
      <c r="L31" s="19"/>
      <c r="M31" s="60"/>
      <c r="N31" s="71"/>
      <c r="O31" s="87"/>
      <c r="P31" s="19"/>
      <c r="Q31" s="60"/>
      <c r="R31" s="48"/>
      <c r="S31" s="87"/>
      <c r="T31" s="19"/>
      <c r="U31" s="76" t="s">
        <v>845</v>
      </c>
    </row>
    <row r="32" spans="1:22" ht="15" customHeight="1">
      <c r="A32" s="650"/>
      <c r="B32" s="154"/>
      <c r="C32" s="302" t="s">
        <v>838</v>
      </c>
      <c r="D32" s="324" t="s">
        <v>822</v>
      </c>
      <c r="E32" s="208">
        <v>1300</v>
      </c>
      <c r="F32" s="18"/>
      <c r="G32" s="93">
        <v>50</v>
      </c>
      <c r="H32" s="19"/>
      <c r="I32" s="60"/>
      <c r="J32" s="48"/>
      <c r="K32" s="87"/>
      <c r="L32" s="19"/>
      <c r="M32" s="60"/>
      <c r="N32" s="71"/>
      <c r="O32" s="87"/>
      <c r="P32" s="19"/>
      <c r="Q32" s="60"/>
      <c r="R32" s="48"/>
      <c r="S32" s="87"/>
      <c r="T32" s="19"/>
      <c r="U32" s="74"/>
    </row>
    <row r="33" spans="1:21" ht="15" customHeight="1" thickBot="1">
      <c r="A33" s="186"/>
      <c r="B33" s="155" t="s">
        <v>843</v>
      </c>
      <c r="C33" s="303" t="s">
        <v>839</v>
      </c>
      <c r="D33" s="326" t="s">
        <v>822</v>
      </c>
      <c r="E33" s="209">
        <v>1400</v>
      </c>
      <c r="F33" s="21"/>
      <c r="G33" s="94">
        <v>100</v>
      </c>
      <c r="H33" s="22"/>
      <c r="I33" s="264"/>
      <c r="J33" s="265"/>
      <c r="K33" s="88"/>
      <c r="L33" s="22"/>
      <c r="M33" s="264"/>
      <c r="N33" s="266"/>
      <c r="O33" s="88"/>
      <c r="P33" s="22"/>
      <c r="Q33" s="264"/>
      <c r="R33" s="265"/>
      <c r="S33" s="88"/>
      <c r="T33" s="22"/>
      <c r="U33" s="74" t="s">
        <v>846</v>
      </c>
    </row>
    <row r="34" spans="1:21" ht="15" customHeight="1">
      <c r="A34" s="683" t="s">
        <v>835</v>
      </c>
      <c r="B34" s="261"/>
      <c r="C34" s="304" t="s">
        <v>840</v>
      </c>
      <c r="D34" s="327" t="s">
        <v>822</v>
      </c>
      <c r="E34" s="224">
        <v>2350</v>
      </c>
      <c r="F34" s="16"/>
      <c r="G34" s="263">
        <v>150</v>
      </c>
      <c r="H34" s="17"/>
      <c r="I34" s="60"/>
      <c r="J34" s="48"/>
      <c r="K34" s="90"/>
      <c r="L34" s="17"/>
      <c r="M34" s="60"/>
      <c r="N34" s="71"/>
      <c r="O34" s="90"/>
      <c r="P34" s="17"/>
      <c r="Q34" s="60"/>
      <c r="R34" s="48"/>
      <c r="S34" s="90"/>
      <c r="T34" s="17"/>
      <c r="U34" s="74"/>
    </row>
    <row r="35" spans="1:21" ht="15" customHeight="1">
      <c r="A35" s="650"/>
      <c r="B35" s="154"/>
      <c r="C35" s="302" t="s">
        <v>841</v>
      </c>
      <c r="D35" s="324" t="s">
        <v>822</v>
      </c>
      <c r="E35" s="208">
        <v>1350</v>
      </c>
      <c r="F35" s="18"/>
      <c r="G35" s="93">
        <v>100</v>
      </c>
      <c r="H35" s="34"/>
      <c r="I35" s="60"/>
      <c r="J35" s="48"/>
      <c r="K35" s="87"/>
      <c r="L35" s="19"/>
      <c r="M35" s="60"/>
      <c r="N35" s="71"/>
      <c r="O35" s="87"/>
      <c r="P35" s="19"/>
      <c r="Q35" s="60"/>
      <c r="R35" s="48"/>
      <c r="S35" s="87"/>
      <c r="T35" s="19"/>
      <c r="U35" s="74" t="s">
        <v>847</v>
      </c>
    </row>
    <row r="36" spans="1:21" ht="15" customHeight="1">
      <c r="A36" s="182"/>
      <c r="B36" s="154"/>
      <c r="C36" s="302"/>
      <c r="D36" s="33"/>
      <c r="E36" s="208"/>
      <c r="F36" s="18"/>
      <c r="G36" s="93"/>
      <c r="H36" s="19"/>
      <c r="I36" s="60"/>
      <c r="J36" s="48"/>
      <c r="K36" s="87"/>
      <c r="L36" s="19"/>
      <c r="M36" s="60"/>
      <c r="N36" s="71"/>
      <c r="O36" s="87"/>
      <c r="P36" s="19"/>
      <c r="Q36" s="60"/>
      <c r="R36" s="48"/>
      <c r="S36" s="87"/>
      <c r="T36" s="19"/>
      <c r="U36" s="76" t="s">
        <v>848</v>
      </c>
    </row>
    <row r="37" spans="1:21" ht="15" customHeight="1">
      <c r="A37" s="182"/>
      <c r="B37" s="154"/>
      <c r="C37" s="302"/>
      <c r="D37" s="33"/>
      <c r="E37" s="208"/>
      <c r="F37" s="18"/>
      <c r="G37" s="93"/>
      <c r="H37" s="19"/>
      <c r="I37" s="60"/>
      <c r="J37" s="48"/>
      <c r="K37" s="87"/>
      <c r="L37" s="19"/>
      <c r="M37" s="60"/>
      <c r="N37" s="71"/>
      <c r="O37" s="87"/>
      <c r="P37" s="19"/>
      <c r="Q37" s="60"/>
      <c r="R37" s="48"/>
      <c r="S37" s="87"/>
      <c r="T37" s="19"/>
      <c r="U37" s="253" t="s">
        <v>849</v>
      </c>
    </row>
    <row r="38" spans="1:21" ht="15" customHeight="1">
      <c r="A38" s="182"/>
      <c r="B38" s="154"/>
      <c r="C38" s="302"/>
      <c r="D38" s="33"/>
      <c r="E38" s="208"/>
      <c r="F38" s="18"/>
      <c r="G38" s="93"/>
      <c r="H38" s="34"/>
      <c r="I38" s="60"/>
      <c r="J38" s="48"/>
      <c r="K38" s="87"/>
      <c r="L38" s="19"/>
      <c r="M38" s="60"/>
      <c r="N38" s="71"/>
      <c r="O38" s="87"/>
      <c r="P38" s="19"/>
      <c r="Q38" s="60"/>
      <c r="R38" s="48"/>
      <c r="S38" s="87"/>
      <c r="T38" s="19"/>
      <c r="U38" s="74"/>
    </row>
    <row r="39" spans="1:21" ht="15" customHeight="1" thickBot="1">
      <c r="A39" s="283"/>
      <c r="B39" s="155"/>
      <c r="C39" s="303"/>
      <c r="D39" s="35"/>
      <c r="E39" s="209"/>
      <c r="F39" s="21"/>
      <c r="G39" s="94"/>
      <c r="H39" s="22"/>
      <c r="I39" s="61"/>
      <c r="J39" s="56"/>
      <c r="K39" s="88"/>
      <c r="L39" s="22"/>
      <c r="M39" s="61"/>
      <c r="N39" s="72"/>
      <c r="O39" s="88"/>
      <c r="P39" s="22"/>
      <c r="Q39" s="61"/>
      <c r="R39" s="56"/>
      <c r="S39" s="88"/>
      <c r="T39" s="22"/>
      <c r="U39" s="74"/>
    </row>
    <row r="40" spans="1:21" ht="15" customHeight="1" thickBot="1">
      <c r="A40" s="186"/>
      <c r="B40" s="152"/>
      <c r="C40" s="309" t="s">
        <v>303</v>
      </c>
      <c r="D40" s="24"/>
      <c r="E40" s="225">
        <f>SUM(E30:E39)</f>
        <v>14150</v>
      </c>
      <c r="F40" s="36">
        <f>SUM(F30:F39)</f>
        <v>0</v>
      </c>
      <c r="G40" s="95">
        <f>SUM(G30:G39)</f>
        <v>800</v>
      </c>
      <c r="H40" s="37">
        <f>SUM(H30:H39)</f>
        <v>0</v>
      </c>
      <c r="I40" s="267" t="s">
        <v>389</v>
      </c>
      <c r="J40" s="160"/>
      <c r="K40" s="91">
        <f>SUM(K30:K39)</f>
        <v>1400</v>
      </c>
      <c r="L40" s="37">
        <f>SUM(L30:L39)</f>
        <v>0</v>
      </c>
      <c r="M40" s="159"/>
      <c r="N40" s="160"/>
      <c r="O40" s="91">
        <f>SUM(O30:O39)</f>
        <v>0</v>
      </c>
      <c r="P40" s="37">
        <f>SUM(P30:P39)</f>
        <v>0</v>
      </c>
      <c r="Q40" s="159"/>
      <c r="R40" s="160"/>
      <c r="S40" s="91">
        <f>SUM(S30:S39)</f>
        <v>0</v>
      </c>
      <c r="T40" s="37">
        <f>SUM(T30:T39)</f>
        <v>0</v>
      </c>
      <c r="U40" s="75"/>
    </row>
    <row r="41" spans="1:21">
      <c r="A41" s="639" t="str">
        <f>清須市・北名古屋市・西春日井郡・岩倉市!A42</f>
        <v>平成25年12月</v>
      </c>
      <c r="B41" s="639"/>
      <c r="C41" s="134"/>
      <c r="H41" s="2"/>
      <c r="U41" s="134" t="s">
        <v>273</v>
      </c>
    </row>
  </sheetData>
  <mergeCells count="25">
    <mergeCell ref="Q1:T3"/>
    <mergeCell ref="A41:B41"/>
    <mergeCell ref="A31:A32"/>
    <mergeCell ref="A34:A35"/>
    <mergeCell ref="C28:E28"/>
    <mergeCell ref="A1:A2"/>
    <mergeCell ref="H4:H6"/>
    <mergeCell ref="I4:O6"/>
    <mergeCell ref="P1:P3"/>
    <mergeCell ref="U1:U6"/>
    <mergeCell ref="T4:T6"/>
    <mergeCell ref="B29:E29"/>
    <mergeCell ref="I29:K29"/>
    <mergeCell ref="M29:O29"/>
    <mergeCell ref="Q29:S29"/>
    <mergeCell ref="Q4:S6"/>
    <mergeCell ref="I8:K8"/>
    <mergeCell ref="M8:O8"/>
    <mergeCell ref="Q8:S8"/>
    <mergeCell ref="H1:H3"/>
    <mergeCell ref="I1:O3"/>
    <mergeCell ref="B3:G4"/>
    <mergeCell ref="C7:E7"/>
    <mergeCell ref="B8:E8"/>
    <mergeCell ref="P4:P6"/>
  </mergeCells>
  <phoneticPr fontId="2"/>
  <pageMargins left="0.22" right="0.19" top="0.23" bottom="0.23" header="0.2" footer="0.2"/>
  <pageSetup paperSize="9" orientation="landscape" verticalDpi="0" r:id="rId1"/>
</worksheet>
</file>

<file path=xl/worksheets/sheet27.xml><?xml version="1.0" encoding="utf-8"?>
<worksheet xmlns="http://schemas.openxmlformats.org/spreadsheetml/2006/main" xmlns:r="http://schemas.openxmlformats.org/officeDocument/2006/relationships">
  <dimension ref="A1:V44"/>
  <sheetViews>
    <sheetView showZeros="0" zoomScaleNormal="100" workbookViewId="0">
      <selection activeCell="F9" sqref="F9"/>
    </sheetView>
  </sheetViews>
  <sheetFormatPr defaultRowHeight="13.5"/>
  <cols>
    <col min="1" max="1" width="8.125" customWidth="1"/>
    <col min="2" max="2" width="2.125" customWidth="1"/>
    <col min="3" max="3" width="11.125" customWidth="1"/>
    <col min="4" max="4" width="1.625" customWidth="1"/>
    <col min="5" max="5" width="8.75" customWidth="1"/>
    <col min="6" max="6" width="8.125" customWidth="1"/>
    <col min="7" max="8" width="7.625" customWidth="1"/>
    <col min="9" max="9" width="10.125" customWidth="1"/>
    <col min="10" max="10" width="0.75" customWidth="1"/>
    <col min="11" max="12" width="7.125" customWidth="1"/>
    <col min="13" max="13" width="9.5" customWidth="1"/>
    <col min="14" max="14" width="1" customWidth="1"/>
    <col min="15" max="16" width="6.75" customWidth="1"/>
    <col min="17" max="17" width="9.375" customWidth="1"/>
    <col min="18" max="18" width="0.75" customWidth="1"/>
    <col min="19" max="20" width="6.625" customWidth="1"/>
    <col min="21" max="21" width="18.375" customWidth="1"/>
  </cols>
  <sheetData>
    <row r="1" spans="1:21" ht="9" customHeight="1">
      <c r="A1" s="515" t="s">
        <v>0</v>
      </c>
      <c r="B1" s="153"/>
      <c r="C1" s="1"/>
      <c r="D1" s="2"/>
      <c r="E1" s="2"/>
      <c r="F1" s="2"/>
      <c r="G1" s="3"/>
      <c r="H1" s="526" t="s">
        <v>1</v>
      </c>
      <c r="I1" s="589"/>
      <c r="J1" s="589"/>
      <c r="K1" s="589"/>
      <c r="L1" s="589"/>
      <c r="M1" s="589"/>
      <c r="N1" s="589"/>
      <c r="O1" s="590"/>
      <c r="P1" s="526" t="s">
        <v>2</v>
      </c>
      <c r="Q1" s="589"/>
      <c r="R1" s="589"/>
      <c r="S1" s="589"/>
      <c r="T1" s="590"/>
      <c r="U1" s="508" t="s">
        <v>3</v>
      </c>
    </row>
    <row r="2" spans="1:21" ht="9" customHeight="1">
      <c r="A2" s="514"/>
      <c r="B2" s="5"/>
      <c r="C2" s="5"/>
      <c r="D2" s="5"/>
      <c r="E2" s="5"/>
      <c r="F2" s="5"/>
      <c r="G2" s="6"/>
      <c r="H2" s="537"/>
      <c r="I2" s="591"/>
      <c r="J2" s="591"/>
      <c r="K2" s="591"/>
      <c r="L2" s="591"/>
      <c r="M2" s="591"/>
      <c r="N2" s="591"/>
      <c r="O2" s="592"/>
      <c r="P2" s="537"/>
      <c r="Q2" s="591"/>
      <c r="R2" s="591"/>
      <c r="S2" s="591"/>
      <c r="T2" s="592"/>
      <c r="U2" s="509"/>
    </row>
    <row r="3" spans="1:21" ht="9" customHeight="1" thickBot="1">
      <c r="A3" s="4"/>
      <c r="B3" s="571" t="s">
        <v>4</v>
      </c>
      <c r="C3" s="571"/>
      <c r="D3" s="571"/>
      <c r="E3" s="571"/>
      <c r="F3" s="571"/>
      <c r="G3" s="572"/>
      <c r="H3" s="539"/>
      <c r="I3" s="593"/>
      <c r="J3" s="593"/>
      <c r="K3" s="593"/>
      <c r="L3" s="593"/>
      <c r="M3" s="593"/>
      <c r="N3" s="593"/>
      <c r="O3" s="594"/>
      <c r="P3" s="539"/>
      <c r="Q3" s="593"/>
      <c r="R3" s="593"/>
      <c r="S3" s="593"/>
      <c r="T3" s="594"/>
      <c r="U3" s="509"/>
    </row>
    <row r="4" spans="1:21" ht="9" customHeight="1">
      <c r="A4" s="4"/>
      <c r="B4" s="571"/>
      <c r="C4" s="571"/>
      <c r="D4" s="571"/>
      <c r="E4" s="571"/>
      <c r="F4" s="571"/>
      <c r="G4" s="572"/>
      <c r="H4" s="622" t="s">
        <v>5</v>
      </c>
      <c r="I4" s="589"/>
      <c r="J4" s="589"/>
      <c r="K4" s="589"/>
      <c r="L4" s="589"/>
      <c r="M4" s="589"/>
      <c r="N4" s="589"/>
      <c r="O4" s="590"/>
      <c r="P4" s="526" t="s">
        <v>6</v>
      </c>
      <c r="Q4" s="517">
        <f>F20+H20+L20+P20+T20+F43+H43+L43+P43+T43</f>
        <v>0</v>
      </c>
      <c r="R4" s="517"/>
      <c r="S4" s="517"/>
      <c r="T4" s="532" t="s">
        <v>7</v>
      </c>
      <c r="U4" s="509"/>
    </row>
    <row r="5" spans="1:21" ht="9" customHeight="1">
      <c r="A5" s="4"/>
      <c r="B5" s="5"/>
      <c r="C5" s="5"/>
      <c r="D5" s="5"/>
      <c r="E5" s="5"/>
      <c r="F5" s="5"/>
      <c r="G5" s="6"/>
      <c r="H5" s="623"/>
      <c r="I5" s="591"/>
      <c r="J5" s="591"/>
      <c r="K5" s="591"/>
      <c r="L5" s="591"/>
      <c r="M5" s="591"/>
      <c r="N5" s="591"/>
      <c r="O5" s="592"/>
      <c r="P5" s="537"/>
      <c r="Q5" s="518"/>
      <c r="R5" s="518"/>
      <c r="S5" s="518"/>
      <c r="T5" s="533"/>
      <c r="U5" s="509"/>
    </row>
    <row r="6" spans="1:21" ht="9" customHeight="1" thickBot="1">
      <c r="A6" s="7"/>
      <c r="B6" s="9"/>
      <c r="C6" s="9"/>
      <c r="D6" s="9"/>
      <c r="E6" s="9"/>
      <c r="F6" s="9"/>
      <c r="G6" s="8"/>
      <c r="H6" s="624"/>
      <c r="I6" s="593"/>
      <c r="J6" s="593"/>
      <c r="K6" s="593"/>
      <c r="L6" s="593"/>
      <c r="M6" s="593"/>
      <c r="N6" s="593"/>
      <c r="O6" s="594"/>
      <c r="P6" s="539"/>
      <c r="Q6" s="519"/>
      <c r="R6" s="519"/>
      <c r="S6" s="519"/>
      <c r="T6" s="534"/>
      <c r="U6" s="510"/>
    </row>
    <row r="7" spans="1:21" ht="21" customHeight="1" thickBot="1">
      <c r="C7" s="685" t="s">
        <v>581</v>
      </c>
      <c r="D7" s="685"/>
      <c r="E7" s="685"/>
      <c r="G7" s="268" t="s">
        <v>8</v>
      </c>
      <c r="H7" s="269"/>
      <c r="I7" s="270">
        <f>E20+G20+K20+O20+S20</f>
        <v>24150</v>
      </c>
      <c r="J7" s="269"/>
      <c r="K7" s="269" t="s">
        <v>7</v>
      </c>
    </row>
    <row r="8" spans="1:21" ht="16.5" customHeight="1" thickTop="1" thickBot="1">
      <c r="A8" s="299" t="s">
        <v>850</v>
      </c>
      <c r="B8" s="551" t="s">
        <v>10</v>
      </c>
      <c r="C8" s="551"/>
      <c r="D8" s="551"/>
      <c r="E8" s="552"/>
      <c r="F8" s="12" t="s">
        <v>11</v>
      </c>
      <c r="G8" s="13" t="s">
        <v>12</v>
      </c>
      <c r="H8" s="14" t="s">
        <v>11</v>
      </c>
      <c r="I8" s="557" t="s">
        <v>13</v>
      </c>
      <c r="J8" s="558"/>
      <c r="K8" s="559"/>
      <c r="L8" s="54" t="s">
        <v>11</v>
      </c>
      <c r="M8" s="553" t="s">
        <v>14</v>
      </c>
      <c r="N8" s="554"/>
      <c r="O8" s="555"/>
      <c r="P8" s="14" t="s">
        <v>11</v>
      </c>
      <c r="Q8" s="553" t="s">
        <v>15</v>
      </c>
      <c r="R8" s="554"/>
      <c r="S8" s="556"/>
      <c r="T8" s="14" t="s">
        <v>11</v>
      </c>
      <c r="U8" s="15" t="s">
        <v>16</v>
      </c>
    </row>
    <row r="9" spans="1:21" ht="15" customHeight="1">
      <c r="A9" s="181"/>
      <c r="B9" s="148"/>
      <c r="C9" s="301" t="s">
        <v>851</v>
      </c>
      <c r="D9" s="323" t="s">
        <v>823</v>
      </c>
      <c r="E9" s="207">
        <v>6100</v>
      </c>
      <c r="F9" s="114"/>
      <c r="G9" s="82">
        <v>400</v>
      </c>
      <c r="H9" s="49"/>
      <c r="I9" s="59" t="s">
        <v>859</v>
      </c>
      <c r="J9" s="55"/>
      <c r="K9" s="86">
        <v>1500</v>
      </c>
      <c r="L9" s="32"/>
      <c r="M9" s="59"/>
      <c r="N9" s="55"/>
      <c r="O9" s="90"/>
      <c r="P9" s="17"/>
      <c r="Q9" s="59" t="s">
        <v>851</v>
      </c>
      <c r="R9" s="55"/>
      <c r="S9" s="90">
        <v>600</v>
      </c>
      <c r="T9" s="17"/>
      <c r="U9" s="73"/>
    </row>
    <row r="10" spans="1:21" ht="15" customHeight="1">
      <c r="A10" s="182"/>
      <c r="B10" s="149"/>
      <c r="C10" s="302" t="s">
        <v>852</v>
      </c>
      <c r="D10" s="324" t="s">
        <v>822</v>
      </c>
      <c r="E10" s="208">
        <v>1450</v>
      </c>
      <c r="F10" s="115"/>
      <c r="G10" s="83">
        <v>100</v>
      </c>
      <c r="H10" s="50"/>
      <c r="I10" s="60" t="s">
        <v>860</v>
      </c>
      <c r="J10" s="48"/>
      <c r="K10" s="87">
        <v>1200</v>
      </c>
      <c r="L10" s="19"/>
      <c r="M10" s="60"/>
      <c r="N10" s="48"/>
      <c r="O10" s="87"/>
      <c r="P10" s="19"/>
      <c r="Q10" s="62"/>
      <c r="R10" s="48"/>
      <c r="S10" s="87"/>
      <c r="T10" s="19"/>
      <c r="U10" s="76"/>
    </row>
    <row r="11" spans="1:21" ht="15" customHeight="1">
      <c r="A11" s="181"/>
      <c r="B11" s="149"/>
      <c r="C11" s="302" t="s">
        <v>853</v>
      </c>
      <c r="D11" s="324" t="s">
        <v>822</v>
      </c>
      <c r="E11" s="208">
        <v>2000</v>
      </c>
      <c r="F11" s="115"/>
      <c r="G11" s="83">
        <v>100</v>
      </c>
      <c r="H11" s="51"/>
      <c r="I11" s="60" t="s">
        <v>861</v>
      </c>
      <c r="J11" s="48"/>
      <c r="K11" s="87">
        <v>1100</v>
      </c>
      <c r="L11" s="19"/>
      <c r="M11" s="60"/>
      <c r="N11" s="48"/>
      <c r="O11" s="87"/>
      <c r="P11" s="19"/>
      <c r="Q11" s="62"/>
      <c r="R11" s="48"/>
      <c r="S11" s="87"/>
      <c r="T11" s="19"/>
      <c r="U11" s="76"/>
    </row>
    <row r="12" spans="1:21" ht="15" customHeight="1">
      <c r="A12" s="182"/>
      <c r="B12" s="149"/>
      <c r="C12" s="302" t="s">
        <v>854</v>
      </c>
      <c r="D12" s="324" t="s">
        <v>822</v>
      </c>
      <c r="E12" s="208">
        <v>2150</v>
      </c>
      <c r="F12" s="115"/>
      <c r="G12" s="83">
        <v>150</v>
      </c>
      <c r="H12" s="50"/>
      <c r="I12" s="60"/>
      <c r="J12" s="48"/>
      <c r="K12" s="87"/>
      <c r="L12" s="19"/>
      <c r="M12" s="60"/>
      <c r="N12" s="48"/>
      <c r="O12" s="87"/>
      <c r="P12" s="19"/>
      <c r="Q12" s="62"/>
      <c r="R12" s="48"/>
      <c r="S12" s="87"/>
      <c r="T12" s="19"/>
      <c r="U12" s="76"/>
    </row>
    <row r="13" spans="1:21" ht="15" customHeight="1">
      <c r="A13" s="182"/>
      <c r="B13" s="149"/>
      <c r="C13" s="302" t="s">
        <v>855</v>
      </c>
      <c r="D13" s="324" t="s">
        <v>822</v>
      </c>
      <c r="E13" s="208">
        <v>1800</v>
      </c>
      <c r="F13" s="115"/>
      <c r="G13" s="83">
        <v>100</v>
      </c>
      <c r="H13" s="51"/>
      <c r="I13" s="60"/>
      <c r="J13" s="48"/>
      <c r="K13" s="87"/>
      <c r="L13" s="19"/>
      <c r="M13" s="60"/>
      <c r="N13" s="48"/>
      <c r="O13" s="87"/>
      <c r="P13" s="19"/>
      <c r="Q13" s="62"/>
      <c r="R13" s="48"/>
      <c r="S13" s="87"/>
      <c r="T13" s="19"/>
      <c r="U13" s="74"/>
    </row>
    <row r="14" spans="1:21" ht="15" customHeight="1">
      <c r="A14" s="182"/>
      <c r="B14" s="149"/>
      <c r="C14" s="302" t="s">
        <v>856</v>
      </c>
      <c r="D14" s="324" t="s">
        <v>822</v>
      </c>
      <c r="E14" s="208">
        <v>1600</v>
      </c>
      <c r="F14" s="115"/>
      <c r="G14" s="83">
        <v>100</v>
      </c>
      <c r="H14" s="19"/>
      <c r="I14" s="60"/>
      <c r="J14" s="48"/>
      <c r="K14" s="87"/>
      <c r="L14" s="19"/>
      <c r="M14" s="60"/>
      <c r="N14" s="48"/>
      <c r="O14" s="87"/>
      <c r="P14" s="19"/>
      <c r="Q14" s="62"/>
      <c r="R14" s="48"/>
      <c r="S14" s="87"/>
      <c r="T14" s="19"/>
      <c r="U14" s="74"/>
    </row>
    <row r="15" spans="1:21" ht="15" customHeight="1">
      <c r="A15" s="182"/>
      <c r="B15" s="149"/>
      <c r="C15" s="302" t="s">
        <v>857</v>
      </c>
      <c r="D15" s="324" t="s">
        <v>822</v>
      </c>
      <c r="E15" s="208">
        <v>1500</v>
      </c>
      <c r="F15" s="115"/>
      <c r="G15" s="83">
        <v>100</v>
      </c>
      <c r="H15" s="19"/>
      <c r="I15" s="60"/>
      <c r="J15" s="48"/>
      <c r="K15" s="87"/>
      <c r="L15" s="19"/>
      <c r="M15" s="60"/>
      <c r="N15" s="48"/>
      <c r="O15" s="87"/>
      <c r="P15" s="19"/>
      <c r="Q15" s="62"/>
      <c r="R15" s="48"/>
      <c r="S15" s="87"/>
      <c r="T15" s="19"/>
      <c r="U15" s="74"/>
    </row>
    <row r="16" spans="1:21" ht="15" customHeight="1">
      <c r="A16" s="181"/>
      <c r="B16" s="149"/>
      <c r="C16" s="302" t="s">
        <v>858</v>
      </c>
      <c r="D16" s="324" t="s">
        <v>822</v>
      </c>
      <c r="E16" s="208">
        <v>2000</v>
      </c>
      <c r="F16" s="115"/>
      <c r="G16" s="83">
        <v>100</v>
      </c>
      <c r="H16" s="19"/>
      <c r="I16" s="60"/>
      <c r="J16" s="48"/>
      <c r="K16" s="87"/>
      <c r="L16" s="19"/>
      <c r="M16" s="60"/>
      <c r="N16" s="48"/>
      <c r="O16" s="87"/>
      <c r="P16" s="19"/>
      <c r="Q16" s="62"/>
      <c r="R16" s="48"/>
      <c r="S16" s="87"/>
      <c r="T16" s="19"/>
      <c r="U16" s="74"/>
    </row>
    <row r="17" spans="1:22" ht="15" customHeight="1">
      <c r="A17" s="182"/>
      <c r="B17" s="149"/>
      <c r="C17" s="302"/>
      <c r="D17" s="324"/>
      <c r="E17" s="208"/>
      <c r="F17" s="115"/>
      <c r="G17" s="83"/>
      <c r="H17" s="50"/>
      <c r="I17" s="60"/>
      <c r="J17" s="48"/>
      <c r="K17" s="87"/>
      <c r="L17" s="19"/>
      <c r="M17" s="60"/>
      <c r="N17" s="48"/>
      <c r="O17" s="87"/>
      <c r="P17" s="19"/>
      <c r="Q17" s="62"/>
      <c r="R17" s="48"/>
      <c r="S17" s="87"/>
      <c r="T17" s="19"/>
      <c r="U17" s="74"/>
    </row>
    <row r="18" spans="1:22" ht="15" customHeight="1">
      <c r="A18" s="182"/>
      <c r="B18" s="149"/>
      <c r="C18" s="302"/>
      <c r="D18" s="324"/>
      <c r="E18" s="208"/>
      <c r="F18" s="115"/>
      <c r="G18" s="83"/>
      <c r="H18" s="51"/>
      <c r="I18" s="60"/>
      <c r="J18" s="48"/>
      <c r="K18" s="87"/>
      <c r="L18" s="19"/>
      <c r="M18" s="60"/>
      <c r="N18" s="48"/>
      <c r="O18" s="87"/>
      <c r="P18" s="19"/>
      <c r="Q18" s="62"/>
      <c r="R18" s="48"/>
      <c r="S18" s="87"/>
      <c r="T18" s="19"/>
      <c r="U18" s="74"/>
    </row>
    <row r="19" spans="1:22" ht="15" customHeight="1" thickBot="1">
      <c r="A19" s="181"/>
      <c r="B19" s="151"/>
      <c r="C19" s="306"/>
      <c r="D19" s="326"/>
      <c r="E19" s="308"/>
      <c r="F19" s="117"/>
      <c r="G19" s="84"/>
      <c r="H19" s="52"/>
      <c r="I19" s="61"/>
      <c r="J19" s="56"/>
      <c r="K19" s="88"/>
      <c r="L19" s="22"/>
      <c r="M19" s="61"/>
      <c r="N19" s="56"/>
      <c r="O19" s="88"/>
      <c r="P19" s="22"/>
      <c r="Q19" s="63"/>
      <c r="R19" s="56"/>
      <c r="S19" s="88"/>
      <c r="T19" s="22"/>
      <c r="U19" s="74"/>
    </row>
    <row r="20" spans="1:22" ht="15" customHeight="1" thickBot="1">
      <c r="A20" s="284"/>
      <c r="B20" s="152"/>
      <c r="C20" s="311" t="s">
        <v>862</v>
      </c>
      <c r="D20" s="24"/>
      <c r="E20" s="310">
        <f>SUM(E9:E19)</f>
        <v>18600</v>
      </c>
      <c r="F20" s="36">
        <f>SUM(F9:F19)</f>
        <v>0</v>
      </c>
      <c r="G20" s="95">
        <f>SUM(G9:G19)</f>
        <v>1150</v>
      </c>
      <c r="H20" s="53">
        <f>SUM(H9:H19)</f>
        <v>0</v>
      </c>
      <c r="I20" s="267" t="s">
        <v>80</v>
      </c>
      <c r="J20" s="160"/>
      <c r="K20" s="89">
        <f>SUM(K9:K19)</f>
        <v>3800</v>
      </c>
      <c r="L20" s="26">
        <f>SUM(L9:L19)</f>
        <v>0</v>
      </c>
      <c r="M20" s="159"/>
      <c r="N20" s="160"/>
      <c r="O20" s="91">
        <f>SUM(O9:O19)</f>
        <v>0</v>
      </c>
      <c r="P20" s="37">
        <f>SUM(P9:P19)</f>
        <v>0</v>
      </c>
      <c r="Q20" s="267" t="s">
        <v>389</v>
      </c>
      <c r="R20" s="160"/>
      <c r="S20" s="91">
        <f>SUM(S9:S19)</f>
        <v>600</v>
      </c>
      <c r="T20" s="37">
        <f>SUM(T9:T19)</f>
        <v>0</v>
      </c>
      <c r="U20" s="75"/>
    </row>
    <row r="21" spans="1:22" ht="21" customHeight="1" thickTop="1" thickBot="1">
      <c r="B21" s="5"/>
      <c r="C21" s="684" t="s">
        <v>582</v>
      </c>
      <c r="D21" s="684"/>
      <c r="E21" s="684"/>
      <c r="F21" s="5"/>
      <c r="G21" s="271" t="s">
        <v>8</v>
      </c>
      <c r="H21" s="272"/>
      <c r="I21" s="273">
        <f>E43+G43+K43+O43+S43</f>
        <v>47100</v>
      </c>
      <c r="J21" s="272"/>
      <c r="K21" s="272" t="s">
        <v>7</v>
      </c>
      <c r="L21" s="5"/>
      <c r="M21" s="5"/>
      <c r="N21" s="5"/>
      <c r="O21" s="5"/>
      <c r="P21" s="5"/>
      <c r="Q21" s="5"/>
      <c r="R21" s="5"/>
      <c r="S21" s="5"/>
      <c r="T21" s="5"/>
      <c r="U21" s="5"/>
      <c r="V21" s="5"/>
    </row>
    <row r="22" spans="1:22" ht="15" customHeight="1" thickTop="1" thickBot="1">
      <c r="A22" s="180" t="s">
        <v>850</v>
      </c>
      <c r="B22" s="551" t="s">
        <v>10</v>
      </c>
      <c r="C22" s="551"/>
      <c r="D22" s="551"/>
      <c r="E22" s="552"/>
      <c r="F22" s="12" t="s">
        <v>11</v>
      </c>
      <c r="G22" s="13" t="s">
        <v>12</v>
      </c>
      <c r="H22" s="14" t="s">
        <v>11</v>
      </c>
      <c r="I22" s="553" t="s">
        <v>13</v>
      </c>
      <c r="J22" s="554"/>
      <c r="K22" s="555"/>
      <c r="L22" s="14" t="s">
        <v>11</v>
      </c>
      <c r="M22" s="553" t="s">
        <v>14</v>
      </c>
      <c r="N22" s="554"/>
      <c r="O22" s="555"/>
      <c r="P22" s="14" t="s">
        <v>11</v>
      </c>
      <c r="Q22" s="553" t="s">
        <v>15</v>
      </c>
      <c r="R22" s="554"/>
      <c r="S22" s="556"/>
      <c r="T22" s="14" t="s">
        <v>11</v>
      </c>
      <c r="U22" s="15" t="s">
        <v>16</v>
      </c>
    </row>
    <row r="23" spans="1:22" ht="14.25" customHeight="1">
      <c r="A23" s="187"/>
      <c r="B23" s="148"/>
      <c r="C23" s="301" t="s">
        <v>863</v>
      </c>
      <c r="D23" s="323" t="s">
        <v>822</v>
      </c>
      <c r="E23" s="207">
        <v>3850</v>
      </c>
      <c r="F23" s="31"/>
      <c r="G23" s="92">
        <v>350</v>
      </c>
      <c r="H23" s="32"/>
      <c r="I23" s="59" t="s">
        <v>863</v>
      </c>
      <c r="J23" s="55"/>
      <c r="K23" s="90">
        <v>2750</v>
      </c>
      <c r="L23" s="17"/>
      <c r="M23" s="59"/>
      <c r="N23" s="70"/>
      <c r="O23" s="90"/>
      <c r="P23" s="17"/>
      <c r="Q23" s="59" t="s">
        <v>867</v>
      </c>
      <c r="R23" s="55"/>
      <c r="S23" s="90">
        <v>650</v>
      </c>
      <c r="T23" s="17"/>
      <c r="U23" s="73"/>
    </row>
    <row r="24" spans="1:22" ht="14.25" customHeight="1">
      <c r="A24" s="686" t="s">
        <v>883</v>
      </c>
      <c r="B24" s="154"/>
      <c r="C24" s="302" t="s">
        <v>864</v>
      </c>
      <c r="D24" s="324" t="s">
        <v>822</v>
      </c>
      <c r="E24" s="208">
        <v>2500</v>
      </c>
      <c r="F24" s="18"/>
      <c r="G24" s="93">
        <v>100</v>
      </c>
      <c r="H24" s="34"/>
      <c r="I24" s="60" t="s">
        <v>884</v>
      </c>
      <c r="J24" s="48"/>
      <c r="K24" s="87">
        <v>1200</v>
      </c>
      <c r="L24" s="19"/>
      <c r="M24" s="60"/>
      <c r="N24" s="71"/>
      <c r="O24" s="87"/>
      <c r="P24" s="19"/>
      <c r="Q24" s="60" t="s">
        <v>863</v>
      </c>
      <c r="R24" s="48"/>
      <c r="S24" s="87">
        <v>750</v>
      </c>
      <c r="T24" s="19"/>
      <c r="U24" s="76"/>
    </row>
    <row r="25" spans="1:22" ht="14.25" customHeight="1">
      <c r="A25" s="687"/>
      <c r="B25" s="154"/>
      <c r="C25" s="302" t="s">
        <v>865</v>
      </c>
      <c r="D25" s="324" t="s">
        <v>822</v>
      </c>
      <c r="E25" s="208">
        <v>1500</v>
      </c>
      <c r="F25" s="18"/>
      <c r="G25" s="93">
        <v>100</v>
      </c>
      <c r="H25" s="19"/>
      <c r="I25" s="60" t="s">
        <v>885</v>
      </c>
      <c r="J25" s="48"/>
      <c r="K25" s="87">
        <v>950</v>
      </c>
      <c r="L25" s="19"/>
      <c r="M25" s="60"/>
      <c r="N25" s="71"/>
      <c r="O25" s="87"/>
      <c r="P25" s="19"/>
      <c r="Q25" s="60" t="s">
        <v>884</v>
      </c>
      <c r="R25" s="48"/>
      <c r="S25" s="87">
        <v>600</v>
      </c>
      <c r="T25" s="19"/>
      <c r="U25" s="74"/>
    </row>
    <row r="26" spans="1:22" ht="14.25" customHeight="1">
      <c r="A26" s="688"/>
      <c r="B26" s="154"/>
      <c r="C26" s="302" t="s">
        <v>866</v>
      </c>
      <c r="D26" s="324" t="s">
        <v>822</v>
      </c>
      <c r="E26" s="208">
        <v>1750</v>
      </c>
      <c r="F26" s="18"/>
      <c r="G26" s="93">
        <v>100</v>
      </c>
      <c r="H26" s="19"/>
      <c r="I26" s="60"/>
      <c r="J26" s="48"/>
      <c r="K26" s="87"/>
      <c r="L26" s="19"/>
      <c r="M26" s="60"/>
      <c r="N26" s="71"/>
      <c r="O26" s="87"/>
      <c r="P26" s="19"/>
      <c r="Q26" s="60"/>
      <c r="R26" s="48"/>
      <c r="S26" s="87"/>
      <c r="T26" s="19"/>
      <c r="U26" s="74"/>
    </row>
    <row r="27" spans="1:22" ht="14.25" customHeight="1">
      <c r="A27" s="182"/>
      <c r="B27" s="154"/>
      <c r="C27" s="302" t="s">
        <v>867</v>
      </c>
      <c r="D27" s="324" t="s">
        <v>822</v>
      </c>
      <c r="E27" s="208">
        <v>1850</v>
      </c>
      <c r="F27" s="18"/>
      <c r="G27" s="93">
        <v>100</v>
      </c>
      <c r="H27" s="19"/>
      <c r="I27" s="60"/>
      <c r="J27" s="48"/>
      <c r="K27" s="87"/>
      <c r="L27" s="19"/>
      <c r="M27" s="60"/>
      <c r="N27" s="71"/>
      <c r="O27" s="87"/>
      <c r="P27" s="19"/>
      <c r="Q27" s="60"/>
      <c r="R27" s="48"/>
      <c r="S27" s="87"/>
      <c r="T27" s="19"/>
      <c r="U27" s="74"/>
    </row>
    <row r="28" spans="1:22" ht="14.25" customHeight="1">
      <c r="A28" s="181"/>
      <c r="B28" s="154"/>
      <c r="C28" s="302" t="s">
        <v>868</v>
      </c>
      <c r="D28" s="324" t="s">
        <v>822</v>
      </c>
      <c r="E28" s="208">
        <v>1600</v>
      </c>
      <c r="F28" s="18"/>
      <c r="G28" s="93">
        <v>150</v>
      </c>
      <c r="H28" s="19"/>
      <c r="I28" s="60"/>
      <c r="J28" s="48"/>
      <c r="K28" s="87"/>
      <c r="L28" s="19"/>
      <c r="M28" s="60"/>
      <c r="N28" s="71"/>
      <c r="O28" s="87"/>
      <c r="P28" s="19"/>
      <c r="Q28" s="60"/>
      <c r="R28" s="48"/>
      <c r="S28" s="87"/>
      <c r="T28" s="19"/>
      <c r="U28" s="74"/>
    </row>
    <row r="29" spans="1:22" ht="14.25" customHeight="1">
      <c r="A29" s="182"/>
      <c r="B29" s="154"/>
      <c r="C29" s="302" t="s">
        <v>869</v>
      </c>
      <c r="D29" s="324" t="s">
        <v>822</v>
      </c>
      <c r="E29" s="208">
        <v>1750</v>
      </c>
      <c r="F29" s="18"/>
      <c r="G29" s="93">
        <v>150</v>
      </c>
      <c r="H29" s="19"/>
      <c r="I29" s="60"/>
      <c r="J29" s="48"/>
      <c r="K29" s="87"/>
      <c r="L29" s="19"/>
      <c r="M29" s="60"/>
      <c r="N29" s="71"/>
      <c r="O29" s="87"/>
      <c r="P29" s="19"/>
      <c r="Q29" s="60"/>
      <c r="R29" s="48"/>
      <c r="S29" s="87"/>
      <c r="T29" s="19"/>
      <c r="U29" s="74"/>
    </row>
    <row r="30" spans="1:22" ht="14.25" customHeight="1">
      <c r="A30" s="182"/>
      <c r="B30" s="154"/>
      <c r="C30" s="302" t="s">
        <v>870</v>
      </c>
      <c r="D30" s="324" t="s">
        <v>822</v>
      </c>
      <c r="E30" s="208">
        <v>2200</v>
      </c>
      <c r="F30" s="18"/>
      <c r="G30" s="93">
        <v>200</v>
      </c>
      <c r="H30" s="19"/>
      <c r="I30" s="60"/>
      <c r="J30" s="48"/>
      <c r="K30" s="87"/>
      <c r="L30" s="19"/>
      <c r="M30" s="60"/>
      <c r="N30" s="71"/>
      <c r="O30" s="87"/>
      <c r="P30" s="19"/>
      <c r="Q30" s="60"/>
      <c r="R30" s="48"/>
      <c r="S30" s="87"/>
      <c r="T30" s="19"/>
      <c r="U30" s="74"/>
    </row>
    <row r="31" spans="1:22" ht="14.25" customHeight="1">
      <c r="A31" s="182"/>
      <c r="B31" s="154"/>
      <c r="C31" s="302" t="s">
        <v>871</v>
      </c>
      <c r="D31" s="324" t="s">
        <v>822</v>
      </c>
      <c r="E31" s="208">
        <v>1500</v>
      </c>
      <c r="F31" s="18"/>
      <c r="G31" s="93">
        <v>100</v>
      </c>
      <c r="H31" s="19"/>
      <c r="I31" s="60"/>
      <c r="J31" s="48"/>
      <c r="K31" s="87"/>
      <c r="L31" s="19"/>
      <c r="M31" s="60"/>
      <c r="N31" s="71"/>
      <c r="O31" s="87"/>
      <c r="P31" s="19"/>
      <c r="Q31" s="60"/>
      <c r="R31" s="48"/>
      <c r="S31" s="87"/>
      <c r="T31" s="19"/>
      <c r="U31" s="74"/>
    </row>
    <row r="32" spans="1:22" ht="14.25" customHeight="1">
      <c r="A32" s="300" t="s">
        <v>882</v>
      </c>
      <c r="B32" s="154" t="s">
        <v>842</v>
      </c>
      <c r="C32" s="302" t="s">
        <v>872</v>
      </c>
      <c r="D32" s="324" t="s">
        <v>822</v>
      </c>
      <c r="E32" s="208">
        <v>1050</v>
      </c>
      <c r="F32" s="18"/>
      <c r="G32" s="93">
        <v>100</v>
      </c>
      <c r="H32" s="19"/>
      <c r="I32" s="60"/>
      <c r="J32" s="48"/>
      <c r="K32" s="87"/>
      <c r="L32" s="19"/>
      <c r="M32" s="60"/>
      <c r="N32" s="71"/>
      <c r="O32" s="87"/>
      <c r="P32" s="19"/>
      <c r="Q32" s="60"/>
      <c r="R32" s="48"/>
      <c r="S32" s="87"/>
      <c r="T32" s="19"/>
      <c r="U32" s="74" t="s">
        <v>1333</v>
      </c>
    </row>
    <row r="33" spans="1:21" ht="14.25" customHeight="1">
      <c r="A33" s="181"/>
      <c r="B33" s="154"/>
      <c r="C33" s="302" t="s">
        <v>873</v>
      </c>
      <c r="D33" s="324" t="s">
        <v>822</v>
      </c>
      <c r="E33" s="208">
        <v>4800</v>
      </c>
      <c r="F33" s="18"/>
      <c r="G33" s="93">
        <v>250</v>
      </c>
      <c r="H33" s="19"/>
      <c r="I33" s="60"/>
      <c r="J33" s="48"/>
      <c r="K33" s="87"/>
      <c r="L33" s="19"/>
      <c r="M33" s="60"/>
      <c r="N33" s="71"/>
      <c r="O33" s="87"/>
      <c r="P33" s="19"/>
      <c r="Q33" s="60"/>
      <c r="R33" s="48"/>
      <c r="S33" s="87"/>
      <c r="T33" s="19"/>
      <c r="U33" s="128" t="s">
        <v>1334</v>
      </c>
    </row>
    <row r="34" spans="1:21" ht="14.25" customHeight="1">
      <c r="A34" s="182"/>
      <c r="B34" s="154"/>
      <c r="C34" s="302" t="s">
        <v>874</v>
      </c>
      <c r="D34" s="324" t="s">
        <v>822</v>
      </c>
      <c r="E34" s="208">
        <v>1500</v>
      </c>
      <c r="F34" s="18"/>
      <c r="G34" s="93">
        <v>100</v>
      </c>
      <c r="H34" s="19"/>
      <c r="I34" s="60"/>
      <c r="J34" s="48"/>
      <c r="K34" s="87"/>
      <c r="L34" s="19"/>
      <c r="M34" s="60"/>
      <c r="N34" s="71"/>
      <c r="O34" s="87"/>
      <c r="P34" s="19"/>
      <c r="Q34" s="60"/>
      <c r="R34" s="48"/>
      <c r="S34" s="87"/>
      <c r="T34" s="19"/>
      <c r="U34" s="74"/>
    </row>
    <row r="35" spans="1:21" ht="14.25" customHeight="1">
      <c r="A35" s="182"/>
      <c r="B35" s="154"/>
      <c r="C35" s="302" t="s">
        <v>875</v>
      </c>
      <c r="D35" s="324" t="s">
        <v>822</v>
      </c>
      <c r="E35" s="208">
        <v>2150</v>
      </c>
      <c r="F35" s="18"/>
      <c r="G35" s="93">
        <v>200</v>
      </c>
      <c r="H35" s="19"/>
      <c r="I35" s="60"/>
      <c r="J35" s="48"/>
      <c r="K35" s="87"/>
      <c r="L35" s="19"/>
      <c r="M35" s="60"/>
      <c r="N35" s="71"/>
      <c r="O35" s="87"/>
      <c r="P35" s="19"/>
      <c r="Q35" s="60"/>
      <c r="R35" s="48"/>
      <c r="S35" s="87"/>
      <c r="T35" s="19"/>
      <c r="U35" s="74"/>
    </row>
    <row r="36" spans="1:21" ht="14.25" customHeight="1">
      <c r="A36" s="182"/>
      <c r="B36" s="154"/>
      <c r="C36" s="302" t="s">
        <v>876</v>
      </c>
      <c r="D36" s="324" t="s">
        <v>822</v>
      </c>
      <c r="E36" s="208">
        <v>1550</v>
      </c>
      <c r="F36" s="18"/>
      <c r="G36" s="93">
        <v>100</v>
      </c>
      <c r="H36" s="34"/>
      <c r="I36" s="60"/>
      <c r="J36" s="48"/>
      <c r="K36" s="87"/>
      <c r="L36" s="19"/>
      <c r="M36" s="60"/>
      <c r="N36" s="71"/>
      <c r="O36" s="87"/>
      <c r="P36" s="19"/>
      <c r="Q36" s="60"/>
      <c r="R36" s="48"/>
      <c r="S36" s="87"/>
      <c r="T36" s="19"/>
      <c r="U36" s="74"/>
    </row>
    <row r="37" spans="1:21" ht="14.25" customHeight="1">
      <c r="A37" s="182"/>
      <c r="B37" s="154"/>
      <c r="C37" s="302" t="s">
        <v>877</v>
      </c>
      <c r="D37" s="324" t="s">
        <v>822</v>
      </c>
      <c r="E37" s="208">
        <v>1350</v>
      </c>
      <c r="F37" s="18"/>
      <c r="G37" s="93">
        <v>50</v>
      </c>
      <c r="H37" s="19"/>
      <c r="I37" s="60"/>
      <c r="J37" s="48"/>
      <c r="K37" s="87"/>
      <c r="L37" s="19"/>
      <c r="M37" s="60"/>
      <c r="N37" s="71"/>
      <c r="O37" s="87"/>
      <c r="P37" s="19"/>
      <c r="Q37" s="60"/>
      <c r="R37" s="48"/>
      <c r="S37" s="87"/>
      <c r="T37" s="19"/>
      <c r="U37" s="74"/>
    </row>
    <row r="38" spans="1:21" ht="14.25" customHeight="1">
      <c r="A38" s="182"/>
      <c r="B38" s="154"/>
      <c r="C38" s="302" t="s">
        <v>878</v>
      </c>
      <c r="D38" s="324" t="s">
        <v>822</v>
      </c>
      <c r="E38" s="208">
        <v>2950</v>
      </c>
      <c r="F38" s="18"/>
      <c r="G38" s="93">
        <v>250</v>
      </c>
      <c r="H38" s="34"/>
      <c r="I38" s="60"/>
      <c r="J38" s="48"/>
      <c r="K38" s="87"/>
      <c r="L38" s="19"/>
      <c r="M38" s="60"/>
      <c r="N38" s="71"/>
      <c r="O38" s="87"/>
      <c r="P38" s="19"/>
      <c r="Q38" s="60"/>
      <c r="R38" s="48"/>
      <c r="S38" s="87"/>
      <c r="T38" s="19"/>
      <c r="U38" s="74"/>
    </row>
    <row r="39" spans="1:21" ht="14.25" customHeight="1">
      <c r="A39" s="181"/>
      <c r="B39" s="154"/>
      <c r="C39" s="302" t="s">
        <v>879</v>
      </c>
      <c r="D39" s="324" t="s">
        <v>822</v>
      </c>
      <c r="E39" s="208">
        <v>1850</v>
      </c>
      <c r="F39" s="18"/>
      <c r="G39" s="93">
        <v>100</v>
      </c>
      <c r="H39" s="19"/>
      <c r="I39" s="60"/>
      <c r="J39" s="48"/>
      <c r="K39" s="87"/>
      <c r="L39" s="19"/>
      <c r="M39" s="60"/>
      <c r="N39" s="71"/>
      <c r="O39" s="87"/>
      <c r="P39" s="19"/>
      <c r="Q39" s="60"/>
      <c r="R39" s="48"/>
      <c r="S39" s="87"/>
      <c r="T39" s="19"/>
      <c r="U39" s="74"/>
    </row>
    <row r="40" spans="1:21" ht="14.25" customHeight="1">
      <c r="A40" s="182"/>
      <c r="B40" s="154"/>
      <c r="C40" s="302" t="s">
        <v>880</v>
      </c>
      <c r="D40" s="324" t="s">
        <v>822</v>
      </c>
      <c r="E40" s="208">
        <v>1850</v>
      </c>
      <c r="F40" s="18"/>
      <c r="G40" s="93">
        <v>150</v>
      </c>
      <c r="H40" s="19"/>
      <c r="I40" s="60"/>
      <c r="J40" s="48"/>
      <c r="K40" s="87"/>
      <c r="L40" s="19"/>
      <c r="M40" s="60"/>
      <c r="N40" s="71"/>
      <c r="O40" s="87"/>
      <c r="P40" s="19"/>
      <c r="Q40" s="60"/>
      <c r="R40" s="48"/>
      <c r="S40" s="87"/>
      <c r="T40" s="19"/>
      <c r="U40" s="74"/>
    </row>
    <row r="41" spans="1:21" ht="14.25" customHeight="1">
      <c r="A41" s="182"/>
      <c r="B41" s="154"/>
      <c r="C41" s="302"/>
      <c r="D41" s="33"/>
      <c r="E41" s="208"/>
      <c r="F41" s="18"/>
      <c r="G41" s="93"/>
      <c r="H41" s="34"/>
      <c r="I41" s="60"/>
      <c r="J41" s="48"/>
      <c r="K41" s="87"/>
      <c r="L41" s="19"/>
      <c r="M41" s="60"/>
      <c r="N41" s="71"/>
      <c r="O41" s="87"/>
      <c r="P41" s="19"/>
      <c r="Q41" s="60"/>
      <c r="R41" s="48"/>
      <c r="S41" s="87"/>
      <c r="T41" s="19"/>
      <c r="U41" s="74"/>
    </row>
    <row r="42" spans="1:21" ht="14.25" customHeight="1" thickBot="1">
      <c r="A42" s="283"/>
      <c r="B42" s="155"/>
      <c r="C42" s="303"/>
      <c r="D42" s="35"/>
      <c r="E42" s="209"/>
      <c r="F42" s="21"/>
      <c r="G42" s="94"/>
      <c r="H42" s="22"/>
      <c r="I42" s="61"/>
      <c r="J42" s="56"/>
      <c r="K42" s="88"/>
      <c r="L42" s="22"/>
      <c r="M42" s="61"/>
      <c r="N42" s="72"/>
      <c r="O42" s="88"/>
      <c r="P42" s="22"/>
      <c r="Q42" s="61"/>
      <c r="R42" s="56"/>
      <c r="S42" s="88"/>
      <c r="T42" s="22"/>
      <c r="U42" s="74"/>
    </row>
    <row r="43" spans="1:21" ht="14.25" customHeight="1" thickBot="1">
      <c r="A43" s="186"/>
      <c r="B43" s="152"/>
      <c r="C43" s="311" t="s">
        <v>881</v>
      </c>
      <c r="D43" s="24"/>
      <c r="E43" s="225">
        <f>SUM(E23:E42)</f>
        <v>37550</v>
      </c>
      <c r="F43" s="36">
        <f>SUM(F23:F42)</f>
        <v>0</v>
      </c>
      <c r="G43" s="95">
        <f>SUM(G23:G42)</f>
        <v>2650</v>
      </c>
      <c r="H43" s="37">
        <f>SUM(H23:H42)</f>
        <v>0</v>
      </c>
      <c r="I43" s="159" t="s">
        <v>80</v>
      </c>
      <c r="J43" s="160"/>
      <c r="K43" s="91">
        <f>SUM(K23:K42)</f>
        <v>4900</v>
      </c>
      <c r="L43" s="37">
        <f>SUM(L23:L42)</f>
        <v>0</v>
      </c>
      <c r="M43" s="159"/>
      <c r="N43" s="160"/>
      <c r="O43" s="91">
        <f>SUM(O23:O42)</f>
        <v>0</v>
      </c>
      <c r="P43" s="37">
        <f>SUM(P23:P42)</f>
        <v>0</v>
      </c>
      <c r="Q43" s="159" t="s">
        <v>80</v>
      </c>
      <c r="R43" s="160"/>
      <c r="S43" s="91">
        <f>SUM(S23:S42)</f>
        <v>2000</v>
      </c>
      <c r="T43" s="37">
        <f>SUM(T23:T42)</f>
        <v>0</v>
      </c>
      <c r="U43" s="75"/>
    </row>
    <row r="44" spans="1:21">
      <c r="A44" s="639" t="str">
        <f>江南市・丹羽郡!A41</f>
        <v>平成25年12月</v>
      </c>
      <c r="B44" s="639"/>
      <c r="C44" s="134"/>
      <c r="H44" s="2"/>
      <c r="U44" s="134" t="s">
        <v>273</v>
      </c>
    </row>
  </sheetData>
  <mergeCells count="24">
    <mergeCell ref="U1:U6"/>
    <mergeCell ref="P4:P6"/>
    <mergeCell ref="T4:T6"/>
    <mergeCell ref="B22:E22"/>
    <mergeCell ref="I22:K22"/>
    <mergeCell ref="M22:O22"/>
    <mergeCell ref="Q22:S22"/>
    <mergeCell ref="H4:H6"/>
    <mergeCell ref="I4:O6"/>
    <mergeCell ref="P1:P3"/>
    <mergeCell ref="Q1:T3"/>
    <mergeCell ref="A44:B44"/>
    <mergeCell ref="C21:E21"/>
    <mergeCell ref="A1:A2"/>
    <mergeCell ref="B3:G4"/>
    <mergeCell ref="Q4:S6"/>
    <mergeCell ref="C7:E7"/>
    <mergeCell ref="B8:E8"/>
    <mergeCell ref="I8:K8"/>
    <mergeCell ref="M8:O8"/>
    <mergeCell ref="Q8:S8"/>
    <mergeCell ref="A24:A26"/>
    <mergeCell ref="H1:H3"/>
    <mergeCell ref="I1:O3"/>
  </mergeCells>
  <phoneticPr fontId="2"/>
  <pageMargins left="0.22" right="0.19" top="0.23" bottom="0.23" header="0.2" footer="0.2"/>
  <pageSetup paperSize="9" orientation="landscape" verticalDpi="0" r:id="rId1"/>
</worksheet>
</file>

<file path=xl/worksheets/sheet28.xml><?xml version="1.0" encoding="utf-8"?>
<worksheet xmlns="http://schemas.openxmlformats.org/spreadsheetml/2006/main" xmlns:r="http://schemas.openxmlformats.org/officeDocument/2006/relationships">
  <dimension ref="A1:Y40"/>
  <sheetViews>
    <sheetView showZeros="0" zoomScaleNormal="100" workbookViewId="0">
      <selection activeCell="F9" sqref="F9"/>
    </sheetView>
  </sheetViews>
  <sheetFormatPr defaultRowHeight="13.5"/>
  <cols>
    <col min="1" max="1" width="7.625" customWidth="1"/>
    <col min="2" max="2" width="2.25" customWidth="1"/>
    <col min="3" max="3" width="10.625" customWidth="1"/>
    <col min="4" max="4" width="1.5" customWidth="1"/>
    <col min="5" max="5" width="8.75" customWidth="1"/>
    <col min="6" max="6" width="8.125" customWidth="1"/>
    <col min="7" max="7" width="7.25" customWidth="1"/>
    <col min="8" max="8" width="7" customWidth="1"/>
    <col min="9" max="9" width="10.25" customWidth="1"/>
    <col min="10" max="10" width="1.5" customWidth="1"/>
    <col min="11" max="12" width="7.625" customWidth="1"/>
    <col min="13" max="13" width="9.375" customWidth="1"/>
    <col min="14" max="14" width="1.25" customWidth="1"/>
    <col min="15" max="16" width="6.5" customWidth="1"/>
    <col min="17" max="17" width="10.125" customWidth="1"/>
    <col min="18" max="18" width="1.125" customWidth="1"/>
    <col min="19" max="20" width="6.5" customWidth="1"/>
    <col min="21" max="21" width="18.375" customWidth="1"/>
  </cols>
  <sheetData>
    <row r="1" spans="1:25" ht="10.5" customHeight="1">
      <c r="A1" s="515" t="s">
        <v>0</v>
      </c>
      <c r="B1" s="153"/>
      <c r="C1" s="1"/>
      <c r="D1" s="2"/>
      <c r="E1" s="2"/>
      <c r="F1" s="2"/>
      <c r="G1" s="3"/>
      <c r="H1" s="526" t="s">
        <v>1</v>
      </c>
      <c r="I1" s="582"/>
      <c r="J1" s="582"/>
      <c r="K1" s="582"/>
      <c r="L1" s="582"/>
      <c r="M1" s="582"/>
      <c r="N1" s="582"/>
      <c r="O1" s="583"/>
      <c r="P1" s="526" t="s">
        <v>2</v>
      </c>
      <c r="Q1" s="589"/>
      <c r="R1" s="589"/>
      <c r="S1" s="589"/>
      <c r="T1" s="590"/>
      <c r="U1" s="508" t="s">
        <v>3</v>
      </c>
      <c r="V1" s="4"/>
    </row>
    <row r="2" spans="1:25" ht="10.5" customHeight="1">
      <c r="A2" s="514"/>
      <c r="B2" s="5"/>
      <c r="C2" s="5"/>
      <c r="D2" s="5"/>
      <c r="E2" s="5"/>
      <c r="F2" s="5"/>
      <c r="G2" s="6"/>
      <c r="H2" s="527"/>
      <c r="I2" s="584"/>
      <c r="J2" s="584"/>
      <c r="K2" s="584"/>
      <c r="L2" s="584"/>
      <c r="M2" s="584"/>
      <c r="N2" s="584"/>
      <c r="O2" s="585"/>
      <c r="P2" s="537"/>
      <c r="Q2" s="591"/>
      <c r="R2" s="591"/>
      <c r="S2" s="591"/>
      <c r="T2" s="592"/>
      <c r="U2" s="509"/>
    </row>
    <row r="3" spans="1:25" ht="10.5" customHeight="1" thickBot="1">
      <c r="A3" s="560" t="s">
        <v>4</v>
      </c>
      <c r="B3" s="571"/>
      <c r="C3" s="571"/>
      <c r="D3" s="571"/>
      <c r="E3" s="571"/>
      <c r="F3" s="571"/>
      <c r="G3" s="572"/>
      <c r="H3" s="528"/>
      <c r="I3" s="586"/>
      <c r="J3" s="586"/>
      <c r="K3" s="586"/>
      <c r="L3" s="586"/>
      <c r="M3" s="586"/>
      <c r="N3" s="586"/>
      <c r="O3" s="587"/>
      <c r="P3" s="539"/>
      <c r="Q3" s="593"/>
      <c r="R3" s="593"/>
      <c r="S3" s="593"/>
      <c r="T3" s="594"/>
      <c r="U3" s="509"/>
    </row>
    <row r="4" spans="1:25" ht="10.5" customHeight="1">
      <c r="A4" s="560"/>
      <c r="B4" s="571"/>
      <c r="C4" s="571"/>
      <c r="D4" s="571"/>
      <c r="E4" s="571"/>
      <c r="F4" s="571"/>
      <c r="G4" s="572"/>
      <c r="H4" s="573" t="s">
        <v>5</v>
      </c>
      <c r="I4" s="589"/>
      <c r="J4" s="589"/>
      <c r="K4" s="589"/>
      <c r="L4" s="589"/>
      <c r="M4" s="589"/>
      <c r="N4" s="589"/>
      <c r="O4" s="590"/>
      <c r="P4" s="526" t="s">
        <v>6</v>
      </c>
      <c r="Q4" s="517">
        <f>F39+H39+L39+P39+T39</f>
        <v>0</v>
      </c>
      <c r="R4" s="517"/>
      <c r="S4" s="517"/>
      <c r="T4" s="626" t="s">
        <v>7</v>
      </c>
      <c r="U4" s="509"/>
    </row>
    <row r="5" spans="1:25" ht="10.5" customHeight="1">
      <c r="A5" s="4"/>
      <c r="B5" s="5"/>
      <c r="C5" s="5"/>
      <c r="D5" s="5"/>
      <c r="E5" s="5"/>
      <c r="F5" s="5"/>
      <c r="G5" s="6"/>
      <c r="H5" s="610"/>
      <c r="I5" s="591"/>
      <c r="J5" s="591"/>
      <c r="K5" s="591"/>
      <c r="L5" s="591"/>
      <c r="M5" s="591"/>
      <c r="N5" s="591"/>
      <c r="O5" s="592"/>
      <c r="P5" s="537"/>
      <c r="Q5" s="518"/>
      <c r="R5" s="518"/>
      <c r="S5" s="518"/>
      <c r="T5" s="627"/>
      <c r="U5" s="509"/>
    </row>
    <row r="6" spans="1:25" ht="10.5" customHeight="1" thickBot="1">
      <c r="A6" s="7"/>
      <c r="B6" s="9"/>
      <c r="C6" s="9"/>
      <c r="D6" s="9"/>
      <c r="E6" s="9"/>
      <c r="F6" s="9"/>
      <c r="G6" s="8"/>
      <c r="H6" s="611"/>
      <c r="I6" s="593"/>
      <c r="J6" s="593"/>
      <c r="K6" s="593"/>
      <c r="L6" s="593"/>
      <c r="M6" s="593"/>
      <c r="N6" s="593"/>
      <c r="O6" s="594"/>
      <c r="P6" s="539"/>
      <c r="Q6" s="519"/>
      <c r="R6" s="519"/>
      <c r="S6" s="519"/>
      <c r="T6" s="628"/>
      <c r="U6" s="510"/>
    </row>
    <row r="7" spans="1:25" ht="27" customHeight="1" thickBot="1">
      <c r="A7" s="275"/>
      <c r="C7" s="689" t="s">
        <v>583</v>
      </c>
      <c r="D7" s="689"/>
      <c r="E7" s="689"/>
      <c r="F7" s="138"/>
      <c r="G7" s="10" t="s">
        <v>8</v>
      </c>
      <c r="H7" s="11"/>
      <c r="I7" s="119">
        <f>E39+G39+K39+O39+S39</f>
        <v>96100</v>
      </c>
      <c r="J7" s="11"/>
      <c r="K7" s="11" t="s">
        <v>7</v>
      </c>
      <c r="L7" s="9"/>
      <c r="M7" s="9"/>
      <c r="N7" s="9"/>
      <c r="O7" s="9"/>
      <c r="P7" s="9"/>
      <c r="Q7" s="9"/>
      <c r="R7" s="9"/>
      <c r="S7" s="9"/>
      <c r="T7" s="9"/>
    </row>
    <row r="8" spans="1:25" ht="16.5" customHeight="1" thickTop="1" thickBot="1">
      <c r="A8" s="299" t="s">
        <v>1420</v>
      </c>
      <c r="B8" s="551" t="s">
        <v>10</v>
      </c>
      <c r="C8" s="551"/>
      <c r="D8" s="551"/>
      <c r="E8" s="552"/>
      <c r="F8" s="274" t="s">
        <v>11</v>
      </c>
      <c r="G8" s="13" t="s">
        <v>12</v>
      </c>
      <c r="H8" s="14" t="s">
        <v>11</v>
      </c>
      <c r="I8" s="554" t="s">
        <v>13</v>
      </c>
      <c r="J8" s="554"/>
      <c r="K8" s="555"/>
      <c r="L8" s="14" t="s">
        <v>11</v>
      </c>
      <c r="M8" s="554" t="s">
        <v>14</v>
      </c>
      <c r="N8" s="554"/>
      <c r="O8" s="555"/>
      <c r="P8" s="14" t="s">
        <v>11</v>
      </c>
      <c r="Q8" s="554" t="s">
        <v>15</v>
      </c>
      <c r="R8" s="554"/>
      <c r="S8" s="556"/>
      <c r="T8" s="14" t="s">
        <v>11</v>
      </c>
      <c r="U8" s="15" t="s">
        <v>16</v>
      </c>
    </row>
    <row r="9" spans="1:25" ht="15.75" customHeight="1">
      <c r="A9" s="276"/>
      <c r="B9" s="261"/>
      <c r="C9" s="122" t="s">
        <v>886</v>
      </c>
      <c r="D9" s="327" t="s">
        <v>911</v>
      </c>
      <c r="E9" s="224">
        <v>5000</v>
      </c>
      <c r="F9" s="16"/>
      <c r="G9" s="120">
        <v>300</v>
      </c>
      <c r="H9" s="17"/>
      <c r="I9" s="122" t="s">
        <v>913</v>
      </c>
      <c r="J9" s="112"/>
      <c r="K9" s="90">
        <v>700</v>
      </c>
      <c r="L9" s="17"/>
      <c r="M9" s="122" t="s">
        <v>898</v>
      </c>
      <c r="N9" s="112"/>
      <c r="O9" s="90">
        <v>800</v>
      </c>
      <c r="P9" s="17"/>
      <c r="Q9" s="122" t="s">
        <v>898</v>
      </c>
      <c r="R9" s="112"/>
      <c r="S9" s="90">
        <v>600</v>
      </c>
      <c r="T9" s="17"/>
      <c r="U9" s="74"/>
    </row>
    <row r="10" spans="1:25" ht="15.75" customHeight="1">
      <c r="A10" s="277"/>
      <c r="B10" s="154"/>
      <c r="C10" s="123" t="s">
        <v>887</v>
      </c>
      <c r="D10" s="327" t="s">
        <v>911</v>
      </c>
      <c r="E10" s="208">
        <v>5300</v>
      </c>
      <c r="F10" s="18"/>
      <c r="G10" s="121">
        <v>300</v>
      </c>
      <c r="H10" s="19"/>
      <c r="I10" s="123" t="s">
        <v>914</v>
      </c>
      <c r="J10" s="33"/>
      <c r="K10" s="87">
        <v>1500</v>
      </c>
      <c r="L10" s="19"/>
      <c r="M10" s="123" t="s">
        <v>918</v>
      </c>
      <c r="N10" s="33"/>
      <c r="O10" s="87">
        <v>350</v>
      </c>
      <c r="P10" s="19"/>
      <c r="Q10" s="123" t="s">
        <v>913</v>
      </c>
      <c r="R10" s="33"/>
      <c r="S10" s="87">
        <v>450</v>
      </c>
      <c r="T10" s="19"/>
      <c r="U10" s="76"/>
    </row>
    <row r="11" spans="1:25" ht="15.75" customHeight="1">
      <c r="A11" s="278"/>
      <c r="B11" s="154"/>
      <c r="C11" s="312" t="s">
        <v>888</v>
      </c>
      <c r="D11" s="327" t="s">
        <v>911</v>
      </c>
      <c r="E11" s="208">
        <v>1350</v>
      </c>
      <c r="F11" s="18"/>
      <c r="G11" s="121">
        <v>50</v>
      </c>
      <c r="H11" s="19"/>
      <c r="I11" s="123" t="s">
        <v>915</v>
      </c>
      <c r="J11" s="33"/>
      <c r="K11" s="87">
        <v>1250</v>
      </c>
      <c r="L11" s="19"/>
      <c r="M11" s="123" t="s">
        <v>916</v>
      </c>
      <c r="N11" s="33"/>
      <c r="O11" s="87">
        <v>900</v>
      </c>
      <c r="P11" s="19"/>
      <c r="Q11" s="123" t="s">
        <v>914</v>
      </c>
      <c r="R11" s="33"/>
      <c r="S11" s="87">
        <v>400</v>
      </c>
      <c r="T11" s="19"/>
      <c r="U11" s="76"/>
    </row>
    <row r="12" spans="1:25" ht="15.75" customHeight="1">
      <c r="A12" s="277"/>
      <c r="B12" s="154"/>
      <c r="C12" s="123" t="s">
        <v>1519</v>
      </c>
      <c r="D12" s="327" t="s">
        <v>911</v>
      </c>
      <c r="E12" s="208">
        <v>1850</v>
      </c>
      <c r="F12" s="18"/>
      <c r="G12" s="121">
        <v>200</v>
      </c>
      <c r="H12" s="19"/>
      <c r="I12" s="123" t="s">
        <v>895</v>
      </c>
      <c r="J12" s="33"/>
      <c r="K12" s="87">
        <v>2050</v>
      </c>
      <c r="L12" s="19"/>
      <c r="M12" s="123"/>
      <c r="N12" s="33"/>
      <c r="O12" s="87"/>
      <c r="P12" s="19"/>
      <c r="Q12" s="123" t="s">
        <v>910</v>
      </c>
      <c r="R12" s="33"/>
      <c r="S12" s="87">
        <v>550</v>
      </c>
      <c r="T12" s="19"/>
      <c r="U12" s="128"/>
    </row>
    <row r="13" spans="1:25" ht="15.75" customHeight="1">
      <c r="A13" s="279"/>
      <c r="B13" s="154"/>
      <c r="C13" s="123" t="s">
        <v>889</v>
      </c>
      <c r="D13" s="327" t="s">
        <v>911</v>
      </c>
      <c r="E13" s="208">
        <v>2000</v>
      </c>
      <c r="F13" s="18"/>
      <c r="G13" s="121">
        <v>200</v>
      </c>
      <c r="H13" s="19"/>
      <c r="I13" s="123" t="s">
        <v>916</v>
      </c>
      <c r="J13" s="33"/>
      <c r="K13" s="87">
        <v>2000</v>
      </c>
      <c r="L13" s="19"/>
      <c r="M13" s="123"/>
      <c r="N13" s="33"/>
      <c r="O13" s="87"/>
      <c r="P13" s="19"/>
      <c r="Q13" s="123" t="s">
        <v>894</v>
      </c>
      <c r="R13" s="33"/>
      <c r="S13" s="87">
        <v>1200</v>
      </c>
      <c r="T13" s="19"/>
      <c r="U13" s="128"/>
      <c r="W13" s="5"/>
    </row>
    <row r="14" spans="1:25" ht="15.75" customHeight="1">
      <c r="A14" s="279"/>
      <c r="B14" s="154"/>
      <c r="C14" s="123" t="s">
        <v>890</v>
      </c>
      <c r="D14" s="327" t="s">
        <v>911</v>
      </c>
      <c r="E14" s="208">
        <v>1700</v>
      </c>
      <c r="F14" s="18"/>
      <c r="G14" s="121">
        <v>200</v>
      </c>
      <c r="H14" s="19"/>
      <c r="I14" s="123" t="s">
        <v>898</v>
      </c>
      <c r="J14" s="33"/>
      <c r="K14" s="87">
        <v>1350</v>
      </c>
      <c r="L14" s="19"/>
      <c r="M14" s="123"/>
      <c r="N14" s="33"/>
      <c r="O14" s="87"/>
      <c r="P14" s="19"/>
      <c r="Q14" s="158" t="s">
        <v>919</v>
      </c>
      <c r="R14" s="33"/>
      <c r="S14" s="87">
        <v>200</v>
      </c>
      <c r="T14" s="19"/>
      <c r="U14" s="74"/>
      <c r="X14" s="5"/>
      <c r="Y14" s="5"/>
    </row>
    <row r="15" spans="1:25" ht="15.75" customHeight="1">
      <c r="A15" s="278"/>
      <c r="B15" s="154"/>
      <c r="C15" s="123" t="s">
        <v>891</v>
      </c>
      <c r="D15" s="327" t="s">
        <v>911</v>
      </c>
      <c r="E15" s="208">
        <v>2700</v>
      </c>
      <c r="F15" s="18"/>
      <c r="G15" s="121">
        <v>150</v>
      </c>
      <c r="H15" s="19"/>
      <c r="I15" s="123" t="s">
        <v>903</v>
      </c>
      <c r="J15" s="33"/>
      <c r="K15" s="87">
        <v>1700</v>
      </c>
      <c r="L15" s="19"/>
      <c r="M15" s="123"/>
      <c r="N15" s="33"/>
      <c r="O15" s="87"/>
      <c r="P15" s="19"/>
      <c r="Q15" s="123"/>
      <c r="R15" s="33"/>
      <c r="S15" s="87"/>
      <c r="T15" s="19"/>
      <c r="U15" s="74"/>
      <c r="X15" s="5"/>
      <c r="Y15" s="5"/>
    </row>
    <row r="16" spans="1:25" ht="15.75" customHeight="1">
      <c r="A16" s="278"/>
      <c r="B16" s="154"/>
      <c r="C16" s="373" t="s">
        <v>892</v>
      </c>
      <c r="D16" s="327" t="s">
        <v>911</v>
      </c>
      <c r="E16" s="208">
        <v>2150</v>
      </c>
      <c r="F16" s="18"/>
      <c r="G16" s="121">
        <v>150</v>
      </c>
      <c r="H16" s="19"/>
      <c r="I16" s="123" t="s">
        <v>900</v>
      </c>
      <c r="J16" s="33"/>
      <c r="K16" s="87">
        <v>1300</v>
      </c>
      <c r="L16" s="19"/>
      <c r="M16" s="123"/>
      <c r="N16" s="33"/>
      <c r="O16" s="87"/>
      <c r="P16" s="19"/>
      <c r="Q16" s="123"/>
      <c r="R16" s="33"/>
      <c r="S16" s="87"/>
      <c r="T16" s="19"/>
      <c r="U16" s="74"/>
    </row>
    <row r="17" spans="1:21" ht="15.75" customHeight="1">
      <c r="A17" s="277"/>
      <c r="B17" s="154"/>
      <c r="C17" s="123" t="s">
        <v>893</v>
      </c>
      <c r="D17" s="327"/>
      <c r="E17" s="208">
        <v>2300</v>
      </c>
      <c r="F17" s="18"/>
      <c r="G17" s="121">
        <v>150</v>
      </c>
      <c r="H17" s="19"/>
      <c r="I17" s="123"/>
      <c r="J17" s="33"/>
      <c r="K17" s="87"/>
      <c r="L17" s="19"/>
      <c r="M17" s="123"/>
      <c r="N17" s="33"/>
      <c r="O17" s="87"/>
      <c r="P17" s="19"/>
      <c r="Q17" s="123"/>
      <c r="R17" s="33"/>
      <c r="S17" s="87"/>
      <c r="T17" s="19"/>
      <c r="U17" s="74"/>
    </row>
    <row r="18" spans="1:21" ht="15.75" customHeight="1">
      <c r="A18" s="278"/>
      <c r="B18" s="154"/>
      <c r="C18" s="123" t="s">
        <v>894</v>
      </c>
      <c r="D18" s="327" t="s">
        <v>911</v>
      </c>
      <c r="E18" s="208">
        <v>8400</v>
      </c>
      <c r="F18" s="18"/>
      <c r="G18" s="121">
        <v>700</v>
      </c>
      <c r="H18" s="19"/>
      <c r="I18" s="123"/>
      <c r="J18" s="33"/>
      <c r="K18" s="87"/>
      <c r="L18" s="19"/>
      <c r="M18" s="123"/>
      <c r="N18" s="33"/>
      <c r="O18" s="87"/>
      <c r="P18" s="19"/>
      <c r="Q18" s="123"/>
      <c r="R18" s="33"/>
      <c r="S18" s="87"/>
      <c r="T18" s="19"/>
      <c r="U18" s="74"/>
    </row>
    <row r="19" spans="1:21" ht="15.75" customHeight="1">
      <c r="A19" s="277"/>
      <c r="B19" s="154"/>
      <c r="C19" s="123" t="s">
        <v>895</v>
      </c>
      <c r="D19" s="327" t="s">
        <v>911</v>
      </c>
      <c r="E19" s="208">
        <v>5450</v>
      </c>
      <c r="F19" s="18"/>
      <c r="G19" s="121">
        <v>350</v>
      </c>
      <c r="H19" s="19"/>
      <c r="I19" s="123"/>
      <c r="J19" s="33"/>
      <c r="K19" s="87"/>
      <c r="L19" s="19"/>
      <c r="M19" s="123"/>
      <c r="N19" s="33"/>
      <c r="O19" s="87"/>
      <c r="P19" s="19"/>
      <c r="Q19" s="123"/>
      <c r="R19" s="33"/>
      <c r="S19" s="87"/>
      <c r="T19" s="19"/>
      <c r="U19" s="74"/>
    </row>
    <row r="20" spans="1:21" ht="15.75" customHeight="1">
      <c r="A20" s="279"/>
      <c r="B20" s="154"/>
      <c r="C20" s="373" t="s">
        <v>896</v>
      </c>
      <c r="D20" s="327"/>
      <c r="E20" s="208">
        <v>1200</v>
      </c>
      <c r="F20" s="18"/>
      <c r="G20" s="121">
        <v>100</v>
      </c>
      <c r="H20" s="19"/>
      <c r="I20" s="123"/>
      <c r="J20" s="33"/>
      <c r="K20" s="87"/>
      <c r="L20" s="19"/>
      <c r="M20" s="123"/>
      <c r="N20" s="33"/>
      <c r="O20" s="87"/>
      <c r="P20" s="19"/>
      <c r="Q20" s="123"/>
      <c r="R20" s="33"/>
      <c r="S20" s="87"/>
      <c r="T20" s="19"/>
      <c r="U20" s="74"/>
    </row>
    <row r="21" spans="1:21" ht="15.75" customHeight="1">
      <c r="A21" s="279"/>
      <c r="B21" s="154"/>
      <c r="C21" s="123" t="s">
        <v>897</v>
      </c>
      <c r="D21" s="327"/>
      <c r="E21" s="208">
        <v>1800</v>
      </c>
      <c r="F21" s="18"/>
      <c r="G21" s="121">
        <v>100</v>
      </c>
      <c r="H21" s="19"/>
      <c r="I21" s="123"/>
      <c r="J21" s="33"/>
      <c r="K21" s="87"/>
      <c r="L21" s="19"/>
      <c r="M21" s="123"/>
      <c r="N21" s="33"/>
      <c r="O21" s="87"/>
      <c r="P21" s="19"/>
      <c r="Q21" s="123"/>
      <c r="R21" s="33"/>
      <c r="S21" s="87"/>
      <c r="T21" s="19"/>
      <c r="U21" s="74"/>
    </row>
    <row r="22" spans="1:21" ht="15.75" customHeight="1">
      <c r="A22" s="279"/>
      <c r="B22" s="154"/>
      <c r="C22" s="123" t="s">
        <v>898</v>
      </c>
      <c r="D22" s="327"/>
      <c r="E22" s="208">
        <v>4800</v>
      </c>
      <c r="F22" s="18"/>
      <c r="G22" s="121">
        <v>600</v>
      </c>
      <c r="H22" s="19"/>
      <c r="I22" s="123"/>
      <c r="J22" s="33"/>
      <c r="K22" s="87"/>
      <c r="L22" s="19"/>
      <c r="M22" s="123"/>
      <c r="N22" s="33"/>
      <c r="O22" s="87"/>
      <c r="P22" s="19"/>
      <c r="Q22" s="123"/>
      <c r="R22" s="33"/>
      <c r="S22" s="87"/>
      <c r="T22" s="19"/>
      <c r="U22" s="74"/>
    </row>
    <row r="23" spans="1:21" ht="15.75" customHeight="1">
      <c r="A23" s="278"/>
      <c r="B23" s="154"/>
      <c r="C23" s="123" t="s">
        <v>899</v>
      </c>
      <c r="D23" s="327"/>
      <c r="E23" s="208">
        <v>2550</v>
      </c>
      <c r="F23" s="18"/>
      <c r="G23" s="121">
        <v>200</v>
      </c>
      <c r="H23" s="19"/>
      <c r="I23" s="123"/>
      <c r="J23" s="33"/>
      <c r="K23" s="87"/>
      <c r="L23" s="19"/>
      <c r="M23" s="123"/>
      <c r="N23" s="33"/>
      <c r="O23" s="87"/>
      <c r="P23" s="19"/>
      <c r="Q23" s="123"/>
      <c r="R23" s="33"/>
      <c r="S23" s="87"/>
      <c r="T23" s="19"/>
      <c r="U23" s="74"/>
    </row>
    <row r="24" spans="1:21" ht="15.75" customHeight="1">
      <c r="A24" s="277"/>
      <c r="B24" s="154"/>
      <c r="C24" s="123" t="s">
        <v>900</v>
      </c>
      <c r="D24" s="327" t="s">
        <v>911</v>
      </c>
      <c r="E24" s="208">
        <v>4500</v>
      </c>
      <c r="F24" s="18"/>
      <c r="G24" s="121">
        <v>250</v>
      </c>
      <c r="H24" s="19"/>
      <c r="I24" s="123"/>
      <c r="J24" s="33"/>
      <c r="K24" s="87"/>
      <c r="L24" s="19"/>
      <c r="M24" s="123"/>
      <c r="N24" s="33"/>
      <c r="O24" s="87"/>
      <c r="P24" s="19"/>
      <c r="Q24" s="123"/>
      <c r="R24" s="33"/>
      <c r="S24" s="87"/>
      <c r="T24" s="19"/>
      <c r="U24" s="74"/>
    </row>
    <row r="25" spans="1:21" ht="15.75" customHeight="1">
      <c r="A25" s="279"/>
      <c r="B25" s="154"/>
      <c r="C25" s="123" t="s">
        <v>901</v>
      </c>
      <c r="D25" s="327"/>
      <c r="E25" s="208">
        <v>2100</v>
      </c>
      <c r="F25" s="18"/>
      <c r="G25" s="121">
        <v>150</v>
      </c>
      <c r="H25" s="19"/>
      <c r="I25" s="123"/>
      <c r="J25" s="33"/>
      <c r="K25" s="87"/>
      <c r="L25" s="19"/>
      <c r="M25" s="123"/>
      <c r="N25" s="33"/>
      <c r="O25" s="87"/>
      <c r="P25" s="19"/>
      <c r="Q25" s="123"/>
      <c r="R25" s="33"/>
      <c r="S25" s="87"/>
      <c r="T25" s="19"/>
      <c r="U25" s="74"/>
    </row>
    <row r="26" spans="1:21" ht="15.75" customHeight="1">
      <c r="A26" s="277"/>
      <c r="B26" s="154"/>
      <c r="C26" s="123" t="s">
        <v>902</v>
      </c>
      <c r="D26" s="327"/>
      <c r="E26" s="208">
        <v>2300</v>
      </c>
      <c r="F26" s="18"/>
      <c r="G26" s="121">
        <v>200</v>
      </c>
      <c r="H26" s="19"/>
      <c r="I26" s="123"/>
      <c r="J26" s="33"/>
      <c r="K26" s="87"/>
      <c r="L26" s="19"/>
      <c r="M26" s="123"/>
      <c r="N26" s="33"/>
      <c r="O26" s="87"/>
      <c r="P26" s="19"/>
      <c r="Q26" s="123"/>
      <c r="R26" s="33"/>
      <c r="S26" s="87"/>
      <c r="T26" s="19"/>
      <c r="U26" s="127"/>
    </row>
    <row r="27" spans="1:21" ht="15.75" customHeight="1">
      <c r="A27" s="297" t="s">
        <v>898</v>
      </c>
      <c r="B27" s="154"/>
      <c r="C27" s="123" t="s">
        <v>903</v>
      </c>
      <c r="D27" s="327"/>
      <c r="E27" s="208">
        <v>2400</v>
      </c>
      <c r="F27" s="18"/>
      <c r="G27" s="121">
        <v>250</v>
      </c>
      <c r="H27" s="19"/>
      <c r="I27" s="123"/>
      <c r="J27" s="33"/>
      <c r="K27" s="87"/>
      <c r="L27" s="19"/>
      <c r="M27" s="123"/>
      <c r="N27" s="33"/>
      <c r="O27" s="87"/>
      <c r="P27" s="19"/>
      <c r="Q27" s="123"/>
      <c r="R27" s="33"/>
      <c r="S27" s="87"/>
      <c r="T27" s="19"/>
      <c r="U27" s="74"/>
    </row>
    <row r="28" spans="1:21" ht="15.75" customHeight="1">
      <c r="A28" s="315" t="s">
        <v>912</v>
      </c>
      <c r="B28" s="154"/>
      <c r="C28" s="123" t="s">
        <v>904</v>
      </c>
      <c r="D28" s="324"/>
      <c r="E28" s="208">
        <v>2050</v>
      </c>
      <c r="F28" s="18"/>
      <c r="G28" s="121">
        <v>200</v>
      </c>
      <c r="H28" s="19"/>
      <c r="I28" s="123"/>
      <c r="J28" s="33"/>
      <c r="K28" s="87"/>
      <c r="L28" s="19"/>
      <c r="M28" s="123"/>
      <c r="N28" s="33"/>
      <c r="O28" s="87"/>
      <c r="P28" s="19"/>
      <c r="Q28" s="123"/>
      <c r="R28" s="33"/>
      <c r="S28" s="87"/>
      <c r="T28" s="19"/>
      <c r="U28" s="74"/>
    </row>
    <row r="29" spans="1:21" ht="15.75" customHeight="1">
      <c r="A29" s="277"/>
      <c r="B29" s="154"/>
      <c r="C29" s="123" t="s">
        <v>905</v>
      </c>
      <c r="D29" s="324"/>
      <c r="E29" s="208">
        <v>1750</v>
      </c>
      <c r="F29" s="18"/>
      <c r="G29" s="121">
        <v>150</v>
      </c>
      <c r="H29" s="19"/>
      <c r="I29" s="123"/>
      <c r="J29" s="33"/>
      <c r="K29" s="87"/>
      <c r="L29" s="19"/>
      <c r="M29" s="123"/>
      <c r="N29" s="33"/>
      <c r="O29" s="87"/>
      <c r="P29" s="19"/>
      <c r="Q29" s="123"/>
      <c r="R29" s="33"/>
      <c r="S29" s="87"/>
      <c r="T29" s="19"/>
      <c r="U29" s="74"/>
    </row>
    <row r="30" spans="1:21" ht="15.75" customHeight="1">
      <c r="A30" s="280"/>
      <c r="B30" s="154"/>
      <c r="C30" s="123" t="s">
        <v>906</v>
      </c>
      <c r="D30" s="324"/>
      <c r="E30" s="208">
        <v>1800</v>
      </c>
      <c r="F30" s="18"/>
      <c r="G30" s="121">
        <v>200</v>
      </c>
      <c r="H30" s="19"/>
      <c r="I30" s="123"/>
      <c r="J30" s="33"/>
      <c r="K30" s="87"/>
      <c r="L30" s="19"/>
      <c r="M30" s="123"/>
      <c r="N30" s="33"/>
      <c r="O30" s="87"/>
      <c r="P30" s="19"/>
      <c r="Q30" s="123"/>
      <c r="R30" s="33"/>
      <c r="S30" s="87"/>
      <c r="T30" s="19"/>
      <c r="U30" s="74"/>
    </row>
    <row r="31" spans="1:21" ht="15.75" customHeight="1">
      <c r="A31" s="279"/>
      <c r="B31" s="154"/>
      <c r="C31" s="123" t="s">
        <v>907</v>
      </c>
      <c r="D31" s="324" t="s">
        <v>911</v>
      </c>
      <c r="E31" s="208">
        <v>2050</v>
      </c>
      <c r="F31" s="18"/>
      <c r="G31" s="121">
        <v>100</v>
      </c>
      <c r="H31" s="19"/>
      <c r="I31" s="123"/>
      <c r="J31" s="33"/>
      <c r="K31" s="87"/>
      <c r="L31" s="19"/>
      <c r="M31" s="123"/>
      <c r="N31" s="33"/>
      <c r="O31" s="87"/>
      <c r="P31" s="19"/>
      <c r="Q31" s="123"/>
      <c r="R31" s="33"/>
      <c r="S31" s="87"/>
      <c r="T31" s="19"/>
      <c r="U31" s="74"/>
    </row>
    <row r="32" spans="1:21" ht="15.75" customHeight="1">
      <c r="A32" s="278"/>
      <c r="B32" s="154"/>
      <c r="C32" s="123" t="s">
        <v>908</v>
      </c>
      <c r="D32" s="327" t="s">
        <v>911</v>
      </c>
      <c r="E32" s="208">
        <v>3900</v>
      </c>
      <c r="F32" s="18"/>
      <c r="G32" s="121">
        <v>200</v>
      </c>
      <c r="H32" s="19"/>
      <c r="I32" s="123"/>
      <c r="J32" s="33"/>
      <c r="K32" s="87"/>
      <c r="L32" s="19"/>
      <c r="M32" s="123"/>
      <c r="N32" s="33"/>
      <c r="O32" s="87"/>
      <c r="P32" s="19"/>
      <c r="Q32" s="123"/>
      <c r="R32" s="33"/>
      <c r="S32" s="87"/>
      <c r="T32" s="19"/>
      <c r="U32" s="74"/>
    </row>
    <row r="33" spans="1:21" ht="15.75" customHeight="1">
      <c r="A33" s="278"/>
      <c r="B33" s="154"/>
      <c r="C33" s="123" t="s">
        <v>909</v>
      </c>
      <c r="D33" s="327"/>
      <c r="E33" s="208">
        <v>1850</v>
      </c>
      <c r="F33" s="18"/>
      <c r="G33" s="121">
        <v>100</v>
      </c>
      <c r="H33" s="19"/>
      <c r="I33" s="123"/>
      <c r="J33" s="33"/>
      <c r="K33" s="87"/>
      <c r="L33" s="19"/>
      <c r="M33" s="123"/>
      <c r="N33" s="33"/>
      <c r="O33" s="87"/>
      <c r="P33" s="19"/>
      <c r="Q33" s="123"/>
      <c r="R33" s="33"/>
      <c r="S33" s="87"/>
      <c r="T33" s="19"/>
      <c r="U33" s="74"/>
    </row>
    <row r="34" spans="1:21" ht="15.75" customHeight="1">
      <c r="A34" s="277"/>
      <c r="B34" s="154"/>
      <c r="C34" s="123"/>
      <c r="D34" s="112"/>
      <c r="E34" s="208"/>
      <c r="F34" s="18"/>
      <c r="G34" s="121"/>
      <c r="H34" s="19"/>
      <c r="I34" s="123"/>
      <c r="J34" s="33"/>
      <c r="K34" s="87"/>
      <c r="L34" s="19"/>
      <c r="M34" s="123"/>
      <c r="N34" s="33"/>
      <c r="O34" s="87"/>
      <c r="P34" s="19"/>
      <c r="Q34" s="123"/>
      <c r="R34" s="33"/>
      <c r="S34" s="87"/>
      <c r="T34" s="19"/>
      <c r="U34" s="74"/>
    </row>
    <row r="35" spans="1:21" ht="15.75" customHeight="1">
      <c r="A35" s="279"/>
      <c r="B35" s="154"/>
      <c r="C35" s="123"/>
      <c r="D35" s="33"/>
      <c r="E35" s="208"/>
      <c r="F35" s="18"/>
      <c r="G35" s="121"/>
      <c r="H35" s="19"/>
      <c r="I35" s="123"/>
      <c r="J35" s="33"/>
      <c r="K35" s="87"/>
      <c r="L35" s="19"/>
      <c r="M35" s="123"/>
      <c r="N35" s="33"/>
      <c r="O35" s="87"/>
      <c r="P35" s="19"/>
      <c r="Q35" s="123"/>
      <c r="R35" s="33"/>
      <c r="S35" s="87"/>
      <c r="T35" s="19"/>
      <c r="U35" s="74"/>
    </row>
    <row r="36" spans="1:21" ht="15.75" customHeight="1">
      <c r="A36" s="278"/>
      <c r="B36" s="154"/>
      <c r="C36" s="123"/>
      <c r="D36" s="33"/>
      <c r="E36" s="208"/>
      <c r="F36" s="18"/>
      <c r="G36" s="121"/>
      <c r="H36" s="19"/>
      <c r="I36" s="123"/>
      <c r="J36" s="33"/>
      <c r="K36" s="87"/>
      <c r="L36" s="19"/>
      <c r="M36" s="123"/>
      <c r="N36" s="33"/>
      <c r="O36" s="87"/>
      <c r="P36" s="19"/>
      <c r="Q36" s="123"/>
      <c r="R36" s="33"/>
      <c r="S36" s="87"/>
      <c r="T36" s="19"/>
      <c r="U36" s="74"/>
    </row>
    <row r="37" spans="1:21" ht="15.75" customHeight="1">
      <c r="A37" s="277"/>
      <c r="B37" s="154"/>
      <c r="C37" s="123"/>
      <c r="D37" s="33"/>
      <c r="E37" s="208"/>
      <c r="F37" s="18"/>
      <c r="G37" s="121"/>
      <c r="H37" s="19"/>
      <c r="I37" s="123"/>
      <c r="J37" s="33"/>
      <c r="K37" s="87"/>
      <c r="L37" s="19"/>
      <c r="M37" s="123"/>
      <c r="N37" s="33"/>
      <c r="O37" s="87"/>
      <c r="P37" s="19"/>
      <c r="Q37" s="123"/>
      <c r="R37" s="33"/>
      <c r="S37" s="87"/>
      <c r="T37" s="19"/>
      <c r="U37" s="74"/>
    </row>
    <row r="38" spans="1:21" ht="15.75" customHeight="1" thickBot="1">
      <c r="A38" s="281"/>
      <c r="B38" s="155"/>
      <c r="C38" s="124"/>
      <c r="D38" s="35"/>
      <c r="E38" s="209"/>
      <c r="F38" s="21"/>
      <c r="G38" s="94"/>
      <c r="H38" s="22"/>
      <c r="I38" s="124"/>
      <c r="J38" s="35"/>
      <c r="K38" s="88"/>
      <c r="L38" s="22"/>
      <c r="M38" s="124"/>
      <c r="N38" s="35"/>
      <c r="O38" s="88"/>
      <c r="P38" s="22"/>
      <c r="Q38" s="124"/>
      <c r="R38" s="35"/>
      <c r="S38" s="88"/>
      <c r="T38" s="22"/>
      <c r="U38" s="74"/>
    </row>
    <row r="39" spans="1:21" ht="15.75" customHeight="1" thickBot="1">
      <c r="A39" s="221"/>
      <c r="B39" s="152"/>
      <c r="C39" s="311" t="s">
        <v>917</v>
      </c>
      <c r="D39" s="24"/>
      <c r="E39" s="225">
        <f>SUM(E9:E38)</f>
        <v>73250</v>
      </c>
      <c r="F39" s="25">
        <f>SUM(F9:F38)</f>
        <v>0</v>
      </c>
      <c r="G39" s="129">
        <f>SUM(G9:G38)</f>
        <v>5550</v>
      </c>
      <c r="H39" s="26">
        <f>SUM(H9:H38)</f>
        <v>0</v>
      </c>
      <c r="I39" s="295" t="s">
        <v>862</v>
      </c>
      <c r="J39" s="160"/>
      <c r="K39" s="89">
        <f>SUM(K9:K38)</f>
        <v>11850</v>
      </c>
      <c r="L39" s="26">
        <f>SUM(L9:L38)</f>
        <v>0</v>
      </c>
      <c r="M39" s="295" t="s">
        <v>80</v>
      </c>
      <c r="N39" s="160"/>
      <c r="O39" s="89">
        <f>SUM(O9:O38)</f>
        <v>2050</v>
      </c>
      <c r="P39" s="26">
        <f>SUM(P9:P38)</f>
        <v>0</v>
      </c>
      <c r="Q39" s="295" t="s">
        <v>303</v>
      </c>
      <c r="R39" s="160"/>
      <c r="S39" s="89">
        <f>SUM(S9:S38)</f>
        <v>3400</v>
      </c>
      <c r="T39" s="26">
        <f>SUM(T9:T38)</f>
        <v>0</v>
      </c>
      <c r="U39" s="75"/>
    </row>
    <row r="40" spans="1:21">
      <c r="A40" s="134" t="str">
        <f>犬山市・小牧市!A44</f>
        <v>平成25年12月</v>
      </c>
      <c r="C40" s="134"/>
      <c r="Q40" s="2"/>
      <c r="R40" s="2"/>
      <c r="U40" s="134" t="s">
        <v>273</v>
      </c>
    </row>
  </sheetData>
  <mergeCells count="17">
    <mergeCell ref="C7:E7"/>
    <mergeCell ref="I8:K8"/>
    <mergeCell ref="M8:O8"/>
    <mergeCell ref="Q8:S8"/>
    <mergeCell ref="B8:E8"/>
    <mergeCell ref="I4:O6"/>
    <mergeCell ref="U1:U6"/>
    <mergeCell ref="A1:A2"/>
    <mergeCell ref="A3:G4"/>
    <mergeCell ref="Q4:S6"/>
    <mergeCell ref="H1:H3"/>
    <mergeCell ref="I1:O3"/>
    <mergeCell ref="P1:P3"/>
    <mergeCell ref="Q1:T3"/>
    <mergeCell ref="P4:P6"/>
    <mergeCell ref="T4:T6"/>
    <mergeCell ref="H4:H6"/>
  </mergeCells>
  <phoneticPr fontId="2"/>
  <pageMargins left="0.19685039370078741" right="0.19685039370078741" top="0.23622047244094491" bottom="0.23622047244094491" header="0.19685039370078741" footer="0.19685039370078741"/>
  <pageSetup paperSize="9" orientation="landscape" verticalDpi="0" r:id="rId1"/>
</worksheet>
</file>

<file path=xl/worksheets/sheet29.xml><?xml version="1.0" encoding="utf-8"?>
<worksheet xmlns="http://schemas.openxmlformats.org/spreadsheetml/2006/main" xmlns:r="http://schemas.openxmlformats.org/officeDocument/2006/relationships">
  <dimension ref="A1:V44"/>
  <sheetViews>
    <sheetView showZeros="0" zoomScaleNormal="100" workbookViewId="0">
      <selection activeCell="F9" sqref="F9"/>
    </sheetView>
  </sheetViews>
  <sheetFormatPr defaultRowHeight="13.5"/>
  <cols>
    <col min="1" max="1" width="7.625" customWidth="1"/>
    <col min="2" max="2" width="1.875" customWidth="1"/>
    <col min="3" max="3" width="11.125" customWidth="1"/>
    <col min="4" max="4" width="1.625" customWidth="1"/>
    <col min="5" max="5" width="8.75" customWidth="1"/>
    <col min="6" max="6" width="8.125" customWidth="1"/>
    <col min="7" max="7" width="7" customWidth="1"/>
    <col min="8" max="8" width="7.625" customWidth="1"/>
    <col min="9" max="9" width="10.125" customWidth="1"/>
    <col min="10" max="10" width="0.75" customWidth="1"/>
    <col min="11" max="12" width="7.125" customWidth="1"/>
    <col min="13" max="13" width="9" customWidth="1"/>
    <col min="14" max="14" width="2.125" customWidth="1"/>
    <col min="15" max="16" width="6.75" customWidth="1"/>
    <col min="17" max="17" width="8.625" customWidth="1"/>
    <col min="18" max="18" width="0.75" customWidth="1"/>
    <col min="19" max="20" width="6.625" customWidth="1"/>
    <col min="21" max="21" width="18.375" customWidth="1"/>
  </cols>
  <sheetData>
    <row r="1" spans="1:21" ht="9" customHeight="1">
      <c r="A1" s="515" t="s">
        <v>0</v>
      </c>
      <c r="B1" s="153"/>
      <c r="C1" s="1"/>
      <c r="D1" s="2"/>
      <c r="E1" s="2"/>
      <c r="F1" s="2"/>
      <c r="G1" s="3"/>
      <c r="H1" s="526" t="s">
        <v>1</v>
      </c>
      <c r="I1" s="582"/>
      <c r="J1" s="582"/>
      <c r="K1" s="582"/>
      <c r="L1" s="582"/>
      <c r="M1" s="582"/>
      <c r="N1" s="582"/>
      <c r="O1" s="583"/>
      <c r="P1" s="526" t="s">
        <v>2</v>
      </c>
      <c r="Q1" s="582"/>
      <c r="R1" s="582"/>
      <c r="S1" s="582"/>
      <c r="T1" s="583"/>
      <c r="U1" s="508" t="s">
        <v>3</v>
      </c>
    </row>
    <row r="2" spans="1:21" ht="9" customHeight="1">
      <c r="A2" s="514"/>
      <c r="B2" s="5"/>
      <c r="C2" s="5"/>
      <c r="D2" s="5"/>
      <c r="E2" s="5"/>
      <c r="F2" s="5"/>
      <c r="G2" s="6"/>
      <c r="H2" s="527"/>
      <c r="I2" s="584"/>
      <c r="J2" s="584"/>
      <c r="K2" s="584"/>
      <c r="L2" s="584"/>
      <c r="M2" s="584"/>
      <c r="N2" s="584"/>
      <c r="O2" s="585"/>
      <c r="P2" s="527"/>
      <c r="Q2" s="584"/>
      <c r="R2" s="584"/>
      <c r="S2" s="584"/>
      <c r="T2" s="585"/>
      <c r="U2" s="509"/>
    </row>
    <row r="3" spans="1:21" ht="9" customHeight="1" thickBot="1">
      <c r="A3" s="4"/>
      <c r="B3" s="571" t="s">
        <v>4</v>
      </c>
      <c r="C3" s="571"/>
      <c r="D3" s="571"/>
      <c r="E3" s="571"/>
      <c r="F3" s="571"/>
      <c r="G3" s="572"/>
      <c r="H3" s="528"/>
      <c r="I3" s="586"/>
      <c r="J3" s="586"/>
      <c r="K3" s="586"/>
      <c r="L3" s="586"/>
      <c r="M3" s="586"/>
      <c r="N3" s="586"/>
      <c r="O3" s="587"/>
      <c r="P3" s="528"/>
      <c r="Q3" s="586"/>
      <c r="R3" s="586"/>
      <c r="S3" s="586"/>
      <c r="T3" s="587"/>
      <c r="U3" s="509"/>
    </row>
    <row r="4" spans="1:21" ht="9" customHeight="1">
      <c r="A4" s="4"/>
      <c r="B4" s="571"/>
      <c r="C4" s="571"/>
      <c r="D4" s="571"/>
      <c r="E4" s="571"/>
      <c r="F4" s="571"/>
      <c r="G4" s="572"/>
      <c r="H4" s="622" t="s">
        <v>5</v>
      </c>
      <c r="I4" s="589"/>
      <c r="J4" s="589"/>
      <c r="K4" s="589"/>
      <c r="L4" s="589"/>
      <c r="M4" s="589"/>
      <c r="N4" s="589"/>
      <c r="O4" s="590"/>
      <c r="P4" s="526" t="s">
        <v>6</v>
      </c>
      <c r="Q4" s="517">
        <f>F30+H30+L30+P30+T30+F43+H43+L43+P43+T43</f>
        <v>0</v>
      </c>
      <c r="R4" s="517"/>
      <c r="S4" s="517"/>
      <c r="T4" s="532" t="s">
        <v>7</v>
      </c>
      <c r="U4" s="509"/>
    </row>
    <row r="5" spans="1:21" ht="9" customHeight="1">
      <c r="A5" s="4"/>
      <c r="B5" s="5"/>
      <c r="C5" s="5"/>
      <c r="D5" s="5"/>
      <c r="E5" s="5"/>
      <c r="F5" s="5"/>
      <c r="G5" s="6"/>
      <c r="H5" s="623"/>
      <c r="I5" s="591"/>
      <c r="J5" s="591"/>
      <c r="K5" s="591"/>
      <c r="L5" s="591"/>
      <c r="M5" s="591"/>
      <c r="N5" s="591"/>
      <c r="O5" s="592"/>
      <c r="P5" s="537"/>
      <c r="Q5" s="518"/>
      <c r="R5" s="518"/>
      <c r="S5" s="518"/>
      <c r="T5" s="533"/>
      <c r="U5" s="509"/>
    </row>
    <row r="6" spans="1:21" ht="9" customHeight="1" thickBot="1">
      <c r="A6" s="7"/>
      <c r="B6" s="9"/>
      <c r="C6" s="9"/>
      <c r="D6" s="9"/>
      <c r="E6" s="9"/>
      <c r="F6" s="9"/>
      <c r="G6" s="8"/>
      <c r="H6" s="624"/>
      <c r="I6" s="593"/>
      <c r="J6" s="593"/>
      <c r="K6" s="593"/>
      <c r="L6" s="593"/>
      <c r="M6" s="593"/>
      <c r="N6" s="593"/>
      <c r="O6" s="594"/>
      <c r="P6" s="539"/>
      <c r="Q6" s="519"/>
      <c r="R6" s="519"/>
      <c r="S6" s="519"/>
      <c r="T6" s="534"/>
      <c r="U6" s="510"/>
    </row>
    <row r="7" spans="1:21" ht="21" customHeight="1" thickBot="1">
      <c r="C7" s="685" t="s">
        <v>584</v>
      </c>
      <c r="D7" s="685"/>
      <c r="E7" s="685"/>
      <c r="F7" s="286"/>
      <c r="G7" s="268" t="s">
        <v>8</v>
      </c>
      <c r="H7" s="269"/>
      <c r="I7" s="270">
        <f>E30+G30+K30+O30+S30</f>
        <v>42400</v>
      </c>
      <c r="J7" s="269"/>
      <c r="K7" s="269" t="s">
        <v>7</v>
      </c>
    </row>
    <row r="8" spans="1:21" ht="16.5" customHeight="1" thickTop="1" thickBot="1">
      <c r="A8" s="180" t="s">
        <v>1420</v>
      </c>
      <c r="B8" s="551" t="s">
        <v>10</v>
      </c>
      <c r="C8" s="551"/>
      <c r="D8" s="551"/>
      <c r="E8" s="552"/>
      <c r="F8" s="12" t="s">
        <v>11</v>
      </c>
      <c r="G8" s="13" t="s">
        <v>12</v>
      </c>
      <c r="H8" s="14" t="s">
        <v>11</v>
      </c>
      <c r="I8" s="557" t="s">
        <v>13</v>
      </c>
      <c r="J8" s="558"/>
      <c r="K8" s="559"/>
      <c r="L8" s="54" t="s">
        <v>11</v>
      </c>
      <c r="M8" s="553" t="s">
        <v>14</v>
      </c>
      <c r="N8" s="554"/>
      <c r="O8" s="555"/>
      <c r="P8" s="14" t="s">
        <v>11</v>
      </c>
      <c r="Q8" s="553" t="s">
        <v>15</v>
      </c>
      <c r="R8" s="554"/>
      <c r="S8" s="556"/>
      <c r="T8" s="14" t="s">
        <v>11</v>
      </c>
      <c r="U8" s="15" t="s">
        <v>16</v>
      </c>
    </row>
    <row r="9" spans="1:21" ht="14.25" customHeight="1">
      <c r="A9" s="181"/>
      <c r="B9" s="148"/>
      <c r="C9" s="320" t="s">
        <v>920</v>
      </c>
      <c r="D9" s="323" t="s">
        <v>938</v>
      </c>
      <c r="E9" s="207">
        <v>2700</v>
      </c>
      <c r="F9" s="114"/>
      <c r="G9" s="82">
        <v>100</v>
      </c>
      <c r="H9" s="49"/>
      <c r="I9" s="59" t="s">
        <v>939</v>
      </c>
      <c r="J9" s="55"/>
      <c r="K9" s="86">
        <v>1600</v>
      </c>
      <c r="L9" s="32"/>
      <c r="M9" s="59" t="s">
        <v>941</v>
      </c>
      <c r="N9" s="70" t="s">
        <v>942</v>
      </c>
      <c r="O9" s="90">
        <v>1700</v>
      </c>
      <c r="P9" s="17"/>
      <c r="Q9" s="59" t="s">
        <v>939</v>
      </c>
      <c r="R9" s="55"/>
      <c r="S9" s="90">
        <v>650</v>
      </c>
      <c r="T9" s="17"/>
      <c r="U9" s="73"/>
    </row>
    <row r="10" spans="1:21" ht="14.25" customHeight="1">
      <c r="A10" s="182"/>
      <c r="B10" s="149"/>
      <c r="C10" s="321" t="s">
        <v>921</v>
      </c>
      <c r="D10" s="324" t="s">
        <v>938</v>
      </c>
      <c r="E10" s="208">
        <v>1700</v>
      </c>
      <c r="F10" s="115"/>
      <c r="G10" s="83">
        <v>100</v>
      </c>
      <c r="H10" s="50"/>
      <c r="I10" s="60" t="s">
        <v>937</v>
      </c>
      <c r="J10" s="48"/>
      <c r="K10" s="87">
        <v>1800</v>
      </c>
      <c r="L10" s="19"/>
      <c r="M10" s="60"/>
      <c r="N10" s="48"/>
      <c r="O10" s="87"/>
      <c r="P10" s="19"/>
      <c r="Q10" s="62" t="s">
        <v>943</v>
      </c>
      <c r="R10" s="48"/>
      <c r="S10" s="87">
        <v>500</v>
      </c>
      <c r="T10" s="19"/>
      <c r="U10" s="76"/>
    </row>
    <row r="11" spans="1:21" ht="14.25" customHeight="1">
      <c r="A11" s="182"/>
      <c r="B11" s="149"/>
      <c r="C11" s="321" t="s">
        <v>922</v>
      </c>
      <c r="D11" s="324" t="s">
        <v>938</v>
      </c>
      <c r="E11" s="208">
        <v>1200</v>
      </c>
      <c r="F11" s="115"/>
      <c r="G11" s="83">
        <v>50</v>
      </c>
      <c r="H11" s="51"/>
      <c r="I11" s="60" t="s">
        <v>940</v>
      </c>
      <c r="J11" s="48"/>
      <c r="K11" s="87">
        <v>1000</v>
      </c>
      <c r="L11" s="19"/>
      <c r="M11" s="60"/>
      <c r="N11" s="48"/>
      <c r="O11" s="87"/>
      <c r="P11" s="19"/>
      <c r="Q11" s="62"/>
      <c r="R11" s="48"/>
      <c r="S11" s="87"/>
      <c r="T11" s="19"/>
      <c r="U11" s="76"/>
    </row>
    <row r="12" spans="1:21" ht="14.25" customHeight="1">
      <c r="A12" s="181"/>
      <c r="B12" s="149"/>
      <c r="C12" s="321" t="s">
        <v>923</v>
      </c>
      <c r="D12" s="324" t="s">
        <v>911</v>
      </c>
      <c r="E12" s="208">
        <v>2150</v>
      </c>
      <c r="F12" s="115"/>
      <c r="G12" s="83">
        <v>150</v>
      </c>
      <c r="H12" s="50"/>
      <c r="I12" s="60"/>
      <c r="J12" s="48"/>
      <c r="K12" s="87"/>
      <c r="L12" s="19"/>
      <c r="M12" s="60"/>
      <c r="N12" s="48"/>
      <c r="O12" s="87"/>
      <c r="P12" s="19"/>
      <c r="Q12" s="62"/>
      <c r="R12" s="48"/>
      <c r="S12" s="87"/>
      <c r="T12" s="19"/>
      <c r="U12" s="76"/>
    </row>
    <row r="13" spans="1:21" ht="14.25" customHeight="1">
      <c r="A13" s="182"/>
      <c r="B13" s="149"/>
      <c r="C13" s="321" t="s">
        <v>924</v>
      </c>
      <c r="D13" s="324" t="s">
        <v>911</v>
      </c>
      <c r="E13" s="208">
        <v>1850</v>
      </c>
      <c r="F13" s="115"/>
      <c r="G13" s="83">
        <v>100</v>
      </c>
      <c r="H13" s="51"/>
      <c r="I13" s="60"/>
      <c r="J13" s="48"/>
      <c r="K13" s="87"/>
      <c r="L13" s="19"/>
      <c r="M13" s="60"/>
      <c r="N13" s="48"/>
      <c r="O13" s="87"/>
      <c r="P13" s="19"/>
      <c r="Q13" s="62"/>
      <c r="R13" s="48"/>
      <c r="S13" s="87"/>
      <c r="T13" s="19"/>
      <c r="U13" s="74"/>
    </row>
    <row r="14" spans="1:21" ht="14.25" customHeight="1">
      <c r="A14" s="182"/>
      <c r="B14" s="149"/>
      <c r="C14" s="321" t="s">
        <v>925</v>
      </c>
      <c r="D14" s="324" t="s">
        <v>911</v>
      </c>
      <c r="E14" s="208">
        <v>2450</v>
      </c>
      <c r="F14" s="115"/>
      <c r="G14" s="83">
        <v>150</v>
      </c>
      <c r="H14" s="19"/>
      <c r="I14" s="60"/>
      <c r="J14" s="48"/>
      <c r="K14" s="87"/>
      <c r="L14" s="19"/>
      <c r="M14" s="60"/>
      <c r="N14" s="48"/>
      <c r="O14" s="87"/>
      <c r="P14" s="19"/>
      <c r="Q14" s="62"/>
      <c r="R14" s="48"/>
      <c r="S14" s="87"/>
      <c r="T14" s="19"/>
      <c r="U14" s="74"/>
    </row>
    <row r="15" spans="1:21" ht="14.25" customHeight="1">
      <c r="A15" s="182"/>
      <c r="B15" s="149"/>
      <c r="C15" s="321" t="s">
        <v>926</v>
      </c>
      <c r="D15" s="324" t="s">
        <v>911</v>
      </c>
      <c r="E15" s="208">
        <v>1500</v>
      </c>
      <c r="F15" s="115"/>
      <c r="G15" s="83">
        <v>100</v>
      </c>
      <c r="H15" s="19"/>
      <c r="I15" s="60"/>
      <c r="J15" s="48"/>
      <c r="K15" s="87"/>
      <c r="L15" s="19"/>
      <c r="M15" s="60"/>
      <c r="N15" s="48"/>
      <c r="O15" s="87"/>
      <c r="P15" s="19"/>
      <c r="Q15" s="62"/>
      <c r="R15" s="48"/>
      <c r="S15" s="87"/>
      <c r="T15" s="19"/>
      <c r="U15" s="74"/>
    </row>
    <row r="16" spans="1:21" ht="14.25" customHeight="1">
      <c r="A16" s="182"/>
      <c r="B16" s="149"/>
      <c r="C16" s="321" t="s">
        <v>927</v>
      </c>
      <c r="D16" s="324" t="s">
        <v>911</v>
      </c>
      <c r="E16" s="208">
        <v>3800</v>
      </c>
      <c r="F16" s="115"/>
      <c r="G16" s="83">
        <v>200</v>
      </c>
      <c r="H16" s="19"/>
      <c r="I16" s="60"/>
      <c r="J16" s="48"/>
      <c r="K16" s="87"/>
      <c r="L16" s="19"/>
      <c r="M16" s="60"/>
      <c r="N16" s="48"/>
      <c r="O16" s="87"/>
      <c r="P16" s="19"/>
      <c r="Q16" s="62"/>
      <c r="R16" s="48"/>
      <c r="S16" s="87"/>
      <c r="T16" s="19"/>
      <c r="U16" s="74"/>
    </row>
    <row r="17" spans="1:22" ht="14.25" customHeight="1">
      <c r="A17" s="181"/>
      <c r="B17" s="149"/>
      <c r="C17" s="321" t="s">
        <v>928</v>
      </c>
      <c r="D17" s="324" t="s">
        <v>911</v>
      </c>
      <c r="E17" s="208">
        <v>1550</v>
      </c>
      <c r="F17" s="115"/>
      <c r="G17" s="83">
        <v>100</v>
      </c>
      <c r="H17" s="50"/>
      <c r="I17" s="60"/>
      <c r="J17" s="48"/>
      <c r="K17" s="87"/>
      <c r="L17" s="19"/>
      <c r="M17" s="60"/>
      <c r="N17" s="48"/>
      <c r="O17" s="87"/>
      <c r="P17" s="19"/>
      <c r="Q17" s="62"/>
      <c r="R17" s="48"/>
      <c r="S17" s="87"/>
      <c r="T17" s="19"/>
      <c r="U17" s="74"/>
    </row>
    <row r="18" spans="1:22" ht="14.25" customHeight="1">
      <c r="A18" s="182"/>
      <c r="B18" s="149"/>
      <c r="C18" s="321" t="s">
        <v>929</v>
      </c>
      <c r="D18" s="324" t="s">
        <v>911</v>
      </c>
      <c r="E18" s="208">
        <v>1700</v>
      </c>
      <c r="F18" s="115"/>
      <c r="G18" s="83">
        <v>150</v>
      </c>
      <c r="H18" s="51"/>
      <c r="I18" s="60"/>
      <c r="J18" s="48"/>
      <c r="K18" s="87"/>
      <c r="L18" s="19"/>
      <c r="M18" s="60"/>
      <c r="N18" s="48"/>
      <c r="O18" s="87"/>
      <c r="P18" s="19"/>
      <c r="Q18" s="62"/>
      <c r="R18" s="48"/>
      <c r="S18" s="87"/>
      <c r="T18" s="19"/>
      <c r="U18" s="74"/>
    </row>
    <row r="19" spans="1:22" ht="14.25" customHeight="1">
      <c r="A19" s="181"/>
      <c r="B19" s="149"/>
      <c r="C19" s="321" t="s">
        <v>930</v>
      </c>
      <c r="D19" s="324" t="s">
        <v>911</v>
      </c>
      <c r="E19" s="208">
        <v>1400</v>
      </c>
      <c r="F19" s="115"/>
      <c r="G19" s="83">
        <v>50</v>
      </c>
      <c r="H19" s="50"/>
      <c r="I19" s="60"/>
      <c r="J19" s="48"/>
      <c r="K19" s="87"/>
      <c r="L19" s="19"/>
      <c r="M19" s="60"/>
      <c r="N19" s="48"/>
      <c r="O19" s="87"/>
      <c r="P19" s="19"/>
      <c r="Q19" s="62"/>
      <c r="R19" s="48"/>
      <c r="S19" s="87"/>
      <c r="T19" s="19"/>
      <c r="U19" s="74"/>
    </row>
    <row r="20" spans="1:22" ht="14.25" customHeight="1">
      <c r="A20" s="188" t="s">
        <v>937</v>
      </c>
      <c r="B20" s="149"/>
      <c r="C20" s="321" t="s">
        <v>931</v>
      </c>
      <c r="D20" s="324" t="s">
        <v>911</v>
      </c>
      <c r="E20" s="208">
        <v>1500</v>
      </c>
      <c r="F20" s="115"/>
      <c r="G20" s="83">
        <v>50</v>
      </c>
      <c r="H20" s="51"/>
      <c r="I20" s="60"/>
      <c r="J20" s="48"/>
      <c r="K20" s="87"/>
      <c r="L20" s="19"/>
      <c r="M20" s="60"/>
      <c r="N20" s="48"/>
      <c r="O20" s="87"/>
      <c r="P20" s="19"/>
      <c r="Q20" s="62"/>
      <c r="R20" s="48"/>
      <c r="S20" s="87"/>
      <c r="T20" s="19"/>
      <c r="U20" s="74"/>
    </row>
    <row r="21" spans="1:22" ht="14.25" customHeight="1">
      <c r="A21" s="282"/>
      <c r="B21" s="149"/>
      <c r="C21" s="321" t="s">
        <v>932</v>
      </c>
      <c r="D21" s="324" t="s">
        <v>911</v>
      </c>
      <c r="E21" s="208">
        <v>1100</v>
      </c>
      <c r="F21" s="115"/>
      <c r="G21" s="83">
        <v>50</v>
      </c>
      <c r="H21" s="50"/>
      <c r="I21" s="60"/>
      <c r="J21" s="48"/>
      <c r="K21" s="87"/>
      <c r="L21" s="19"/>
      <c r="M21" s="60"/>
      <c r="N21" s="48"/>
      <c r="O21" s="87"/>
      <c r="P21" s="19"/>
      <c r="Q21" s="62"/>
      <c r="R21" s="48"/>
      <c r="S21" s="87"/>
      <c r="T21" s="19"/>
      <c r="U21" s="74"/>
    </row>
    <row r="22" spans="1:22" ht="14.25" customHeight="1">
      <c r="A22" s="182"/>
      <c r="B22" s="149"/>
      <c r="C22" s="321" t="s">
        <v>933</v>
      </c>
      <c r="D22" s="324" t="s">
        <v>911</v>
      </c>
      <c r="E22" s="208">
        <v>3350</v>
      </c>
      <c r="F22" s="115"/>
      <c r="G22" s="83">
        <v>200</v>
      </c>
      <c r="H22" s="19"/>
      <c r="I22" s="60"/>
      <c r="J22" s="48"/>
      <c r="K22" s="87"/>
      <c r="L22" s="19"/>
      <c r="M22" s="60"/>
      <c r="N22" s="48"/>
      <c r="O22" s="87"/>
      <c r="P22" s="19"/>
      <c r="Q22" s="62"/>
      <c r="R22" s="48"/>
      <c r="S22" s="87"/>
      <c r="T22" s="19"/>
      <c r="U22" s="74"/>
    </row>
    <row r="23" spans="1:22" ht="14.25" customHeight="1">
      <c r="A23" s="181"/>
      <c r="B23" s="149"/>
      <c r="C23" s="321" t="s">
        <v>934</v>
      </c>
      <c r="D23" s="324" t="s">
        <v>911</v>
      </c>
      <c r="E23" s="208">
        <v>1950</v>
      </c>
      <c r="F23" s="115"/>
      <c r="G23" s="83">
        <v>100</v>
      </c>
      <c r="H23" s="34"/>
      <c r="I23" s="60"/>
      <c r="J23" s="48"/>
      <c r="K23" s="87"/>
      <c r="L23" s="19"/>
      <c r="M23" s="60"/>
      <c r="N23" s="48"/>
      <c r="O23" s="87"/>
      <c r="P23" s="19"/>
      <c r="Q23" s="62"/>
      <c r="R23" s="48"/>
      <c r="S23" s="87"/>
      <c r="T23" s="19"/>
      <c r="U23" s="74"/>
    </row>
    <row r="24" spans="1:22" ht="14.25" customHeight="1">
      <c r="A24" s="182"/>
      <c r="B24" s="149"/>
      <c r="C24" s="321" t="s">
        <v>935</v>
      </c>
      <c r="D24" s="324" t="s">
        <v>911</v>
      </c>
      <c r="E24" s="208">
        <v>1800</v>
      </c>
      <c r="F24" s="115"/>
      <c r="G24" s="83">
        <v>150</v>
      </c>
      <c r="H24" s="19"/>
      <c r="I24" s="60"/>
      <c r="J24" s="48"/>
      <c r="K24" s="87"/>
      <c r="L24" s="19"/>
      <c r="M24" s="60"/>
      <c r="N24" s="48"/>
      <c r="O24" s="87"/>
      <c r="P24" s="19"/>
      <c r="Q24" s="62"/>
      <c r="R24" s="48"/>
      <c r="S24" s="87"/>
      <c r="T24" s="19"/>
      <c r="U24" s="74"/>
    </row>
    <row r="25" spans="1:22" ht="14.25" customHeight="1">
      <c r="A25" s="182"/>
      <c r="B25" s="149"/>
      <c r="C25" s="321" t="s">
        <v>936</v>
      </c>
      <c r="D25" s="324" t="s">
        <v>911</v>
      </c>
      <c r="E25" s="208">
        <v>1600</v>
      </c>
      <c r="F25" s="115"/>
      <c r="G25" s="83">
        <v>50</v>
      </c>
      <c r="H25" s="51"/>
      <c r="I25" s="60"/>
      <c r="J25" s="48"/>
      <c r="K25" s="87"/>
      <c r="L25" s="19"/>
      <c r="M25" s="60"/>
      <c r="N25" s="48"/>
      <c r="O25" s="87"/>
      <c r="P25" s="19"/>
      <c r="Q25" s="62"/>
      <c r="R25" s="48"/>
      <c r="S25" s="87"/>
      <c r="T25" s="19"/>
      <c r="U25" s="76"/>
    </row>
    <row r="26" spans="1:22" ht="14.25" customHeight="1">
      <c r="A26" s="181"/>
      <c r="B26" s="149"/>
      <c r="C26" s="321"/>
      <c r="D26" s="324"/>
      <c r="E26" s="208"/>
      <c r="F26" s="115"/>
      <c r="G26" s="83"/>
      <c r="H26" s="19"/>
      <c r="I26" s="60"/>
      <c r="J26" s="48"/>
      <c r="K26" s="87"/>
      <c r="L26" s="19"/>
      <c r="M26" s="60"/>
      <c r="N26" s="48"/>
      <c r="O26" s="87"/>
      <c r="P26" s="19"/>
      <c r="Q26" s="62"/>
      <c r="R26" s="48"/>
      <c r="S26" s="87"/>
      <c r="T26" s="19"/>
      <c r="U26" s="74"/>
    </row>
    <row r="27" spans="1:22" ht="14.25" customHeight="1">
      <c r="A27" s="185"/>
      <c r="B27" s="150"/>
      <c r="C27" s="322"/>
      <c r="D27" s="325"/>
      <c r="E27" s="307"/>
      <c r="F27" s="116"/>
      <c r="G27" s="100"/>
      <c r="H27" s="19"/>
      <c r="I27" s="60"/>
      <c r="J27" s="48"/>
      <c r="K27" s="101"/>
      <c r="L27" s="102"/>
      <c r="M27" s="60"/>
      <c r="N27" s="48"/>
      <c r="O27" s="101"/>
      <c r="P27" s="102"/>
      <c r="Q27" s="62"/>
      <c r="R27" s="48"/>
      <c r="S27" s="101"/>
      <c r="T27" s="102"/>
      <c r="U27" s="74"/>
    </row>
    <row r="28" spans="1:22" ht="14.25" customHeight="1">
      <c r="A28" s="182"/>
      <c r="B28" s="150"/>
      <c r="C28" s="322"/>
      <c r="D28" s="325"/>
      <c r="E28" s="307"/>
      <c r="F28" s="116"/>
      <c r="G28" s="100"/>
      <c r="H28" s="19"/>
      <c r="I28" s="60"/>
      <c r="J28" s="48"/>
      <c r="K28" s="101"/>
      <c r="L28" s="102"/>
      <c r="M28" s="60"/>
      <c r="N28" s="48"/>
      <c r="O28" s="101"/>
      <c r="P28" s="102"/>
      <c r="Q28" s="62"/>
      <c r="R28" s="48"/>
      <c r="S28" s="101"/>
      <c r="T28" s="102"/>
      <c r="U28" s="74"/>
    </row>
    <row r="29" spans="1:22" ht="14.25" customHeight="1" thickBot="1">
      <c r="A29" s="285"/>
      <c r="B29" s="151"/>
      <c r="C29" s="306"/>
      <c r="D29" s="326"/>
      <c r="E29" s="308"/>
      <c r="F29" s="117"/>
      <c r="G29" s="84"/>
      <c r="H29" s="52"/>
      <c r="I29" s="61"/>
      <c r="J29" s="56"/>
      <c r="K29" s="88"/>
      <c r="L29" s="22"/>
      <c r="M29" s="61"/>
      <c r="N29" s="56"/>
      <c r="O29" s="88"/>
      <c r="P29" s="22"/>
      <c r="Q29" s="63"/>
      <c r="R29" s="56"/>
      <c r="S29" s="88"/>
      <c r="T29" s="22"/>
      <c r="U29" s="74"/>
    </row>
    <row r="30" spans="1:22" ht="14.25" customHeight="1" thickBot="1">
      <c r="A30" s="186"/>
      <c r="B30" s="152"/>
      <c r="C30" s="45" t="s">
        <v>120</v>
      </c>
      <c r="D30" s="24"/>
      <c r="E30" s="113">
        <f>SUM(E9:E29)</f>
        <v>33300</v>
      </c>
      <c r="F30" s="36">
        <f>SUM(F9:F29)</f>
        <v>0</v>
      </c>
      <c r="G30" s="95">
        <f>SUM(G9:G29)</f>
        <v>1850</v>
      </c>
      <c r="H30" s="53">
        <f>SUM(H9:H29)</f>
        <v>0</v>
      </c>
      <c r="I30" s="295" t="s">
        <v>80</v>
      </c>
      <c r="J30" s="160"/>
      <c r="K30" s="89">
        <f>SUM(K9:K29)</f>
        <v>4400</v>
      </c>
      <c r="L30" s="26">
        <f>SUM(L9:L29)</f>
        <v>0</v>
      </c>
      <c r="M30" s="295" t="s">
        <v>389</v>
      </c>
      <c r="N30" s="160"/>
      <c r="O30" s="91">
        <f>SUM(O9:O29)</f>
        <v>1700</v>
      </c>
      <c r="P30" s="37">
        <f>SUM(P9:P29)</f>
        <v>0</v>
      </c>
      <c r="Q30" s="387" t="s">
        <v>130</v>
      </c>
      <c r="R30" s="160"/>
      <c r="S30" s="91">
        <f>SUM(S9:S29)</f>
        <v>1150</v>
      </c>
      <c r="T30" s="37">
        <f>SUM(T9:T29)</f>
        <v>0</v>
      </c>
      <c r="U30" s="75"/>
    </row>
    <row r="31" spans="1:22" ht="21" customHeight="1" thickTop="1" thickBot="1">
      <c r="B31" s="5"/>
      <c r="C31" s="684" t="s">
        <v>585</v>
      </c>
      <c r="D31" s="684"/>
      <c r="E31" s="684"/>
      <c r="F31" s="287"/>
      <c r="G31" s="271" t="s">
        <v>8</v>
      </c>
      <c r="H31" s="272"/>
      <c r="I31" s="273">
        <f>E43+G43+K43+O43+S43</f>
        <v>24000</v>
      </c>
      <c r="J31" s="272"/>
      <c r="K31" s="272" t="s">
        <v>7</v>
      </c>
      <c r="L31" s="5"/>
      <c r="M31" s="5"/>
      <c r="N31" s="5"/>
      <c r="O31" s="5"/>
      <c r="P31" s="5"/>
      <c r="Q31" s="5"/>
      <c r="R31" s="5"/>
      <c r="S31" s="5"/>
      <c r="T31" s="5"/>
      <c r="U31" s="5"/>
      <c r="V31" s="5"/>
    </row>
    <row r="32" spans="1:22" ht="16.5" customHeight="1" thickTop="1" thickBot="1">
      <c r="A32" s="180" t="s">
        <v>1420</v>
      </c>
      <c r="B32" s="551" t="s">
        <v>10</v>
      </c>
      <c r="C32" s="551"/>
      <c r="D32" s="551"/>
      <c r="E32" s="552"/>
      <c r="F32" s="12" t="s">
        <v>11</v>
      </c>
      <c r="G32" s="13" t="s">
        <v>12</v>
      </c>
      <c r="H32" s="14" t="s">
        <v>11</v>
      </c>
      <c r="I32" s="553" t="s">
        <v>13</v>
      </c>
      <c r="J32" s="554"/>
      <c r="K32" s="555"/>
      <c r="L32" s="14" t="s">
        <v>11</v>
      </c>
      <c r="M32" s="553" t="s">
        <v>14</v>
      </c>
      <c r="N32" s="554"/>
      <c r="O32" s="555"/>
      <c r="P32" s="14" t="s">
        <v>11</v>
      </c>
      <c r="Q32" s="553" t="s">
        <v>15</v>
      </c>
      <c r="R32" s="554"/>
      <c r="S32" s="556"/>
      <c r="T32" s="14" t="s">
        <v>11</v>
      </c>
      <c r="U32" s="15" t="s">
        <v>16</v>
      </c>
    </row>
    <row r="33" spans="1:21" ht="15" customHeight="1">
      <c r="A33" s="181"/>
      <c r="B33" s="148"/>
      <c r="C33" s="320" t="s">
        <v>945</v>
      </c>
      <c r="D33" s="323" t="s">
        <v>911</v>
      </c>
      <c r="E33" s="207">
        <v>2050</v>
      </c>
      <c r="F33" s="31"/>
      <c r="G33" s="92">
        <v>100</v>
      </c>
      <c r="H33" s="32"/>
      <c r="I33" s="59" t="s">
        <v>953</v>
      </c>
      <c r="J33" s="55"/>
      <c r="K33" s="90">
        <v>2800</v>
      </c>
      <c r="L33" s="17"/>
      <c r="M33" s="59"/>
      <c r="N33" s="70"/>
      <c r="O33" s="90"/>
      <c r="P33" s="17"/>
      <c r="Q33" s="59" t="s">
        <v>954</v>
      </c>
      <c r="R33" s="55"/>
      <c r="S33" s="90">
        <v>500</v>
      </c>
      <c r="T33" s="17"/>
      <c r="U33" s="73" t="s">
        <v>955</v>
      </c>
    </row>
    <row r="34" spans="1:21" ht="15" customHeight="1">
      <c r="A34" s="185"/>
      <c r="B34" s="154"/>
      <c r="C34" s="321" t="s">
        <v>946</v>
      </c>
      <c r="D34" s="324" t="s">
        <v>911</v>
      </c>
      <c r="E34" s="208">
        <v>4250</v>
      </c>
      <c r="F34" s="18"/>
      <c r="G34" s="93">
        <v>300</v>
      </c>
      <c r="H34" s="34"/>
      <c r="I34" s="60" t="s">
        <v>1673</v>
      </c>
      <c r="J34" s="48"/>
      <c r="K34" s="87">
        <v>550</v>
      </c>
      <c r="L34" s="19"/>
      <c r="M34" s="60"/>
      <c r="N34" s="71"/>
      <c r="O34" s="87"/>
      <c r="P34" s="19"/>
      <c r="Q34" s="60" t="s">
        <v>945</v>
      </c>
      <c r="R34" s="48"/>
      <c r="S34" s="87">
        <v>300</v>
      </c>
      <c r="T34" s="19"/>
      <c r="U34" s="76" t="s">
        <v>956</v>
      </c>
    </row>
    <row r="35" spans="1:21" ht="15" customHeight="1">
      <c r="A35" s="185"/>
      <c r="B35" s="154"/>
      <c r="C35" s="321" t="s">
        <v>947</v>
      </c>
      <c r="D35" s="324" t="s">
        <v>911</v>
      </c>
      <c r="E35" s="208">
        <v>2450</v>
      </c>
      <c r="F35" s="18"/>
      <c r="G35" s="93">
        <v>150</v>
      </c>
      <c r="H35" s="19"/>
      <c r="I35" s="60"/>
      <c r="J35" s="48"/>
      <c r="K35" s="87"/>
      <c r="L35" s="19"/>
      <c r="M35" s="60"/>
      <c r="N35" s="71"/>
      <c r="O35" s="87"/>
      <c r="P35" s="19"/>
      <c r="Q35" s="60"/>
      <c r="R35" s="48"/>
      <c r="S35" s="87"/>
      <c r="T35" s="19"/>
      <c r="U35" s="76" t="s">
        <v>957</v>
      </c>
    </row>
    <row r="36" spans="1:21" ht="15" customHeight="1">
      <c r="A36" s="182"/>
      <c r="B36" s="154"/>
      <c r="C36" s="321" t="s">
        <v>948</v>
      </c>
      <c r="D36" s="324" t="s">
        <v>911</v>
      </c>
      <c r="E36" s="208">
        <v>4100</v>
      </c>
      <c r="F36" s="18"/>
      <c r="G36" s="93">
        <v>200</v>
      </c>
      <c r="H36" s="34"/>
      <c r="I36" s="60"/>
      <c r="J36" s="48"/>
      <c r="K36" s="87"/>
      <c r="L36" s="19"/>
      <c r="M36" s="60"/>
      <c r="N36" s="71"/>
      <c r="O36" s="87"/>
      <c r="P36" s="19"/>
      <c r="Q36" s="60"/>
      <c r="R36" s="48"/>
      <c r="S36" s="87"/>
      <c r="T36" s="19"/>
      <c r="U36" s="179" t="s">
        <v>958</v>
      </c>
    </row>
    <row r="37" spans="1:21" ht="15" customHeight="1">
      <c r="A37" s="182"/>
      <c r="B37" s="154" t="s">
        <v>951</v>
      </c>
      <c r="C37" s="321" t="s">
        <v>949</v>
      </c>
      <c r="D37" s="324"/>
      <c r="E37" s="208">
        <v>3450</v>
      </c>
      <c r="F37" s="18"/>
      <c r="G37" s="93">
        <v>300</v>
      </c>
      <c r="H37" s="19"/>
      <c r="I37" s="60"/>
      <c r="J37" s="48"/>
      <c r="K37" s="87"/>
      <c r="L37" s="19"/>
      <c r="M37" s="60"/>
      <c r="N37" s="71"/>
      <c r="O37" s="87"/>
      <c r="P37" s="19"/>
      <c r="Q37" s="60"/>
      <c r="R37" s="48"/>
      <c r="S37" s="87"/>
      <c r="T37" s="19"/>
      <c r="U37" s="128" t="s">
        <v>959</v>
      </c>
    </row>
    <row r="38" spans="1:21" ht="15" customHeight="1">
      <c r="A38" s="182"/>
      <c r="B38" s="154" t="s">
        <v>952</v>
      </c>
      <c r="C38" s="321" t="s">
        <v>950</v>
      </c>
      <c r="D38" s="324" t="s">
        <v>911</v>
      </c>
      <c r="E38" s="208">
        <v>2350</v>
      </c>
      <c r="F38" s="18"/>
      <c r="G38" s="93">
        <v>150</v>
      </c>
      <c r="H38" s="34"/>
      <c r="I38" s="60"/>
      <c r="J38" s="48"/>
      <c r="K38" s="87"/>
      <c r="L38" s="19"/>
      <c r="M38" s="60"/>
      <c r="N38" s="71"/>
      <c r="O38" s="87"/>
      <c r="P38" s="19"/>
      <c r="Q38" s="60"/>
      <c r="R38" s="48"/>
      <c r="S38" s="87"/>
      <c r="T38" s="19"/>
      <c r="U38" s="74"/>
    </row>
    <row r="39" spans="1:21" ht="15" customHeight="1">
      <c r="A39" s="181"/>
      <c r="B39" s="154"/>
      <c r="C39" s="321"/>
      <c r="D39" s="33"/>
      <c r="E39" s="208"/>
      <c r="F39" s="18"/>
      <c r="G39" s="93"/>
      <c r="H39" s="19"/>
      <c r="I39" s="60"/>
      <c r="J39" s="48"/>
      <c r="K39" s="87"/>
      <c r="L39" s="19"/>
      <c r="M39" s="60"/>
      <c r="N39" s="71"/>
      <c r="O39" s="87"/>
      <c r="P39" s="19"/>
      <c r="Q39" s="60"/>
      <c r="R39" s="48"/>
      <c r="S39" s="87"/>
      <c r="T39" s="19"/>
      <c r="U39" s="127" t="s">
        <v>960</v>
      </c>
    </row>
    <row r="40" spans="1:21" ht="15" customHeight="1">
      <c r="A40" s="185"/>
      <c r="B40" s="154"/>
      <c r="C40" s="321"/>
      <c r="D40" s="33"/>
      <c r="E40" s="208"/>
      <c r="F40" s="18"/>
      <c r="G40" s="93"/>
      <c r="H40" s="19"/>
      <c r="I40" s="60"/>
      <c r="J40" s="48"/>
      <c r="K40" s="87"/>
      <c r="L40" s="19"/>
      <c r="M40" s="60"/>
      <c r="N40" s="71"/>
      <c r="O40" s="87"/>
      <c r="P40" s="19"/>
      <c r="Q40" s="60"/>
      <c r="R40" s="48"/>
      <c r="S40" s="87"/>
      <c r="T40" s="19"/>
      <c r="U40" s="74" t="s">
        <v>961</v>
      </c>
    </row>
    <row r="41" spans="1:21" ht="15" customHeight="1">
      <c r="A41" s="185"/>
      <c r="B41" s="154"/>
      <c r="C41" s="321"/>
      <c r="D41" s="33"/>
      <c r="E41" s="208"/>
      <c r="F41" s="18"/>
      <c r="G41" s="93"/>
      <c r="H41" s="34"/>
      <c r="I41" s="60"/>
      <c r="J41" s="48"/>
      <c r="K41" s="87"/>
      <c r="L41" s="19"/>
      <c r="M41" s="60"/>
      <c r="N41" s="71"/>
      <c r="O41" s="87"/>
      <c r="P41" s="19"/>
      <c r="Q41" s="60"/>
      <c r="R41" s="48"/>
      <c r="S41" s="87"/>
      <c r="T41" s="19"/>
      <c r="U41" s="74"/>
    </row>
    <row r="42" spans="1:21" ht="15" customHeight="1" thickBot="1">
      <c r="A42" s="285"/>
      <c r="B42" s="155"/>
      <c r="C42" s="306"/>
      <c r="D42" s="35"/>
      <c r="E42" s="209"/>
      <c r="F42" s="21"/>
      <c r="G42" s="94"/>
      <c r="H42" s="22"/>
      <c r="I42" s="61"/>
      <c r="J42" s="56"/>
      <c r="K42" s="88"/>
      <c r="L42" s="22"/>
      <c r="M42" s="61"/>
      <c r="N42" s="72"/>
      <c r="O42" s="88"/>
      <c r="P42" s="22"/>
      <c r="Q42" s="61"/>
      <c r="R42" s="56"/>
      <c r="S42" s="88"/>
      <c r="T42" s="22"/>
      <c r="U42" s="74"/>
    </row>
    <row r="43" spans="1:21" ht="15" customHeight="1" thickBot="1">
      <c r="A43" s="186"/>
      <c r="B43" s="152"/>
      <c r="C43" s="45" t="s">
        <v>303</v>
      </c>
      <c r="D43" s="24"/>
      <c r="E43" s="80">
        <f>SUM(E33:E42)</f>
        <v>18650</v>
      </c>
      <c r="F43" s="36">
        <f>SUM(F33:F42)</f>
        <v>0</v>
      </c>
      <c r="G43" s="95">
        <f>SUM(G33:G42)</f>
        <v>1200</v>
      </c>
      <c r="H43" s="37">
        <f>SUM(H33:H42)</f>
        <v>0</v>
      </c>
      <c r="I43" s="295" t="s">
        <v>130</v>
      </c>
      <c r="J43" s="160"/>
      <c r="K43" s="91">
        <f>SUM(K33:K42)</f>
        <v>3350</v>
      </c>
      <c r="L43" s="37">
        <f>SUM(L33:L42)</f>
        <v>0</v>
      </c>
      <c r="M43" s="159"/>
      <c r="N43" s="160"/>
      <c r="O43" s="91">
        <f>SUM(O33:O42)</f>
        <v>0</v>
      </c>
      <c r="P43" s="37">
        <f>SUM(P33:P42)</f>
        <v>0</v>
      </c>
      <c r="Q43" s="295" t="s">
        <v>130</v>
      </c>
      <c r="R43" s="160"/>
      <c r="S43" s="91">
        <f>SUM(S33:S42)</f>
        <v>800</v>
      </c>
      <c r="T43" s="37">
        <f>SUM(T33:T42)</f>
        <v>0</v>
      </c>
      <c r="U43" s="75"/>
    </row>
    <row r="44" spans="1:21">
      <c r="A44" s="639" t="str">
        <f>春日井市!A40</f>
        <v>平成25年12月</v>
      </c>
      <c r="B44" s="639"/>
      <c r="C44" s="134"/>
      <c r="H44" s="2"/>
      <c r="U44" s="134" t="s">
        <v>273</v>
      </c>
    </row>
  </sheetData>
  <mergeCells count="23">
    <mergeCell ref="U1:U6"/>
    <mergeCell ref="T4:T6"/>
    <mergeCell ref="B32:E32"/>
    <mergeCell ref="I32:K32"/>
    <mergeCell ref="M32:O32"/>
    <mergeCell ref="Q32:S32"/>
    <mergeCell ref="I4:O6"/>
    <mergeCell ref="P1:P3"/>
    <mergeCell ref="Q1:T3"/>
    <mergeCell ref="P4:P6"/>
    <mergeCell ref="A44:B44"/>
    <mergeCell ref="C31:E31"/>
    <mergeCell ref="A1:A2"/>
    <mergeCell ref="B3:G4"/>
    <mergeCell ref="Q4:S6"/>
    <mergeCell ref="C7:E7"/>
    <mergeCell ref="B8:E8"/>
    <mergeCell ref="I8:K8"/>
    <mergeCell ref="M8:O8"/>
    <mergeCell ref="Q8:S8"/>
    <mergeCell ref="H1:H3"/>
    <mergeCell ref="I1:O3"/>
    <mergeCell ref="H4:H6"/>
  </mergeCells>
  <phoneticPr fontId="2"/>
  <pageMargins left="0.22" right="0.19" top="0.23" bottom="0.23" header="0.2" footer="0.2"/>
  <pageSetup paperSize="9" orientation="landscape" verticalDpi="0" r:id="rId1"/>
</worksheet>
</file>

<file path=xl/worksheets/sheet3.xml><?xml version="1.0" encoding="utf-8"?>
<worksheet xmlns="http://schemas.openxmlformats.org/spreadsheetml/2006/main" xmlns:r="http://schemas.openxmlformats.org/officeDocument/2006/relationships">
  <sheetPr>
    <tabColor theme="5" tint="0.59999389629810485"/>
  </sheetPr>
  <dimension ref="A1:E26"/>
  <sheetViews>
    <sheetView workbookViewId="0">
      <selection activeCell="E9" sqref="E9"/>
    </sheetView>
  </sheetViews>
  <sheetFormatPr defaultRowHeight="13.5"/>
  <cols>
    <col min="1" max="1" width="6.75" customWidth="1"/>
  </cols>
  <sheetData>
    <row r="1" spans="1:5" ht="33" customHeight="1">
      <c r="E1" s="437" t="s">
        <v>1565</v>
      </c>
    </row>
    <row r="2" spans="1:5" ht="13.5" customHeight="1">
      <c r="D2" s="437"/>
    </row>
    <row r="3" spans="1:5">
      <c r="A3" t="s">
        <v>1542</v>
      </c>
    </row>
    <row r="4" spans="1:5">
      <c r="A4" t="s">
        <v>1543</v>
      </c>
    </row>
    <row r="6" spans="1:5">
      <c r="A6" s="428">
        <v>-1</v>
      </c>
      <c r="B6" t="s">
        <v>1544</v>
      </c>
    </row>
    <row r="7" spans="1:5">
      <c r="A7" s="428">
        <v>-2</v>
      </c>
      <c r="B7" t="s">
        <v>1545</v>
      </c>
    </row>
    <row r="8" spans="1:5">
      <c r="B8" t="s">
        <v>1546</v>
      </c>
    </row>
    <row r="9" spans="1:5">
      <c r="A9" s="428">
        <v>-3</v>
      </c>
      <c r="B9" t="s">
        <v>1547</v>
      </c>
    </row>
    <row r="10" spans="1:5">
      <c r="B10" t="s">
        <v>1548</v>
      </c>
    </row>
    <row r="11" spans="1:5">
      <c r="A11" s="428">
        <v>-4</v>
      </c>
      <c r="B11" t="s">
        <v>1549</v>
      </c>
    </row>
    <row r="12" spans="1:5">
      <c r="B12" t="s">
        <v>1550</v>
      </c>
    </row>
    <row r="13" spans="1:5">
      <c r="A13" s="428">
        <v>-5</v>
      </c>
      <c r="B13" t="s">
        <v>1551</v>
      </c>
    </row>
    <row r="14" spans="1:5">
      <c r="A14" s="428">
        <v>-6</v>
      </c>
      <c r="B14" t="s">
        <v>1552</v>
      </c>
    </row>
    <row r="15" spans="1:5">
      <c r="B15" t="s">
        <v>1553</v>
      </c>
    </row>
    <row r="16" spans="1:5">
      <c r="A16" s="428">
        <v>-7</v>
      </c>
      <c r="B16" t="s">
        <v>1554</v>
      </c>
    </row>
    <row r="17" spans="1:2">
      <c r="A17" s="428">
        <v>-8</v>
      </c>
      <c r="B17" t="s">
        <v>1555</v>
      </c>
    </row>
    <row r="18" spans="1:2">
      <c r="B18" t="s">
        <v>1556</v>
      </c>
    </row>
    <row r="19" spans="1:2">
      <c r="A19" s="428">
        <v>-9</v>
      </c>
      <c r="B19" t="s">
        <v>1557</v>
      </c>
    </row>
    <row r="20" spans="1:2">
      <c r="A20" s="428">
        <v>-10</v>
      </c>
      <c r="B20" t="s">
        <v>1558</v>
      </c>
    </row>
    <row r="21" spans="1:2">
      <c r="B21" t="s">
        <v>1559</v>
      </c>
    </row>
    <row r="22" spans="1:2">
      <c r="A22" s="428">
        <v>-11</v>
      </c>
      <c r="B22" t="s">
        <v>1560</v>
      </c>
    </row>
    <row r="23" spans="1:2">
      <c r="A23" s="428">
        <v>-12</v>
      </c>
      <c r="B23" t="s">
        <v>1561</v>
      </c>
    </row>
    <row r="25" spans="1:2">
      <c r="A25" s="429" t="s">
        <v>1562</v>
      </c>
      <c r="B25" t="s">
        <v>1563</v>
      </c>
    </row>
    <row r="26" spans="1:2">
      <c r="B26" t="s">
        <v>1564</v>
      </c>
    </row>
  </sheetData>
  <phoneticPr fontId="2"/>
  <pageMargins left="0.70866141732283472" right="0.70866141732283472" top="0.74803149606299213" bottom="0.74803149606299213" header="0.31496062992125984" footer="0.31496062992125984"/>
  <pageSetup paperSize="9" orientation="landscape" verticalDpi="0" r:id="rId1"/>
</worksheet>
</file>

<file path=xl/worksheets/sheet30.xml><?xml version="1.0" encoding="utf-8"?>
<worksheet xmlns="http://schemas.openxmlformats.org/spreadsheetml/2006/main" xmlns:r="http://schemas.openxmlformats.org/officeDocument/2006/relationships">
  <dimension ref="A1:V41"/>
  <sheetViews>
    <sheetView showZeros="0" zoomScaleNormal="100" workbookViewId="0">
      <selection activeCell="F9" sqref="F9"/>
    </sheetView>
  </sheetViews>
  <sheetFormatPr defaultRowHeight="13.5"/>
  <cols>
    <col min="1" max="1" width="7.625" customWidth="1"/>
    <col min="2" max="2" width="2.375" customWidth="1"/>
    <col min="3" max="3" width="11.125" customWidth="1"/>
    <col min="4" max="4" width="1.5" customWidth="1"/>
    <col min="5" max="5" width="8.75" customWidth="1"/>
    <col min="6" max="6" width="8.125" customWidth="1"/>
    <col min="7" max="8" width="7.625" customWidth="1"/>
    <col min="9" max="9" width="10.125" customWidth="1"/>
    <col min="10" max="10" width="0.75" customWidth="1"/>
    <col min="11" max="12" width="7.125" customWidth="1"/>
    <col min="13" max="13" width="9.5" customWidth="1"/>
    <col min="14" max="14" width="1" customWidth="1"/>
    <col min="15" max="16" width="6.75" customWidth="1"/>
    <col min="17" max="17" width="9.375" customWidth="1"/>
    <col min="18" max="18" width="0.75" customWidth="1"/>
    <col min="19" max="20" width="6.625" customWidth="1"/>
    <col min="21" max="21" width="18.375" customWidth="1"/>
  </cols>
  <sheetData>
    <row r="1" spans="1:21" ht="10.5" customHeight="1">
      <c r="A1" s="515" t="s">
        <v>0</v>
      </c>
      <c r="B1" s="153"/>
      <c r="C1" s="1"/>
      <c r="D1" s="2"/>
      <c r="E1" s="2"/>
      <c r="F1" s="2"/>
      <c r="G1" s="3"/>
      <c r="H1" s="526" t="s">
        <v>1</v>
      </c>
      <c r="I1" s="589"/>
      <c r="J1" s="589"/>
      <c r="K1" s="589"/>
      <c r="L1" s="589"/>
      <c r="M1" s="589"/>
      <c r="N1" s="589"/>
      <c r="O1" s="590"/>
      <c r="P1" s="526" t="s">
        <v>2</v>
      </c>
      <c r="Q1" s="589"/>
      <c r="R1" s="589"/>
      <c r="S1" s="589"/>
      <c r="T1" s="590"/>
      <c r="U1" s="508" t="s">
        <v>3</v>
      </c>
    </row>
    <row r="2" spans="1:21" ht="10.5" customHeight="1">
      <c r="A2" s="514"/>
      <c r="B2" s="5"/>
      <c r="C2" s="5"/>
      <c r="D2" s="5"/>
      <c r="E2" s="5"/>
      <c r="F2" s="5"/>
      <c r="G2" s="6"/>
      <c r="H2" s="537"/>
      <c r="I2" s="591"/>
      <c r="J2" s="591"/>
      <c r="K2" s="591"/>
      <c r="L2" s="591"/>
      <c r="M2" s="591"/>
      <c r="N2" s="591"/>
      <c r="O2" s="592"/>
      <c r="P2" s="537"/>
      <c r="Q2" s="591"/>
      <c r="R2" s="591"/>
      <c r="S2" s="591"/>
      <c r="T2" s="592"/>
      <c r="U2" s="509"/>
    </row>
    <row r="3" spans="1:21" ht="10.5" customHeight="1" thickBot="1">
      <c r="A3" s="4"/>
      <c r="B3" s="571" t="s">
        <v>4</v>
      </c>
      <c r="C3" s="571"/>
      <c r="D3" s="571"/>
      <c r="E3" s="571"/>
      <c r="F3" s="571"/>
      <c r="G3" s="572"/>
      <c r="H3" s="539"/>
      <c r="I3" s="593"/>
      <c r="J3" s="593"/>
      <c r="K3" s="593"/>
      <c r="L3" s="593"/>
      <c r="M3" s="593"/>
      <c r="N3" s="593"/>
      <c r="O3" s="594"/>
      <c r="P3" s="539"/>
      <c r="Q3" s="593"/>
      <c r="R3" s="593"/>
      <c r="S3" s="593"/>
      <c r="T3" s="594"/>
      <c r="U3" s="509"/>
    </row>
    <row r="4" spans="1:21" ht="10.5" customHeight="1">
      <c r="A4" s="4"/>
      <c r="B4" s="571"/>
      <c r="C4" s="571"/>
      <c r="D4" s="571"/>
      <c r="E4" s="571"/>
      <c r="F4" s="571"/>
      <c r="G4" s="572"/>
      <c r="H4" s="622" t="s">
        <v>5</v>
      </c>
      <c r="I4" s="589"/>
      <c r="J4" s="589"/>
      <c r="K4" s="589"/>
      <c r="L4" s="589"/>
      <c r="M4" s="589"/>
      <c r="N4" s="589"/>
      <c r="O4" s="590"/>
      <c r="P4" s="526" t="s">
        <v>6</v>
      </c>
      <c r="Q4" s="517">
        <f>F25+H25+L25+P25+T25+F40+H40+L40+P40+T40</f>
        <v>0</v>
      </c>
      <c r="R4" s="517"/>
      <c r="S4" s="517"/>
      <c r="T4" s="532" t="s">
        <v>7</v>
      </c>
      <c r="U4" s="509"/>
    </row>
    <row r="5" spans="1:21" ht="10.5" customHeight="1">
      <c r="A5" s="4"/>
      <c r="B5" s="5"/>
      <c r="C5" s="5"/>
      <c r="D5" s="5"/>
      <c r="E5" s="5"/>
      <c r="F5" s="5"/>
      <c r="G5" s="6"/>
      <c r="H5" s="623"/>
      <c r="I5" s="591"/>
      <c r="J5" s="591"/>
      <c r="K5" s="591"/>
      <c r="L5" s="591"/>
      <c r="M5" s="591"/>
      <c r="N5" s="591"/>
      <c r="O5" s="592"/>
      <c r="P5" s="537"/>
      <c r="Q5" s="518"/>
      <c r="R5" s="518"/>
      <c r="S5" s="518"/>
      <c r="T5" s="533"/>
      <c r="U5" s="509"/>
    </row>
    <row r="6" spans="1:21" ht="10.5" customHeight="1" thickBot="1">
      <c r="A6" s="7"/>
      <c r="B6" s="9"/>
      <c r="C6" s="9"/>
      <c r="D6" s="9"/>
      <c r="E6" s="9"/>
      <c r="F6" s="9"/>
      <c r="G6" s="8"/>
      <c r="H6" s="624"/>
      <c r="I6" s="593"/>
      <c r="J6" s="593"/>
      <c r="K6" s="593"/>
      <c r="L6" s="593"/>
      <c r="M6" s="593"/>
      <c r="N6" s="593"/>
      <c r="O6" s="594"/>
      <c r="P6" s="539"/>
      <c r="Q6" s="519"/>
      <c r="R6" s="519"/>
      <c r="S6" s="519"/>
      <c r="T6" s="534"/>
      <c r="U6" s="510"/>
    </row>
    <row r="7" spans="1:21" ht="27" customHeight="1" thickBot="1">
      <c r="C7" s="640" t="s">
        <v>808</v>
      </c>
      <c r="D7" s="640"/>
      <c r="E7" s="640"/>
      <c r="F7" s="138"/>
      <c r="G7" s="10" t="s">
        <v>8</v>
      </c>
      <c r="H7" s="29"/>
      <c r="I7" s="67">
        <f>E25+G25+K25+O25+S25</f>
        <v>25750</v>
      </c>
      <c r="J7" s="29"/>
      <c r="K7" s="29" t="s">
        <v>7</v>
      </c>
    </row>
    <row r="8" spans="1:21" ht="16.5" customHeight="1" thickTop="1" thickBot="1">
      <c r="A8" s="228" t="s">
        <v>1495</v>
      </c>
      <c r="B8" s="551" t="s">
        <v>10</v>
      </c>
      <c r="C8" s="551"/>
      <c r="D8" s="551"/>
      <c r="E8" s="552"/>
      <c r="F8" s="12" t="s">
        <v>11</v>
      </c>
      <c r="G8" s="13" t="s">
        <v>12</v>
      </c>
      <c r="H8" s="14" t="s">
        <v>11</v>
      </c>
      <c r="I8" s="557" t="s">
        <v>13</v>
      </c>
      <c r="J8" s="558"/>
      <c r="K8" s="559"/>
      <c r="L8" s="54" t="s">
        <v>11</v>
      </c>
      <c r="M8" s="553" t="s">
        <v>14</v>
      </c>
      <c r="N8" s="554"/>
      <c r="O8" s="555"/>
      <c r="P8" s="14" t="s">
        <v>11</v>
      </c>
      <c r="Q8" s="553" t="s">
        <v>15</v>
      </c>
      <c r="R8" s="554"/>
      <c r="S8" s="556"/>
      <c r="T8" s="14" t="s">
        <v>11</v>
      </c>
      <c r="U8" s="15" t="s">
        <v>16</v>
      </c>
    </row>
    <row r="9" spans="1:21" ht="15" customHeight="1">
      <c r="A9" s="181"/>
      <c r="B9" s="148"/>
      <c r="C9" s="316" t="s">
        <v>962</v>
      </c>
      <c r="D9" s="331"/>
      <c r="E9" s="332">
        <v>1800</v>
      </c>
      <c r="F9" s="114"/>
      <c r="G9" s="82">
        <v>150</v>
      </c>
      <c r="H9" s="49"/>
      <c r="I9" s="59" t="s">
        <v>962</v>
      </c>
      <c r="J9" s="55"/>
      <c r="K9" s="86">
        <v>1600</v>
      </c>
      <c r="L9" s="32"/>
      <c r="M9" s="59" t="s">
        <v>973</v>
      </c>
      <c r="N9" s="55"/>
      <c r="O9" s="90">
        <v>1150</v>
      </c>
      <c r="P9" s="17"/>
      <c r="Q9" s="59" t="s">
        <v>972</v>
      </c>
      <c r="R9" s="55"/>
      <c r="S9" s="90">
        <v>500</v>
      </c>
      <c r="T9" s="17"/>
      <c r="U9" s="73" t="s">
        <v>974</v>
      </c>
    </row>
    <row r="10" spans="1:21" ht="15" customHeight="1">
      <c r="A10" s="182"/>
      <c r="B10" s="149"/>
      <c r="C10" s="317" t="s">
        <v>963</v>
      </c>
      <c r="D10" s="324"/>
      <c r="E10" s="333">
        <v>2450</v>
      </c>
      <c r="F10" s="115"/>
      <c r="G10" s="83">
        <v>200</v>
      </c>
      <c r="H10" s="50"/>
      <c r="I10" s="60" t="s">
        <v>972</v>
      </c>
      <c r="J10" s="48"/>
      <c r="K10" s="87">
        <v>1500</v>
      </c>
      <c r="L10" s="19"/>
      <c r="M10" s="60"/>
      <c r="N10" s="48"/>
      <c r="O10" s="87"/>
      <c r="P10" s="19"/>
      <c r="Q10" s="62" t="s">
        <v>967</v>
      </c>
      <c r="R10" s="48"/>
      <c r="S10" s="87">
        <v>500</v>
      </c>
      <c r="T10" s="19"/>
      <c r="U10" s="253" t="s">
        <v>975</v>
      </c>
    </row>
    <row r="11" spans="1:21" ht="15" customHeight="1">
      <c r="A11" s="182"/>
      <c r="B11" s="149"/>
      <c r="C11" s="317" t="s">
        <v>964</v>
      </c>
      <c r="D11" s="324"/>
      <c r="E11" s="333">
        <v>1450</v>
      </c>
      <c r="F11" s="115"/>
      <c r="G11" s="83">
        <v>150</v>
      </c>
      <c r="H11" s="51"/>
      <c r="I11" s="60" t="s">
        <v>967</v>
      </c>
      <c r="J11" s="48"/>
      <c r="K11" s="87">
        <v>600</v>
      </c>
      <c r="L11" s="19"/>
      <c r="M11" s="60"/>
      <c r="N11" s="48"/>
      <c r="O11" s="87"/>
      <c r="P11" s="19"/>
      <c r="Q11" s="62"/>
      <c r="R11" s="48"/>
      <c r="S11" s="87"/>
      <c r="T11" s="19"/>
      <c r="U11" s="179" t="s">
        <v>976</v>
      </c>
    </row>
    <row r="12" spans="1:21" ht="15" customHeight="1">
      <c r="A12" s="181"/>
      <c r="B12" s="149"/>
      <c r="C12" s="317" t="s">
        <v>965</v>
      </c>
      <c r="D12" s="324"/>
      <c r="E12" s="333">
        <v>1800</v>
      </c>
      <c r="F12" s="115"/>
      <c r="G12" s="83">
        <v>150</v>
      </c>
      <c r="H12" s="50"/>
      <c r="I12" s="60"/>
      <c r="J12" s="48"/>
      <c r="K12" s="87"/>
      <c r="L12" s="19"/>
      <c r="M12" s="60"/>
      <c r="N12" s="48"/>
      <c r="O12" s="87"/>
      <c r="P12" s="19"/>
      <c r="Q12" s="62"/>
      <c r="R12" s="48"/>
      <c r="S12" s="87"/>
      <c r="T12" s="19"/>
      <c r="U12" s="334" t="s">
        <v>977</v>
      </c>
    </row>
    <row r="13" spans="1:21" ht="15" customHeight="1">
      <c r="A13" s="182"/>
      <c r="B13" s="149"/>
      <c r="C13" s="317" t="s">
        <v>970</v>
      </c>
      <c r="D13" s="324" t="s">
        <v>911</v>
      </c>
      <c r="E13" s="333">
        <v>1450</v>
      </c>
      <c r="F13" s="115"/>
      <c r="G13" s="83">
        <v>150</v>
      </c>
      <c r="H13" s="51"/>
      <c r="I13" s="60"/>
      <c r="J13" s="48"/>
      <c r="K13" s="87"/>
      <c r="L13" s="19"/>
      <c r="M13" s="60"/>
      <c r="N13" s="48"/>
      <c r="O13" s="87"/>
      <c r="P13" s="19"/>
      <c r="Q13" s="62"/>
      <c r="R13" s="48"/>
      <c r="S13" s="87"/>
      <c r="T13" s="19"/>
      <c r="U13" s="74"/>
    </row>
    <row r="14" spans="1:21" ht="15" customHeight="1">
      <c r="A14" s="182"/>
      <c r="B14" s="149"/>
      <c r="C14" s="317" t="s">
        <v>966</v>
      </c>
      <c r="D14" s="324"/>
      <c r="E14" s="333">
        <v>1200</v>
      </c>
      <c r="F14" s="115"/>
      <c r="G14" s="83">
        <v>150</v>
      </c>
      <c r="H14" s="19"/>
      <c r="I14" s="60"/>
      <c r="J14" s="48"/>
      <c r="K14" s="87"/>
      <c r="L14" s="19"/>
      <c r="M14" s="60"/>
      <c r="N14" s="48"/>
      <c r="O14" s="87"/>
      <c r="P14" s="19"/>
      <c r="Q14" s="62"/>
      <c r="R14" s="48"/>
      <c r="S14" s="87"/>
      <c r="T14" s="19"/>
      <c r="U14" s="74"/>
    </row>
    <row r="15" spans="1:21" ht="15" customHeight="1">
      <c r="A15" s="182"/>
      <c r="B15" s="149"/>
      <c r="C15" s="317" t="s">
        <v>967</v>
      </c>
      <c r="D15" s="324" t="s">
        <v>911</v>
      </c>
      <c r="E15" s="333">
        <v>1650</v>
      </c>
      <c r="F15" s="115"/>
      <c r="G15" s="83">
        <v>250</v>
      </c>
      <c r="H15" s="19"/>
      <c r="I15" s="60"/>
      <c r="J15" s="48"/>
      <c r="K15" s="87"/>
      <c r="L15" s="19"/>
      <c r="M15" s="60"/>
      <c r="N15" s="48"/>
      <c r="O15" s="87"/>
      <c r="P15" s="19"/>
      <c r="Q15" s="62"/>
      <c r="R15" s="48"/>
      <c r="S15" s="87"/>
      <c r="T15" s="19"/>
      <c r="U15" s="74"/>
    </row>
    <row r="16" spans="1:21" ht="15" customHeight="1">
      <c r="A16" s="182"/>
      <c r="B16" s="149"/>
      <c r="C16" s="317" t="s">
        <v>971</v>
      </c>
      <c r="D16" s="324" t="s">
        <v>911</v>
      </c>
      <c r="E16" s="333">
        <v>3400</v>
      </c>
      <c r="F16" s="115"/>
      <c r="G16" s="83">
        <v>400</v>
      </c>
      <c r="H16" s="19"/>
      <c r="I16" s="60"/>
      <c r="J16" s="48"/>
      <c r="K16" s="87"/>
      <c r="L16" s="19"/>
      <c r="M16" s="60"/>
      <c r="N16" s="48"/>
      <c r="O16" s="87"/>
      <c r="P16" s="19"/>
      <c r="Q16" s="62"/>
      <c r="R16" s="48"/>
      <c r="S16" s="87"/>
      <c r="T16" s="19"/>
      <c r="U16" s="74"/>
    </row>
    <row r="17" spans="1:22" ht="15" customHeight="1">
      <c r="A17" s="181"/>
      <c r="B17" s="149"/>
      <c r="C17" s="317" t="s">
        <v>968</v>
      </c>
      <c r="D17" s="324" t="s">
        <v>911</v>
      </c>
      <c r="E17" s="333">
        <v>1800</v>
      </c>
      <c r="F17" s="115"/>
      <c r="G17" s="83">
        <v>150</v>
      </c>
      <c r="H17" s="50"/>
      <c r="I17" s="60"/>
      <c r="J17" s="48"/>
      <c r="K17" s="87"/>
      <c r="L17" s="19"/>
      <c r="M17" s="60"/>
      <c r="N17" s="48"/>
      <c r="O17" s="87"/>
      <c r="P17" s="19"/>
      <c r="Q17" s="62"/>
      <c r="R17" s="48"/>
      <c r="S17" s="87"/>
      <c r="T17" s="19"/>
      <c r="U17" s="74"/>
    </row>
    <row r="18" spans="1:22" ht="15" customHeight="1">
      <c r="A18" s="182"/>
      <c r="B18" s="149"/>
      <c r="C18" s="317" t="s">
        <v>969</v>
      </c>
      <c r="D18" s="324" t="s">
        <v>911</v>
      </c>
      <c r="E18" s="333">
        <v>1000</v>
      </c>
      <c r="F18" s="115"/>
      <c r="G18" s="83">
        <v>150</v>
      </c>
      <c r="H18" s="51"/>
      <c r="I18" s="60"/>
      <c r="J18" s="48"/>
      <c r="K18" s="87"/>
      <c r="L18" s="19"/>
      <c r="M18" s="60"/>
      <c r="N18" s="48"/>
      <c r="O18" s="87"/>
      <c r="P18" s="19"/>
      <c r="Q18" s="62"/>
      <c r="R18" s="48"/>
      <c r="S18" s="87"/>
      <c r="T18" s="19"/>
      <c r="U18" s="74"/>
    </row>
    <row r="19" spans="1:22" ht="15" customHeight="1">
      <c r="A19" s="181"/>
      <c r="B19" s="149"/>
      <c r="C19" s="317"/>
      <c r="D19" s="324"/>
      <c r="E19" s="78"/>
      <c r="F19" s="115"/>
      <c r="G19" s="83"/>
      <c r="H19" s="50"/>
      <c r="I19" s="60"/>
      <c r="J19" s="48"/>
      <c r="K19" s="87"/>
      <c r="L19" s="19"/>
      <c r="M19" s="60"/>
      <c r="N19" s="48"/>
      <c r="O19" s="87"/>
      <c r="P19" s="19"/>
      <c r="Q19" s="62"/>
      <c r="R19" s="48"/>
      <c r="S19" s="87"/>
      <c r="T19" s="19"/>
      <c r="U19" s="74"/>
    </row>
    <row r="20" spans="1:22" ht="15" customHeight="1">
      <c r="A20" s="182"/>
      <c r="B20" s="149"/>
      <c r="C20" s="317"/>
      <c r="D20" s="324"/>
      <c r="E20" s="78"/>
      <c r="F20" s="115"/>
      <c r="G20" s="83"/>
      <c r="H20" s="51"/>
      <c r="I20" s="60"/>
      <c r="J20" s="48"/>
      <c r="K20" s="87"/>
      <c r="L20" s="19"/>
      <c r="M20" s="60"/>
      <c r="N20" s="48"/>
      <c r="O20" s="87"/>
      <c r="P20" s="19"/>
      <c r="Q20" s="62"/>
      <c r="R20" s="48"/>
      <c r="S20" s="87"/>
      <c r="T20" s="19"/>
      <c r="U20" s="76"/>
    </row>
    <row r="21" spans="1:22" ht="15" customHeight="1">
      <c r="A21" s="181"/>
      <c r="B21" s="149"/>
      <c r="C21" s="317"/>
      <c r="D21" s="324"/>
      <c r="E21" s="78"/>
      <c r="F21" s="115"/>
      <c r="G21" s="83"/>
      <c r="H21" s="19"/>
      <c r="I21" s="60"/>
      <c r="J21" s="48"/>
      <c r="K21" s="87"/>
      <c r="L21" s="19"/>
      <c r="M21" s="60"/>
      <c r="N21" s="48"/>
      <c r="O21" s="87"/>
      <c r="P21" s="19"/>
      <c r="Q21" s="62"/>
      <c r="R21" s="48"/>
      <c r="S21" s="87"/>
      <c r="T21" s="19"/>
      <c r="U21" s="74"/>
    </row>
    <row r="22" spans="1:22" ht="15" customHeight="1">
      <c r="A22" s="185"/>
      <c r="B22" s="150"/>
      <c r="C22" s="318"/>
      <c r="D22" s="325"/>
      <c r="E22" s="99"/>
      <c r="F22" s="116"/>
      <c r="G22" s="100"/>
      <c r="H22" s="19"/>
      <c r="I22" s="60"/>
      <c r="J22" s="48"/>
      <c r="K22" s="101"/>
      <c r="L22" s="102"/>
      <c r="M22" s="60"/>
      <c r="N22" s="48"/>
      <c r="O22" s="101"/>
      <c r="P22" s="102"/>
      <c r="Q22" s="62"/>
      <c r="R22" s="48"/>
      <c r="S22" s="101"/>
      <c r="T22" s="102"/>
      <c r="U22" s="74"/>
    </row>
    <row r="23" spans="1:22" ht="15" customHeight="1">
      <c r="A23" s="182"/>
      <c r="B23" s="150"/>
      <c r="C23" s="318"/>
      <c r="D23" s="325"/>
      <c r="E23" s="99"/>
      <c r="F23" s="116"/>
      <c r="G23" s="100"/>
      <c r="H23" s="19"/>
      <c r="I23" s="60"/>
      <c r="J23" s="48"/>
      <c r="K23" s="101"/>
      <c r="L23" s="102"/>
      <c r="M23" s="60"/>
      <c r="N23" s="48"/>
      <c r="O23" s="101"/>
      <c r="P23" s="102"/>
      <c r="Q23" s="62"/>
      <c r="R23" s="48"/>
      <c r="S23" s="101"/>
      <c r="T23" s="102"/>
      <c r="U23" s="74"/>
    </row>
    <row r="24" spans="1:22" ht="15" customHeight="1" thickBot="1">
      <c r="A24" s="285"/>
      <c r="B24" s="151"/>
      <c r="C24" s="319"/>
      <c r="D24" s="326"/>
      <c r="E24" s="79"/>
      <c r="F24" s="117"/>
      <c r="G24" s="84"/>
      <c r="H24" s="52"/>
      <c r="I24" s="61"/>
      <c r="J24" s="56"/>
      <c r="K24" s="88"/>
      <c r="L24" s="22"/>
      <c r="M24" s="61"/>
      <c r="N24" s="56"/>
      <c r="O24" s="88"/>
      <c r="P24" s="22"/>
      <c r="Q24" s="63"/>
      <c r="R24" s="56"/>
      <c r="S24" s="88"/>
      <c r="T24" s="22"/>
      <c r="U24" s="74"/>
    </row>
    <row r="25" spans="1:22" ht="15" customHeight="1" thickBot="1">
      <c r="A25" s="186"/>
      <c r="B25" s="152"/>
      <c r="C25" s="45" t="s">
        <v>640</v>
      </c>
      <c r="D25" s="24"/>
      <c r="E25" s="113">
        <f>SUM(E9:E24)</f>
        <v>18000</v>
      </c>
      <c r="F25" s="36">
        <f>SUM(F9:F24)</f>
        <v>0</v>
      </c>
      <c r="G25" s="95">
        <f>SUM(G9:G24)</f>
        <v>1900</v>
      </c>
      <c r="H25" s="53">
        <f>SUM(H9:H24)</f>
        <v>0</v>
      </c>
      <c r="I25" s="295" t="s">
        <v>80</v>
      </c>
      <c r="J25" s="204"/>
      <c r="K25" s="89">
        <f>SUM(K9:K24)</f>
        <v>3700</v>
      </c>
      <c r="L25" s="26">
        <f>SUM(L9:L24)</f>
        <v>0</v>
      </c>
      <c r="M25" s="295" t="s">
        <v>389</v>
      </c>
      <c r="N25" s="204"/>
      <c r="O25" s="91">
        <f>SUM(O9:O24)</f>
        <v>1150</v>
      </c>
      <c r="P25" s="37">
        <f>SUM(P9:P24)</f>
        <v>0</v>
      </c>
      <c r="Q25" s="295" t="s">
        <v>130</v>
      </c>
      <c r="R25" s="204"/>
      <c r="S25" s="91">
        <f>SUM(S9:S24)</f>
        <v>1000</v>
      </c>
      <c r="T25" s="37">
        <f>SUM(T9:T24)</f>
        <v>0</v>
      </c>
      <c r="U25" s="75"/>
    </row>
    <row r="26" spans="1:22" ht="27" customHeight="1" thickTop="1" thickBot="1">
      <c r="B26" s="5"/>
      <c r="C26" s="641" t="s">
        <v>809</v>
      </c>
      <c r="D26" s="641"/>
      <c r="E26" s="641"/>
      <c r="F26" s="288"/>
      <c r="G26" s="28" t="s">
        <v>8</v>
      </c>
      <c r="H26" s="38"/>
      <c r="I26" s="68">
        <f>E40+G40+K40+O40+S40</f>
        <v>20950</v>
      </c>
      <c r="J26" s="38"/>
      <c r="K26" s="38" t="s">
        <v>7</v>
      </c>
      <c r="L26" s="5"/>
      <c r="M26" s="5"/>
      <c r="N26" s="5"/>
      <c r="O26" s="5"/>
      <c r="P26" s="5"/>
      <c r="Q26" s="5"/>
      <c r="R26" s="5"/>
      <c r="S26" s="5"/>
      <c r="T26" s="5"/>
      <c r="U26" s="5"/>
      <c r="V26" s="5"/>
    </row>
    <row r="27" spans="1:22" ht="16.5" customHeight="1" thickTop="1" thickBot="1">
      <c r="A27" s="228" t="s">
        <v>1495</v>
      </c>
      <c r="B27" s="551" t="s">
        <v>10</v>
      </c>
      <c r="C27" s="551"/>
      <c r="D27" s="551"/>
      <c r="E27" s="552"/>
      <c r="F27" s="12" t="s">
        <v>11</v>
      </c>
      <c r="G27" s="13" t="s">
        <v>12</v>
      </c>
      <c r="H27" s="14" t="s">
        <v>11</v>
      </c>
      <c r="I27" s="553" t="s">
        <v>13</v>
      </c>
      <c r="J27" s="554"/>
      <c r="K27" s="555"/>
      <c r="L27" s="14" t="s">
        <v>11</v>
      </c>
      <c r="M27" s="553" t="s">
        <v>14</v>
      </c>
      <c r="N27" s="554"/>
      <c r="O27" s="555"/>
      <c r="P27" s="14" t="s">
        <v>11</v>
      </c>
      <c r="Q27" s="553" t="s">
        <v>15</v>
      </c>
      <c r="R27" s="554"/>
      <c r="S27" s="556"/>
      <c r="T27" s="14" t="s">
        <v>11</v>
      </c>
      <c r="U27" s="15" t="s">
        <v>16</v>
      </c>
    </row>
    <row r="28" spans="1:22" ht="15" customHeight="1">
      <c r="A28" s="181"/>
      <c r="B28" s="148"/>
      <c r="C28" s="316" t="s">
        <v>978</v>
      </c>
      <c r="D28" s="323" t="s">
        <v>911</v>
      </c>
      <c r="E28" s="332">
        <v>2900</v>
      </c>
      <c r="F28" s="31"/>
      <c r="G28" s="92">
        <v>250</v>
      </c>
      <c r="H28" s="32"/>
      <c r="I28" s="59" t="s">
        <v>984</v>
      </c>
      <c r="J28" s="55"/>
      <c r="K28" s="90">
        <v>1350</v>
      </c>
      <c r="L28" s="17"/>
      <c r="M28" s="59"/>
      <c r="N28" s="70"/>
      <c r="O28" s="90"/>
      <c r="P28" s="17"/>
      <c r="Q28" s="59" t="s">
        <v>984</v>
      </c>
      <c r="R28" s="55"/>
      <c r="S28" s="90">
        <v>250</v>
      </c>
      <c r="T28" s="17"/>
      <c r="U28" s="73"/>
    </row>
    <row r="29" spans="1:22" ht="15" customHeight="1">
      <c r="A29" s="185"/>
      <c r="B29" s="154"/>
      <c r="C29" s="317" t="s">
        <v>979</v>
      </c>
      <c r="D29" s="324" t="s">
        <v>911</v>
      </c>
      <c r="E29" s="333">
        <v>2950</v>
      </c>
      <c r="F29" s="18"/>
      <c r="G29" s="93">
        <v>150</v>
      </c>
      <c r="H29" s="34"/>
      <c r="I29" s="60" t="s">
        <v>980</v>
      </c>
      <c r="J29" s="48"/>
      <c r="K29" s="87">
        <v>950</v>
      </c>
      <c r="L29" s="19"/>
      <c r="M29" s="60"/>
      <c r="N29" s="71"/>
      <c r="O29" s="87"/>
      <c r="P29" s="19"/>
      <c r="Q29" s="60" t="s">
        <v>980</v>
      </c>
      <c r="R29" s="48"/>
      <c r="S29" s="87">
        <v>200</v>
      </c>
      <c r="T29" s="19"/>
      <c r="U29" s="76"/>
    </row>
    <row r="30" spans="1:22" ht="15" customHeight="1">
      <c r="A30" s="185"/>
      <c r="B30" s="154"/>
      <c r="C30" s="317" t="s">
        <v>980</v>
      </c>
      <c r="D30" s="324" t="s">
        <v>911</v>
      </c>
      <c r="E30" s="333">
        <v>3350</v>
      </c>
      <c r="F30" s="18"/>
      <c r="G30" s="93">
        <v>300</v>
      </c>
      <c r="H30" s="19"/>
      <c r="I30" s="60"/>
      <c r="J30" s="48"/>
      <c r="K30" s="87"/>
      <c r="L30" s="19"/>
      <c r="M30" s="60"/>
      <c r="N30" s="71"/>
      <c r="O30" s="87"/>
      <c r="P30" s="19"/>
      <c r="Q30" s="60"/>
      <c r="R30" s="48"/>
      <c r="S30" s="87"/>
      <c r="T30" s="19"/>
      <c r="U30" s="74"/>
    </row>
    <row r="31" spans="1:22" ht="15" customHeight="1">
      <c r="A31" s="182"/>
      <c r="B31" s="154"/>
      <c r="C31" s="317" t="s">
        <v>981</v>
      </c>
      <c r="D31" s="324" t="s">
        <v>911</v>
      </c>
      <c r="E31" s="333">
        <v>2450</v>
      </c>
      <c r="F31" s="18"/>
      <c r="G31" s="93">
        <v>150</v>
      </c>
      <c r="H31" s="19"/>
      <c r="I31" s="60"/>
      <c r="J31" s="48"/>
      <c r="K31" s="87"/>
      <c r="L31" s="19"/>
      <c r="M31" s="60"/>
      <c r="N31" s="71"/>
      <c r="O31" s="87"/>
      <c r="P31" s="19"/>
      <c r="Q31" s="60"/>
      <c r="R31" s="48"/>
      <c r="S31" s="87"/>
      <c r="T31" s="19"/>
      <c r="U31" s="74"/>
    </row>
    <row r="32" spans="1:22" ht="15" customHeight="1">
      <c r="A32" s="182"/>
      <c r="B32" s="154"/>
      <c r="C32" s="317" t="s">
        <v>982</v>
      </c>
      <c r="D32" s="324" t="s">
        <v>911</v>
      </c>
      <c r="E32" s="333">
        <v>3800</v>
      </c>
      <c r="F32" s="18"/>
      <c r="G32" s="93">
        <v>250</v>
      </c>
      <c r="H32" s="19"/>
      <c r="I32" s="60"/>
      <c r="J32" s="48"/>
      <c r="K32" s="87"/>
      <c r="L32" s="19"/>
      <c r="M32" s="60"/>
      <c r="N32" s="71"/>
      <c r="O32" s="87"/>
      <c r="P32" s="19"/>
      <c r="Q32" s="60"/>
      <c r="R32" s="48"/>
      <c r="S32" s="87"/>
      <c r="T32" s="19"/>
      <c r="U32" s="74"/>
    </row>
    <row r="33" spans="1:21" ht="15" customHeight="1">
      <c r="A33" s="182"/>
      <c r="B33" s="154"/>
      <c r="C33" s="317" t="s">
        <v>983</v>
      </c>
      <c r="D33" s="324"/>
      <c r="E33" s="333">
        <v>1600</v>
      </c>
      <c r="F33" s="18"/>
      <c r="G33" s="93">
        <v>50</v>
      </c>
      <c r="H33" s="19"/>
      <c r="I33" s="60"/>
      <c r="J33" s="48"/>
      <c r="K33" s="87"/>
      <c r="L33" s="19"/>
      <c r="M33" s="60"/>
      <c r="N33" s="71"/>
      <c r="O33" s="87"/>
      <c r="P33" s="19"/>
      <c r="Q33" s="60"/>
      <c r="R33" s="48"/>
      <c r="S33" s="87"/>
      <c r="T33" s="19"/>
      <c r="U33" s="74"/>
    </row>
    <row r="34" spans="1:21" ht="15" customHeight="1">
      <c r="A34" s="182"/>
      <c r="B34" s="154"/>
      <c r="C34" s="317"/>
      <c r="D34" s="33"/>
      <c r="E34" s="333"/>
      <c r="F34" s="18"/>
      <c r="G34" s="93"/>
      <c r="H34" s="34"/>
      <c r="I34" s="60"/>
      <c r="J34" s="48"/>
      <c r="K34" s="87"/>
      <c r="L34" s="19"/>
      <c r="M34" s="60"/>
      <c r="N34" s="71"/>
      <c r="O34" s="87"/>
      <c r="P34" s="19"/>
      <c r="Q34" s="60"/>
      <c r="R34" s="48"/>
      <c r="S34" s="87"/>
      <c r="T34" s="19"/>
      <c r="U34" s="74"/>
    </row>
    <row r="35" spans="1:21" ht="15" customHeight="1">
      <c r="A35" s="182"/>
      <c r="B35" s="154"/>
      <c r="C35" s="317"/>
      <c r="D35" s="33"/>
      <c r="E35" s="333"/>
      <c r="F35" s="18"/>
      <c r="G35" s="93"/>
      <c r="H35" s="19"/>
      <c r="I35" s="60"/>
      <c r="J35" s="48"/>
      <c r="K35" s="87"/>
      <c r="L35" s="19"/>
      <c r="M35" s="60"/>
      <c r="N35" s="71"/>
      <c r="O35" s="87"/>
      <c r="P35" s="19"/>
      <c r="Q35" s="60"/>
      <c r="R35" s="48"/>
      <c r="S35" s="87"/>
      <c r="T35" s="19"/>
      <c r="U35" s="74"/>
    </row>
    <row r="36" spans="1:21" ht="15" customHeight="1">
      <c r="A36" s="182"/>
      <c r="B36" s="154"/>
      <c r="C36" s="317"/>
      <c r="D36" s="33"/>
      <c r="E36" s="333"/>
      <c r="F36" s="18"/>
      <c r="G36" s="93"/>
      <c r="H36" s="34"/>
      <c r="I36" s="60"/>
      <c r="J36" s="48"/>
      <c r="K36" s="87"/>
      <c r="L36" s="19"/>
      <c r="M36" s="60"/>
      <c r="N36" s="71"/>
      <c r="O36" s="87"/>
      <c r="P36" s="19"/>
      <c r="Q36" s="60"/>
      <c r="R36" s="48"/>
      <c r="S36" s="87"/>
      <c r="T36" s="19"/>
      <c r="U36" s="74"/>
    </row>
    <row r="37" spans="1:21" ht="15" customHeight="1">
      <c r="A37" s="181"/>
      <c r="B37" s="154"/>
      <c r="C37" s="317"/>
      <c r="D37" s="33"/>
      <c r="E37" s="333"/>
      <c r="F37" s="18"/>
      <c r="G37" s="93"/>
      <c r="H37" s="19"/>
      <c r="I37" s="60"/>
      <c r="J37" s="48"/>
      <c r="K37" s="87"/>
      <c r="L37" s="19"/>
      <c r="M37" s="60"/>
      <c r="N37" s="71"/>
      <c r="O37" s="87"/>
      <c r="P37" s="19"/>
      <c r="Q37" s="60"/>
      <c r="R37" s="48"/>
      <c r="S37" s="87"/>
      <c r="T37" s="19"/>
      <c r="U37" s="74"/>
    </row>
    <row r="38" spans="1:21" ht="15" customHeight="1">
      <c r="A38" s="185"/>
      <c r="B38" s="154"/>
      <c r="C38" s="317"/>
      <c r="D38" s="33"/>
      <c r="E38" s="333"/>
      <c r="F38" s="18"/>
      <c r="G38" s="93"/>
      <c r="H38" s="34"/>
      <c r="I38" s="60"/>
      <c r="J38" s="48"/>
      <c r="K38" s="87"/>
      <c r="L38" s="19"/>
      <c r="M38" s="60"/>
      <c r="N38" s="71"/>
      <c r="O38" s="87"/>
      <c r="P38" s="19"/>
      <c r="Q38" s="60"/>
      <c r="R38" s="48"/>
      <c r="S38" s="87"/>
      <c r="T38" s="19"/>
      <c r="U38" s="74"/>
    </row>
    <row r="39" spans="1:21" ht="15" customHeight="1" thickBot="1">
      <c r="A39" s="285"/>
      <c r="B39" s="155"/>
      <c r="C39" s="319"/>
      <c r="D39" s="35"/>
      <c r="E39" s="335"/>
      <c r="F39" s="21"/>
      <c r="G39" s="94"/>
      <c r="H39" s="22"/>
      <c r="I39" s="61"/>
      <c r="J39" s="56"/>
      <c r="K39" s="88"/>
      <c r="L39" s="22"/>
      <c r="M39" s="61"/>
      <c r="N39" s="72"/>
      <c r="O39" s="88"/>
      <c r="P39" s="22"/>
      <c r="Q39" s="61"/>
      <c r="R39" s="56"/>
      <c r="S39" s="88"/>
      <c r="T39" s="22"/>
      <c r="U39" s="74"/>
    </row>
    <row r="40" spans="1:21" ht="15" customHeight="1" thickBot="1">
      <c r="A40" s="186"/>
      <c r="B40" s="152"/>
      <c r="C40" s="45" t="s">
        <v>303</v>
      </c>
      <c r="D40" s="24"/>
      <c r="E40" s="80">
        <f>SUM(E28:E39)</f>
        <v>17050</v>
      </c>
      <c r="F40" s="36">
        <f>SUM(F28:F39)</f>
        <v>0</v>
      </c>
      <c r="G40" s="95">
        <f>SUM(G28:G39)</f>
        <v>1150</v>
      </c>
      <c r="H40" s="37">
        <f>SUM(H28:H39)</f>
        <v>0</v>
      </c>
      <c r="I40" s="295" t="s">
        <v>130</v>
      </c>
      <c r="J40" s="204"/>
      <c r="K40" s="91">
        <f>SUM(K28:K39)</f>
        <v>2300</v>
      </c>
      <c r="L40" s="37">
        <f>SUM(L28:L39)</f>
        <v>0</v>
      </c>
      <c r="M40" s="203"/>
      <c r="N40" s="204"/>
      <c r="O40" s="91">
        <f>SUM(O28:O39)</f>
        <v>0</v>
      </c>
      <c r="P40" s="37">
        <f>SUM(P28:P39)</f>
        <v>0</v>
      </c>
      <c r="Q40" s="295" t="s">
        <v>130</v>
      </c>
      <c r="R40" s="204"/>
      <c r="S40" s="91">
        <f>SUM(S28:S39)</f>
        <v>450</v>
      </c>
      <c r="T40" s="37">
        <f>SUM(T28:T39)</f>
        <v>0</v>
      </c>
      <c r="U40" s="75"/>
    </row>
    <row r="41" spans="1:21">
      <c r="A41" s="639" t="str">
        <f>瀬戸市・尾張旭市!A44</f>
        <v>平成25年12月</v>
      </c>
      <c r="B41" s="639"/>
      <c r="C41" s="134"/>
      <c r="H41" s="2"/>
      <c r="U41" s="134" t="s">
        <v>273</v>
      </c>
    </row>
  </sheetData>
  <mergeCells count="23">
    <mergeCell ref="Q27:S27"/>
    <mergeCell ref="A41:B41"/>
    <mergeCell ref="I4:O6"/>
    <mergeCell ref="P1:P3"/>
    <mergeCell ref="B27:E27"/>
    <mergeCell ref="I27:K27"/>
    <mergeCell ref="M27:O27"/>
    <mergeCell ref="Q1:T3"/>
    <mergeCell ref="P4:P6"/>
    <mergeCell ref="C26:E26"/>
    <mergeCell ref="A1:A2"/>
    <mergeCell ref="B8:E8"/>
    <mergeCell ref="I8:K8"/>
    <mergeCell ref="M8:O8"/>
    <mergeCell ref="Q8:S8"/>
    <mergeCell ref="U1:U6"/>
    <mergeCell ref="B3:G4"/>
    <mergeCell ref="Q4:S6"/>
    <mergeCell ref="T4:T6"/>
    <mergeCell ref="C7:E7"/>
    <mergeCell ref="H1:H3"/>
    <mergeCell ref="I1:O3"/>
    <mergeCell ref="H4:H6"/>
  </mergeCells>
  <phoneticPr fontId="2"/>
  <pageMargins left="0.22" right="0.19" top="0.23" bottom="0.23" header="0.2" footer="0.2"/>
  <pageSetup paperSize="9" orientation="landscape" verticalDpi="0" r:id="rId1"/>
</worksheet>
</file>

<file path=xl/worksheets/sheet31.xml><?xml version="1.0" encoding="utf-8"?>
<worksheet xmlns="http://schemas.openxmlformats.org/spreadsheetml/2006/main" xmlns:r="http://schemas.openxmlformats.org/officeDocument/2006/relationships">
  <dimension ref="A1:V41"/>
  <sheetViews>
    <sheetView showZeros="0" zoomScaleNormal="100" workbookViewId="0">
      <selection activeCell="F9" sqref="F9"/>
    </sheetView>
  </sheetViews>
  <sheetFormatPr defaultRowHeight="13.5"/>
  <cols>
    <col min="1" max="1" width="8.125" customWidth="1"/>
    <col min="2" max="2" width="2.375" customWidth="1"/>
    <col min="3" max="3" width="11.125" customWidth="1"/>
    <col min="4" max="4" width="1.5" customWidth="1"/>
    <col min="5" max="5" width="8.75" customWidth="1"/>
    <col min="6" max="6" width="8.125" customWidth="1"/>
    <col min="7" max="8" width="7.625" customWidth="1"/>
    <col min="9" max="9" width="10.125" customWidth="1"/>
    <col min="10" max="10" width="0.75" customWidth="1"/>
    <col min="11" max="12" width="7.125" customWidth="1"/>
    <col min="13" max="13" width="9.5" customWidth="1"/>
    <col min="14" max="14" width="1" customWidth="1"/>
    <col min="15" max="16" width="6.75" customWidth="1"/>
    <col min="17" max="17" width="9.375" customWidth="1"/>
    <col min="18" max="18" width="0.75" customWidth="1"/>
    <col min="19" max="20" width="6.625" customWidth="1"/>
    <col min="21" max="21" width="18.375" customWidth="1"/>
  </cols>
  <sheetData>
    <row r="1" spans="1:21" ht="10.5" customHeight="1">
      <c r="A1" s="515" t="s">
        <v>0</v>
      </c>
      <c r="B1" s="153"/>
      <c r="C1" s="1"/>
      <c r="D1" s="2"/>
      <c r="E1" s="2"/>
      <c r="F1" s="2"/>
      <c r="G1" s="3"/>
      <c r="H1" s="526" t="s">
        <v>1</v>
      </c>
      <c r="I1" s="582"/>
      <c r="J1" s="582"/>
      <c r="K1" s="582"/>
      <c r="L1" s="582"/>
      <c r="M1" s="582"/>
      <c r="N1" s="582"/>
      <c r="O1" s="583"/>
      <c r="P1" s="526" t="s">
        <v>2</v>
      </c>
      <c r="Q1" s="589"/>
      <c r="R1" s="589"/>
      <c r="S1" s="589"/>
      <c r="T1" s="590"/>
      <c r="U1" s="690" t="s">
        <v>3</v>
      </c>
    </row>
    <row r="2" spans="1:21" ht="10.5" customHeight="1">
      <c r="A2" s="514"/>
      <c r="B2" s="5"/>
      <c r="C2" s="5"/>
      <c r="D2" s="5"/>
      <c r="E2" s="5"/>
      <c r="F2" s="5"/>
      <c r="G2" s="6"/>
      <c r="H2" s="527"/>
      <c r="I2" s="584"/>
      <c r="J2" s="584"/>
      <c r="K2" s="584"/>
      <c r="L2" s="584"/>
      <c r="M2" s="584"/>
      <c r="N2" s="584"/>
      <c r="O2" s="585"/>
      <c r="P2" s="537"/>
      <c r="Q2" s="591"/>
      <c r="R2" s="591"/>
      <c r="S2" s="591"/>
      <c r="T2" s="592"/>
      <c r="U2" s="691"/>
    </row>
    <row r="3" spans="1:21" ht="10.5" customHeight="1" thickBot="1">
      <c r="A3" s="4"/>
      <c r="B3" s="571" t="s">
        <v>4</v>
      </c>
      <c r="C3" s="571"/>
      <c r="D3" s="571"/>
      <c r="E3" s="571"/>
      <c r="F3" s="571"/>
      <c r="G3" s="572"/>
      <c r="H3" s="528"/>
      <c r="I3" s="586"/>
      <c r="J3" s="586"/>
      <c r="K3" s="586"/>
      <c r="L3" s="586"/>
      <c r="M3" s="586"/>
      <c r="N3" s="586"/>
      <c r="O3" s="587"/>
      <c r="P3" s="539"/>
      <c r="Q3" s="593"/>
      <c r="R3" s="593"/>
      <c r="S3" s="593"/>
      <c r="T3" s="594"/>
      <c r="U3" s="691"/>
    </row>
    <row r="4" spans="1:21" ht="10.5" customHeight="1">
      <c r="A4" s="4"/>
      <c r="B4" s="571"/>
      <c r="C4" s="571"/>
      <c r="D4" s="571"/>
      <c r="E4" s="571"/>
      <c r="F4" s="571"/>
      <c r="G4" s="572"/>
      <c r="H4" s="622" t="s">
        <v>5</v>
      </c>
      <c r="I4" s="589"/>
      <c r="J4" s="589"/>
      <c r="K4" s="589"/>
      <c r="L4" s="589"/>
      <c r="M4" s="589"/>
      <c r="N4" s="589"/>
      <c r="O4" s="590"/>
      <c r="P4" s="526" t="s">
        <v>6</v>
      </c>
      <c r="Q4" s="517">
        <f>F24+H24+L24+P24+T24+F40+H40+L40+P40+T40</f>
        <v>0</v>
      </c>
      <c r="R4" s="517"/>
      <c r="S4" s="517"/>
      <c r="T4" s="532" t="s">
        <v>7</v>
      </c>
      <c r="U4" s="691"/>
    </row>
    <row r="5" spans="1:21" ht="10.5" customHeight="1">
      <c r="A5" s="4"/>
      <c r="B5" s="5"/>
      <c r="C5" s="5"/>
      <c r="D5" s="5"/>
      <c r="E5" s="5"/>
      <c r="F5" s="5"/>
      <c r="G5" s="6"/>
      <c r="H5" s="623"/>
      <c r="I5" s="591"/>
      <c r="J5" s="591"/>
      <c r="K5" s="591"/>
      <c r="L5" s="591"/>
      <c r="M5" s="591"/>
      <c r="N5" s="591"/>
      <c r="O5" s="592"/>
      <c r="P5" s="537"/>
      <c r="Q5" s="518"/>
      <c r="R5" s="518"/>
      <c r="S5" s="518"/>
      <c r="T5" s="533"/>
      <c r="U5" s="691"/>
    </row>
    <row r="6" spans="1:21" ht="10.5" customHeight="1" thickBot="1">
      <c r="A6" s="7"/>
      <c r="B6" s="9"/>
      <c r="C6" s="9"/>
      <c r="D6" s="9"/>
      <c r="E6" s="9"/>
      <c r="F6" s="9"/>
      <c r="G6" s="8"/>
      <c r="H6" s="624"/>
      <c r="I6" s="593"/>
      <c r="J6" s="593"/>
      <c r="K6" s="593"/>
      <c r="L6" s="593"/>
      <c r="M6" s="593"/>
      <c r="N6" s="593"/>
      <c r="O6" s="594"/>
      <c r="P6" s="539"/>
      <c r="Q6" s="519"/>
      <c r="R6" s="519"/>
      <c r="S6" s="519"/>
      <c r="T6" s="534"/>
      <c r="U6" s="692"/>
    </row>
    <row r="7" spans="1:21" ht="27" customHeight="1" thickBot="1">
      <c r="C7" s="640" t="s">
        <v>586</v>
      </c>
      <c r="D7" s="640"/>
      <c r="E7" s="640"/>
      <c r="G7" s="10" t="s">
        <v>8</v>
      </c>
      <c r="H7" s="29"/>
      <c r="I7" s="67">
        <f>E24+G24+K24+O24+S24</f>
        <v>15100</v>
      </c>
      <c r="J7" s="29"/>
      <c r="K7" s="29" t="s">
        <v>7</v>
      </c>
    </row>
    <row r="8" spans="1:21" ht="16.5" customHeight="1" thickTop="1" thickBot="1">
      <c r="A8" s="228" t="s">
        <v>1495</v>
      </c>
      <c r="B8" s="551" t="s">
        <v>10</v>
      </c>
      <c r="C8" s="551"/>
      <c r="D8" s="551"/>
      <c r="E8" s="552"/>
      <c r="F8" s="12" t="s">
        <v>11</v>
      </c>
      <c r="G8" s="13" t="s">
        <v>12</v>
      </c>
      <c r="H8" s="14" t="s">
        <v>11</v>
      </c>
      <c r="I8" s="557" t="s">
        <v>13</v>
      </c>
      <c r="J8" s="558"/>
      <c r="K8" s="559"/>
      <c r="L8" s="54" t="s">
        <v>11</v>
      </c>
      <c r="M8" s="553" t="s">
        <v>14</v>
      </c>
      <c r="N8" s="554"/>
      <c r="O8" s="555"/>
      <c r="P8" s="14" t="s">
        <v>11</v>
      </c>
      <c r="Q8" s="553" t="s">
        <v>15</v>
      </c>
      <c r="R8" s="554"/>
      <c r="S8" s="556"/>
      <c r="T8" s="14" t="s">
        <v>11</v>
      </c>
      <c r="U8" s="15" t="s">
        <v>16</v>
      </c>
    </row>
    <row r="9" spans="1:21" ht="15" customHeight="1">
      <c r="A9" s="181"/>
      <c r="B9" s="148"/>
      <c r="C9" s="316" t="s">
        <v>985</v>
      </c>
      <c r="D9" s="30"/>
      <c r="E9" s="332">
        <v>2050</v>
      </c>
      <c r="F9" s="114"/>
      <c r="G9" s="82">
        <v>250</v>
      </c>
      <c r="H9" s="49"/>
      <c r="I9" s="59" t="s">
        <v>985</v>
      </c>
      <c r="J9" s="55"/>
      <c r="K9" s="86">
        <v>2150</v>
      </c>
      <c r="L9" s="32"/>
      <c r="M9" s="59" t="s">
        <v>985</v>
      </c>
      <c r="N9" s="55"/>
      <c r="O9" s="90">
        <v>750</v>
      </c>
      <c r="P9" s="17"/>
      <c r="Q9" s="59" t="s">
        <v>985</v>
      </c>
      <c r="R9" s="55"/>
      <c r="S9" s="90">
        <v>600</v>
      </c>
      <c r="T9" s="17"/>
      <c r="U9" s="73" t="s">
        <v>990</v>
      </c>
    </row>
    <row r="10" spans="1:21" ht="15" customHeight="1">
      <c r="A10" s="182"/>
      <c r="B10" s="149"/>
      <c r="C10" s="317" t="s">
        <v>986</v>
      </c>
      <c r="D10" s="33"/>
      <c r="E10" s="333">
        <v>2100</v>
      </c>
      <c r="F10" s="115"/>
      <c r="G10" s="83">
        <v>200</v>
      </c>
      <c r="H10" s="50"/>
      <c r="I10" s="60"/>
      <c r="J10" s="48"/>
      <c r="K10" s="87"/>
      <c r="L10" s="19"/>
      <c r="M10" s="60"/>
      <c r="N10" s="48"/>
      <c r="O10" s="87"/>
      <c r="P10" s="19"/>
      <c r="Q10" s="62"/>
      <c r="R10" s="48"/>
      <c r="S10" s="87"/>
      <c r="T10" s="19"/>
      <c r="U10" s="76" t="s">
        <v>991</v>
      </c>
    </row>
    <row r="11" spans="1:21" ht="15" customHeight="1">
      <c r="A11" s="182"/>
      <c r="B11" s="149"/>
      <c r="C11" s="317" t="s">
        <v>987</v>
      </c>
      <c r="D11" s="33"/>
      <c r="E11" s="333">
        <v>2400</v>
      </c>
      <c r="F11" s="115"/>
      <c r="G11" s="83">
        <v>300</v>
      </c>
      <c r="H11" s="51"/>
      <c r="I11" s="60"/>
      <c r="J11" s="48"/>
      <c r="K11" s="87"/>
      <c r="L11" s="19"/>
      <c r="M11" s="60"/>
      <c r="N11" s="48"/>
      <c r="O11" s="87"/>
      <c r="P11" s="19"/>
      <c r="Q11" s="62"/>
      <c r="R11" s="48"/>
      <c r="S11" s="87"/>
      <c r="T11" s="19"/>
      <c r="U11" s="128" t="s">
        <v>959</v>
      </c>
    </row>
    <row r="12" spans="1:21" ht="15" customHeight="1">
      <c r="A12" s="182"/>
      <c r="B12" s="149"/>
      <c r="C12" s="317" t="s">
        <v>988</v>
      </c>
      <c r="D12" s="33"/>
      <c r="E12" s="333">
        <v>2200</v>
      </c>
      <c r="F12" s="115"/>
      <c r="G12" s="83">
        <v>250</v>
      </c>
      <c r="H12" s="50"/>
      <c r="I12" s="60"/>
      <c r="J12" s="48"/>
      <c r="K12" s="87"/>
      <c r="L12" s="19"/>
      <c r="M12" s="60"/>
      <c r="N12" s="48"/>
      <c r="O12" s="87"/>
      <c r="P12" s="19"/>
      <c r="Q12" s="62"/>
      <c r="R12" s="48"/>
      <c r="S12" s="87"/>
      <c r="T12" s="19"/>
      <c r="U12" s="76"/>
    </row>
    <row r="13" spans="1:21" ht="15" customHeight="1">
      <c r="A13" s="182"/>
      <c r="B13" s="149"/>
      <c r="C13" s="317" t="s">
        <v>989</v>
      </c>
      <c r="D13" s="33"/>
      <c r="E13" s="333">
        <v>1600</v>
      </c>
      <c r="F13" s="115"/>
      <c r="G13" s="83">
        <v>250</v>
      </c>
      <c r="H13" s="51"/>
      <c r="I13" s="60"/>
      <c r="J13" s="48"/>
      <c r="K13" s="87"/>
      <c r="L13" s="19"/>
      <c r="M13" s="60"/>
      <c r="N13" s="48"/>
      <c r="O13" s="87"/>
      <c r="P13" s="19"/>
      <c r="Q13" s="62"/>
      <c r="R13" s="48"/>
      <c r="S13" s="87"/>
      <c r="T13" s="19"/>
      <c r="U13" s="74"/>
    </row>
    <row r="14" spans="1:21" ht="15" customHeight="1">
      <c r="A14" s="182"/>
      <c r="B14" s="149"/>
      <c r="C14" s="317"/>
      <c r="D14" s="33"/>
      <c r="E14" s="333"/>
      <c r="F14" s="115"/>
      <c r="G14" s="83"/>
      <c r="H14" s="19"/>
      <c r="I14" s="60"/>
      <c r="J14" s="48"/>
      <c r="K14" s="87"/>
      <c r="L14" s="19"/>
      <c r="M14" s="60"/>
      <c r="N14" s="48"/>
      <c r="O14" s="87"/>
      <c r="P14" s="19"/>
      <c r="Q14" s="62"/>
      <c r="R14" s="48"/>
      <c r="S14" s="87"/>
      <c r="T14" s="19"/>
      <c r="U14" s="74"/>
    </row>
    <row r="15" spans="1:21" ht="15" customHeight="1">
      <c r="A15" s="182"/>
      <c r="B15" s="149"/>
      <c r="C15" s="317"/>
      <c r="D15" s="33"/>
      <c r="E15" s="333"/>
      <c r="F15" s="115"/>
      <c r="G15" s="83"/>
      <c r="H15" s="19"/>
      <c r="I15" s="60"/>
      <c r="J15" s="48"/>
      <c r="K15" s="87"/>
      <c r="L15" s="19"/>
      <c r="M15" s="60"/>
      <c r="N15" s="48"/>
      <c r="O15" s="87"/>
      <c r="P15" s="19"/>
      <c r="Q15" s="62"/>
      <c r="R15" s="48"/>
      <c r="S15" s="87"/>
      <c r="T15" s="19"/>
      <c r="U15" s="74"/>
    </row>
    <row r="16" spans="1:21" ht="15" customHeight="1">
      <c r="A16" s="182"/>
      <c r="B16" s="149"/>
      <c r="C16" s="317"/>
      <c r="D16" s="33"/>
      <c r="E16" s="333"/>
      <c r="F16" s="115"/>
      <c r="G16" s="83"/>
      <c r="H16" s="50"/>
      <c r="I16" s="60"/>
      <c r="J16" s="48"/>
      <c r="K16" s="87"/>
      <c r="L16" s="19"/>
      <c r="M16" s="60"/>
      <c r="N16" s="48"/>
      <c r="O16" s="87"/>
      <c r="P16" s="19"/>
      <c r="Q16" s="62"/>
      <c r="R16" s="48"/>
      <c r="S16" s="87"/>
      <c r="T16" s="19"/>
      <c r="U16" s="74"/>
    </row>
    <row r="17" spans="1:22" ht="15" customHeight="1">
      <c r="A17" s="182"/>
      <c r="B17" s="149"/>
      <c r="C17" s="317"/>
      <c r="D17" s="33"/>
      <c r="E17" s="333"/>
      <c r="F17" s="115"/>
      <c r="G17" s="83"/>
      <c r="H17" s="51"/>
      <c r="I17" s="60"/>
      <c r="J17" s="48"/>
      <c r="K17" s="87"/>
      <c r="L17" s="19"/>
      <c r="M17" s="60"/>
      <c r="N17" s="48"/>
      <c r="O17" s="87"/>
      <c r="P17" s="19"/>
      <c r="Q17" s="62"/>
      <c r="R17" s="48"/>
      <c r="S17" s="87"/>
      <c r="T17" s="19"/>
      <c r="U17" s="74"/>
    </row>
    <row r="18" spans="1:22" ht="15" customHeight="1">
      <c r="A18" s="181"/>
      <c r="B18" s="149"/>
      <c r="C18" s="317"/>
      <c r="D18" s="33"/>
      <c r="E18" s="333"/>
      <c r="F18" s="115"/>
      <c r="G18" s="83"/>
      <c r="H18" s="50"/>
      <c r="I18" s="60"/>
      <c r="J18" s="48"/>
      <c r="K18" s="87"/>
      <c r="L18" s="19"/>
      <c r="M18" s="60"/>
      <c r="N18" s="48"/>
      <c r="O18" s="87"/>
      <c r="P18" s="19"/>
      <c r="Q18" s="62"/>
      <c r="R18" s="48"/>
      <c r="S18" s="87"/>
      <c r="T18" s="19"/>
      <c r="U18" s="74"/>
    </row>
    <row r="19" spans="1:22" ht="15" customHeight="1">
      <c r="A19" s="182"/>
      <c r="B19" s="149"/>
      <c r="C19" s="317"/>
      <c r="D19" s="33"/>
      <c r="E19" s="333"/>
      <c r="F19" s="115"/>
      <c r="G19" s="83"/>
      <c r="H19" s="51"/>
      <c r="I19" s="60"/>
      <c r="J19" s="48"/>
      <c r="K19" s="87"/>
      <c r="L19" s="19"/>
      <c r="M19" s="60"/>
      <c r="N19" s="48"/>
      <c r="O19" s="87"/>
      <c r="P19" s="19"/>
      <c r="Q19" s="62"/>
      <c r="R19" s="48"/>
      <c r="S19" s="87"/>
      <c r="T19" s="19"/>
      <c r="U19" s="76"/>
    </row>
    <row r="20" spans="1:22" ht="15" customHeight="1">
      <c r="A20" s="181"/>
      <c r="B20" s="149"/>
      <c r="C20" s="317"/>
      <c r="D20" s="33"/>
      <c r="E20" s="333"/>
      <c r="F20" s="115"/>
      <c r="G20" s="83"/>
      <c r="H20" s="19"/>
      <c r="I20" s="60"/>
      <c r="J20" s="48"/>
      <c r="K20" s="87"/>
      <c r="L20" s="19"/>
      <c r="M20" s="60"/>
      <c r="N20" s="48"/>
      <c r="O20" s="87"/>
      <c r="P20" s="19"/>
      <c r="Q20" s="62"/>
      <c r="R20" s="48"/>
      <c r="S20" s="87"/>
      <c r="T20" s="19"/>
      <c r="U20" s="74"/>
    </row>
    <row r="21" spans="1:22" ht="15" customHeight="1">
      <c r="A21" s="182"/>
      <c r="B21" s="150"/>
      <c r="C21" s="318"/>
      <c r="D21" s="98"/>
      <c r="E21" s="336"/>
      <c r="F21" s="116"/>
      <c r="G21" s="100"/>
      <c r="H21" s="19"/>
      <c r="I21" s="60"/>
      <c r="J21" s="48"/>
      <c r="K21" s="101"/>
      <c r="L21" s="102"/>
      <c r="M21" s="60"/>
      <c r="N21" s="48"/>
      <c r="O21" s="101"/>
      <c r="P21" s="102"/>
      <c r="Q21" s="62"/>
      <c r="R21" s="48"/>
      <c r="S21" s="101"/>
      <c r="T21" s="102"/>
      <c r="U21" s="74"/>
    </row>
    <row r="22" spans="1:22" ht="15" customHeight="1">
      <c r="A22" s="182"/>
      <c r="B22" s="150"/>
      <c r="C22" s="318"/>
      <c r="D22" s="98"/>
      <c r="E22" s="336"/>
      <c r="F22" s="116"/>
      <c r="G22" s="100"/>
      <c r="H22" s="19"/>
      <c r="I22" s="60"/>
      <c r="J22" s="48"/>
      <c r="K22" s="101"/>
      <c r="L22" s="102"/>
      <c r="M22" s="60"/>
      <c r="N22" s="48"/>
      <c r="O22" s="101"/>
      <c r="P22" s="102"/>
      <c r="Q22" s="62"/>
      <c r="R22" s="48"/>
      <c r="S22" s="101"/>
      <c r="T22" s="102"/>
      <c r="U22" s="74"/>
    </row>
    <row r="23" spans="1:22" ht="15" customHeight="1" thickBot="1">
      <c r="A23" s="185"/>
      <c r="B23" s="151"/>
      <c r="C23" s="319"/>
      <c r="D23" s="35"/>
      <c r="E23" s="337"/>
      <c r="F23" s="117"/>
      <c r="G23" s="84"/>
      <c r="H23" s="52"/>
      <c r="I23" s="61"/>
      <c r="J23" s="56"/>
      <c r="K23" s="88"/>
      <c r="L23" s="22"/>
      <c r="M23" s="61"/>
      <c r="N23" s="56"/>
      <c r="O23" s="88"/>
      <c r="P23" s="22"/>
      <c r="Q23" s="63"/>
      <c r="R23" s="56"/>
      <c r="S23" s="88"/>
      <c r="T23" s="22"/>
      <c r="U23" s="74"/>
    </row>
    <row r="24" spans="1:22" ht="15" customHeight="1" thickBot="1">
      <c r="A24" s="284"/>
      <c r="B24" s="152"/>
      <c r="C24" s="45" t="s">
        <v>46</v>
      </c>
      <c r="D24" s="24"/>
      <c r="E24" s="113">
        <f>SUM(E9:E23)</f>
        <v>10350</v>
      </c>
      <c r="F24" s="36">
        <f>SUM(F9:F23)</f>
        <v>0</v>
      </c>
      <c r="G24" s="95">
        <f>SUM(G9:G23)</f>
        <v>1250</v>
      </c>
      <c r="H24" s="53">
        <f>SUM(H9:H23)</f>
        <v>0</v>
      </c>
      <c r="I24" s="295" t="s">
        <v>389</v>
      </c>
      <c r="J24" s="160"/>
      <c r="K24" s="89">
        <f>SUM(K9:K23)</f>
        <v>2150</v>
      </c>
      <c r="L24" s="26">
        <f>SUM(L9:L23)</f>
        <v>0</v>
      </c>
      <c r="M24" s="295" t="s">
        <v>389</v>
      </c>
      <c r="N24" s="160"/>
      <c r="O24" s="91">
        <f>SUM(O9:O23)</f>
        <v>750</v>
      </c>
      <c r="P24" s="37">
        <f>SUM(P9:P23)</f>
        <v>0</v>
      </c>
      <c r="Q24" s="295" t="s">
        <v>389</v>
      </c>
      <c r="R24" s="160"/>
      <c r="S24" s="91">
        <f>SUM(S9:S23)</f>
        <v>600</v>
      </c>
      <c r="T24" s="37">
        <f>SUM(T9:T23)</f>
        <v>0</v>
      </c>
      <c r="U24" s="75"/>
    </row>
    <row r="25" spans="1:22" ht="27" customHeight="1" thickTop="1" thickBot="1">
      <c r="B25" s="5"/>
      <c r="C25" s="641" t="s">
        <v>587</v>
      </c>
      <c r="D25" s="641"/>
      <c r="E25" s="641"/>
      <c r="F25" s="5"/>
      <c r="G25" s="28" t="s">
        <v>8</v>
      </c>
      <c r="H25" s="38"/>
      <c r="I25" s="68">
        <f>E40+G40+K40+O40+S40</f>
        <v>12350</v>
      </c>
      <c r="J25" s="38"/>
      <c r="K25" s="38" t="s">
        <v>7</v>
      </c>
      <c r="L25" s="5"/>
      <c r="M25" s="5"/>
      <c r="N25" s="5"/>
      <c r="O25" s="5"/>
      <c r="P25" s="5"/>
      <c r="Q25" s="5"/>
      <c r="R25" s="5"/>
      <c r="S25" s="5"/>
      <c r="T25" s="5"/>
      <c r="U25" s="5"/>
      <c r="V25" s="5"/>
    </row>
    <row r="26" spans="1:22" ht="16.5" customHeight="1" thickTop="1" thickBot="1">
      <c r="A26" s="228" t="s">
        <v>1495</v>
      </c>
      <c r="B26" s="551" t="s">
        <v>10</v>
      </c>
      <c r="C26" s="551"/>
      <c r="D26" s="551"/>
      <c r="E26" s="552"/>
      <c r="F26" s="12" t="s">
        <v>11</v>
      </c>
      <c r="G26" s="13" t="s">
        <v>12</v>
      </c>
      <c r="H26" s="14" t="s">
        <v>11</v>
      </c>
      <c r="I26" s="553" t="s">
        <v>13</v>
      </c>
      <c r="J26" s="554"/>
      <c r="K26" s="555"/>
      <c r="L26" s="14" t="s">
        <v>11</v>
      </c>
      <c r="M26" s="553" t="s">
        <v>14</v>
      </c>
      <c r="N26" s="554"/>
      <c r="O26" s="555"/>
      <c r="P26" s="14" t="s">
        <v>11</v>
      </c>
      <c r="Q26" s="553" t="s">
        <v>15</v>
      </c>
      <c r="R26" s="554"/>
      <c r="S26" s="556"/>
      <c r="T26" s="14" t="s">
        <v>11</v>
      </c>
      <c r="U26" s="15" t="s">
        <v>16</v>
      </c>
    </row>
    <row r="27" spans="1:22" ht="15" customHeight="1">
      <c r="A27" s="289"/>
      <c r="B27" s="148"/>
      <c r="C27" s="316" t="s">
        <v>992</v>
      </c>
      <c r="D27" s="323" t="s">
        <v>911</v>
      </c>
      <c r="E27" s="332">
        <v>1450</v>
      </c>
      <c r="F27" s="31"/>
      <c r="G27" s="92">
        <v>100</v>
      </c>
      <c r="H27" s="32"/>
      <c r="I27" s="59" t="s">
        <v>998</v>
      </c>
      <c r="J27" s="55"/>
      <c r="K27" s="90">
        <v>1550</v>
      </c>
      <c r="L27" s="17"/>
      <c r="M27" s="59"/>
      <c r="N27" s="70"/>
      <c r="O27" s="90"/>
      <c r="P27" s="17"/>
      <c r="Q27" s="59" t="s">
        <v>998</v>
      </c>
      <c r="R27" s="55"/>
      <c r="S27" s="90">
        <v>400</v>
      </c>
      <c r="T27" s="17"/>
      <c r="U27" s="73"/>
    </row>
    <row r="28" spans="1:22" ht="15" customHeight="1">
      <c r="A28" s="181"/>
      <c r="B28" s="154"/>
      <c r="C28" s="317" t="s">
        <v>993</v>
      </c>
      <c r="D28" s="324" t="s">
        <v>938</v>
      </c>
      <c r="E28" s="333">
        <v>2050</v>
      </c>
      <c r="F28" s="18"/>
      <c r="G28" s="93">
        <v>250</v>
      </c>
      <c r="H28" s="34"/>
      <c r="I28" s="60"/>
      <c r="J28" s="48"/>
      <c r="K28" s="87"/>
      <c r="L28" s="19"/>
      <c r="M28" s="60"/>
      <c r="N28" s="71"/>
      <c r="O28" s="87"/>
      <c r="P28" s="19"/>
      <c r="Q28" s="60"/>
      <c r="R28" s="48"/>
      <c r="S28" s="87"/>
      <c r="T28" s="19"/>
      <c r="U28" s="76"/>
    </row>
    <row r="29" spans="1:22" ht="15" customHeight="1">
      <c r="A29" s="298" t="s">
        <v>997</v>
      </c>
      <c r="B29" s="154"/>
      <c r="C29" s="317" t="s">
        <v>994</v>
      </c>
      <c r="D29" s="324" t="s">
        <v>911</v>
      </c>
      <c r="E29" s="333">
        <v>1750</v>
      </c>
      <c r="F29" s="18"/>
      <c r="G29" s="93">
        <v>150</v>
      </c>
      <c r="H29" s="19"/>
      <c r="I29" s="60"/>
      <c r="J29" s="48"/>
      <c r="K29" s="87"/>
      <c r="L29" s="19"/>
      <c r="M29" s="60"/>
      <c r="N29" s="71"/>
      <c r="O29" s="87"/>
      <c r="P29" s="19"/>
      <c r="Q29" s="60"/>
      <c r="R29" s="48"/>
      <c r="S29" s="87"/>
      <c r="T29" s="19"/>
      <c r="U29" s="74"/>
    </row>
    <row r="30" spans="1:22" ht="15" customHeight="1">
      <c r="A30" s="181"/>
      <c r="B30" s="154"/>
      <c r="C30" s="317" t="s">
        <v>995</v>
      </c>
      <c r="D30" s="324" t="s">
        <v>911</v>
      </c>
      <c r="E30" s="333">
        <v>1600</v>
      </c>
      <c r="F30" s="18"/>
      <c r="G30" s="93">
        <v>100</v>
      </c>
      <c r="H30" s="19"/>
      <c r="I30" s="60"/>
      <c r="J30" s="48"/>
      <c r="K30" s="87"/>
      <c r="L30" s="19"/>
      <c r="M30" s="60"/>
      <c r="N30" s="71"/>
      <c r="O30" s="87"/>
      <c r="P30" s="19"/>
      <c r="Q30" s="60"/>
      <c r="R30" s="48"/>
      <c r="S30" s="87"/>
      <c r="T30" s="19"/>
      <c r="U30" s="74"/>
    </row>
    <row r="31" spans="1:22" ht="15" customHeight="1">
      <c r="A31" s="181"/>
      <c r="B31" s="154"/>
      <c r="C31" s="317" t="s">
        <v>996</v>
      </c>
      <c r="D31" s="324" t="s">
        <v>911</v>
      </c>
      <c r="E31" s="333">
        <v>2800</v>
      </c>
      <c r="F31" s="18"/>
      <c r="G31" s="93">
        <v>150</v>
      </c>
      <c r="H31" s="19"/>
      <c r="I31" s="60"/>
      <c r="J31" s="48"/>
      <c r="K31" s="87"/>
      <c r="L31" s="19"/>
      <c r="M31" s="60"/>
      <c r="N31" s="71"/>
      <c r="O31" s="87"/>
      <c r="P31" s="19"/>
      <c r="Q31" s="60"/>
      <c r="R31" s="48"/>
      <c r="S31" s="87"/>
      <c r="T31" s="19"/>
      <c r="U31" s="74"/>
    </row>
    <row r="32" spans="1:22" ht="15" customHeight="1">
      <c r="A32" s="282"/>
      <c r="B32" s="154"/>
      <c r="C32" s="317"/>
      <c r="D32" s="33"/>
      <c r="E32" s="333"/>
      <c r="F32" s="18"/>
      <c r="G32" s="93"/>
      <c r="H32" s="34"/>
      <c r="I32" s="60"/>
      <c r="J32" s="48"/>
      <c r="K32" s="87"/>
      <c r="L32" s="19"/>
      <c r="M32" s="60"/>
      <c r="N32" s="71"/>
      <c r="O32" s="87"/>
      <c r="P32" s="19"/>
      <c r="Q32" s="60"/>
      <c r="R32" s="48"/>
      <c r="S32" s="87"/>
      <c r="T32" s="19"/>
      <c r="U32" s="74"/>
    </row>
    <row r="33" spans="1:21" ht="15" customHeight="1">
      <c r="A33" s="181"/>
      <c r="B33" s="154"/>
      <c r="C33" s="317"/>
      <c r="D33" s="33"/>
      <c r="E33" s="333"/>
      <c r="F33" s="18"/>
      <c r="G33" s="93"/>
      <c r="H33" s="19"/>
      <c r="I33" s="60"/>
      <c r="J33" s="48"/>
      <c r="K33" s="87"/>
      <c r="L33" s="19"/>
      <c r="M33" s="60"/>
      <c r="N33" s="71"/>
      <c r="O33" s="87"/>
      <c r="P33" s="19"/>
      <c r="Q33" s="60"/>
      <c r="R33" s="48"/>
      <c r="S33" s="87"/>
      <c r="T33" s="19"/>
      <c r="U33" s="74"/>
    </row>
    <row r="34" spans="1:21" ht="15" customHeight="1">
      <c r="A34" s="182"/>
      <c r="B34" s="154"/>
      <c r="C34" s="317"/>
      <c r="D34" s="33"/>
      <c r="E34" s="333"/>
      <c r="F34" s="18"/>
      <c r="G34" s="93"/>
      <c r="H34" s="19"/>
      <c r="I34" s="60"/>
      <c r="J34" s="48"/>
      <c r="K34" s="87"/>
      <c r="L34" s="19"/>
      <c r="M34" s="60"/>
      <c r="N34" s="71"/>
      <c r="O34" s="87"/>
      <c r="P34" s="19"/>
      <c r="Q34" s="60"/>
      <c r="R34" s="48"/>
      <c r="S34" s="87"/>
      <c r="T34" s="19"/>
      <c r="U34" s="74"/>
    </row>
    <row r="35" spans="1:21" ht="15" customHeight="1">
      <c r="A35" s="181"/>
      <c r="B35" s="154"/>
      <c r="C35" s="317"/>
      <c r="D35" s="33"/>
      <c r="E35" s="333"/>
      <c r="F35" s="18"/>
      <c r="G35" s="93"/>
      <c r="H35" s="34"/>
      <c r="I35" s="60"/>
      <c r="J35" s="48"/>
      <c r="K35" s="87"/>
      <c r="L35" s="19"/>
      <c r="M35" s="60"/>
      <c r="N35" s="71"/>
      <c r="O35" s="87"/>
      <c r="P35" s="19"/>
      <c r="Q35" s="60"/>
      <c r="R35" s="48"/>
      <c r="S35" s="87"/>
      <c r="T35" s="19"/>
      <c r="U35" s="74"/>
    </row>
    <row r="36" spans="1:21" ht="15" customHeight="1">
      <c r="A36" s="185"/>
      <c r="B36" s="154"/>
      <c r="C36" s="317"/>
      <c r="D36" s="33"/>
      <c r="E36" s="333"/>
      <c r="F36" s="18"/>
      <c r="G36" s="93"/>
      <c r="H36" s="19"/>
      <c r="I36" s="60"/>
      <c r="J36" s="48"/>
      <c r="K36" s="87"/>
      <c r="L36" s="19"/>
      <c r="M36" s="60"/>
      <c r="N36" s="71"/>
      <c r="O36" s="87"/>
      <c r="P36" s="19"/>
      <c r="Q36" s="60"/>
      <c r="R36" s="48"/>
      <c r="S36" s="87"/>
      <c r="T36" s="19"/>
      <c r="U36" s="74"/>
    </row>
    <row r="37" spans="1:21" ht="15" customHeight="1">
      <c r="A37" s="182"/>
      <c r="B37" s="154"/>
      <c r="C37" s="317"/>
      <c r="D37" s="33"/>
      <c r="E37" s="333"/>
      <c r="F37" s="18"/>
      <c r="G37" s="93"/>
      <c r="H37" s="19"/>
      <c r="I37" s="60"/>
      <c r="J37" s="48"/>
      <c r="K37" s="87"/>
      <c r="L37" s="19"/>
      <c r="M37" s="60"/>
      <c r="N37" s="71"/>
      <c r="O37" s="87"/>
      <c r="P37" s="19"/>
      <c r="Q37" s="60"/>
      <c r="R37" s="48"/>
      <c r="S37" s="87"/>
      <c r="T37" s="19"/>
      <c r="U37" s="74"/>
    </row>
    <row r="38" spans="1:21" ht="15" customHeight="1">
      <c r="A38" s="182"/>
      <c r="B38" s="154"/>
      <c r="C38" s="317"/>
      <c r="D38" s="33"/>
      <c r="E38" s="333"/>
      <c r="F38" s="18"/>
      <c r="G38" s="93"/>
      <c r="H38" s="34"/>
      <c r="I38" s="60"/>
      <c r="J38" s="48"/>
      <c r="K38" s="87"/>
      <c r="L38" s="19"/>
      <c r="M38" s="60"/>
      <c r="N38" s="71"/>
      <c r="O38" s="87"/>
      <c r="P38" s="19"/>
      <c r="Q38" s="60"/>
      <c r="R38" s="48"/>
      <c r="S38" s="87"/>
      <c r="T38" s="19"/>
      <c r="U38" s="74"/>
    </row>
    <row r="39" spans="1:21" ht="15" customHeight="1" thickBot="1">
      <c r="A39" s="283"/>
      <c r="B39" s="155"/>
      <c r="C39" s="319"/>
      <c r="D39" s="35"/>
      <c r="E39" s="335"/>
      <c r="F39" s="21"/>
      <c r="G39" s="94"/>
      <c r="H39" s="22"/>
      <c r="I39" s="61"/>
      <c r="J39" s="56"/>
      <c r="K39" s="88"/>
      <c r="L39" s="22"/>
      <c r="M39" s="61"/>
      <c r="N39" s="72"/>
      <c r="O39" s="88"/>
      <c r="P39" s="22"/>
      <c r="Q39" s="61"/>
      <c r="R39" s="56"/>
      <c r="S39" s="88"/>
      <c r="T39" s="22"/>
      <c r="U39" s="74"/>
    </row>
    <row r="40" spans="1:21" ht="15" customHeight="1" thickBot="1">
      <c r="A40" s="186"/>
      <c r="B40" s="152"/>
      <c r="C40" s="45" t="s">
        <v>46</v>
      </c>
      <c r="D40" s="24"/>
      <c r="E40" s="80">
        <f>SUM(E27:E39)</f>
        <v>9650</v>
      </c>
      <c r="F40" s="36">
        <f>SUM(F27:F39)</f>
        <v>0</v>
      </c>
      <c r="G40" s="95">
        <f>SUM(G27:G39)</f>
        <v>750</v>
      </c>
      <c r="H40" s="37">
        <f>SUM(H27:H39)</f>
        <v>0</v>
      </c>
      <c r="I40" s="295" t="s">
        <v>389</v>
      </c>
      <c r="J40" s="160"/>
      <c r="K40" s="91">
        <f>SUM(K27:K39)</f>
        <v>1550</v>
      </c>
      <c r="L40" s="37">
        <f>SUM(L27:L39)</f>
        <v>0</v>
      </c>
      <c r="M40" s="159"/>
      <c r="N40" s="160"/>
      <c r="O40" s="91">
        <f>SUM(O27:O39)</f>
        <v>0</v>
      </c>
      <c r="P40" s="37">
        <f>SUM(P27:P39)</f>
        <v>0</v>
      </c>
      <c r="Q40" s="295" t="s">
        <v>389</v>
      </c>
      <c r="R40" s="160"/>
      <c r="S40" s="91">
        <f>SUM(S27:S39)</f>
        <v>400</v>
      </c>
      <c r="T40" s="37">
        <f>SUM(T27:T39)</f>
        <v>0</v>
      </c>
      <c r="U40" s="75"/>
    </row>
    <row r="41" spans="1:21">
      <c r="A41" s="639" t="str">
        <f>日進市・豊明市!A41</f>
        <v>平成25年12月</v>
      </c>
      <c r="B41" s="639"/>
      <c r="C41" s="134"/>
      <c r="H41" s="2"/>
      <c r="U41" s="134" t="s">
        <v>273</v>
      </c>
    </row>
  </sheetData>
  <mergeCells count="23">
    <mergeCell ref="T4:T6"/>
    <mergeCell ref="P4:P6"/>
    <mergeCell ref="H1:H3"/>
    <mergeCell ref="U1:U6"/>
    <mergeCell ref="B26:E26"/>
    <mergeCell ref="I26:K26"/>
    <mergeCell ref="M26:O26"/>
    <mergeCell ref="Q26:S26"/>
    <mergeCell ref="I1:O3"/>
    <mergeCell ref="H4:H6"/>
    <mergeCell ref="I4:O6"/>
    <mergeCell ref="P1:P3"/>
    <mergeCell ref="Q1:T3"/>
    <mergeCell ref="A41:B41"/>
    <mergeCell ref="C25:E25"/>
    <mergeCell ref="A1:A2"/>
    <mergeCell ref="B3:G4"/>
    <mergeCell ref="Q4:S6"/>
    <mergeCell ref="C7:E7"/>
    <mergeCell ref="B8:E8"/>
    <mergeCell ref="I8:K8"/>
    <mergeCell ref="M8:O8"/>
    <mergeCell ref="Q8:S8"/>
  </mergeCells>
  <phoneticPr fontId="2"/>
  <pageMargins left="0.22" right="0.19" top="0.23" bottom="0.23" header="0.2" footer="0.2"/>
  <pageSetup paperSize="9" orientation="landscape" verticalDpi="0" r:id="rId1"/>
</worksheet>
</file>

<file path=xl/worksheets/sheet32.xml><?xml version="1.0" encoding="utf-8"?>
<worksheet xmlns="http://schemas.openxmlformats.org/spreadsheetml/2006/main" xmlns:r="http://schemas.openxmlformats.org/officeDocument/2006/relationships">
  <dimension ref="A1:V40"/>
  <sheetViews>
    <sheetView showZeros="0" zoomScaleNormal="100" workbookViewId="0">
      <selection activeCell="F9" sqref="F9"/>
    </sheetView>
  </sheetViews>
  <sheetFormatPr defaultRowHeight="13.5"/>
  <cols>
    <col min="1" max="1" width="8.125" customWidth="1"/>
    <col min="2" max="2" width="2.375" customWidth="1"/>
    <col min="3" max="3" width="11.125" customWidth="1"/>
    <col min="4" max="4" width="1.5" customWidth="1"/>
    <col min="5" max="5" width="8.75" customWidth="1"/>
    <col min="6" max="6" width="8.125" customWidth="1"/>
    <col min="7" max="8" width="7.625" customWidth="1"/>
    <col min="9" max="9" width="10.125" customWidth="1"/>
    <col min="10" max="10" width="0.75" customWidth="1"/>
    <col min="11" max="12" width="7.125" customWidth="1"/>
    <col min="13" max="13" width="9.5" customWidth="1"/>
    <col min="14" max="14" width="1" customWidth="1"/>
    <col min="15" max="16" width="6.75" customWidth="1"/>
    <col min="17" max="17" width="9.375" customWidth="1"/>
    <col min="18" max="18" width="0.75" customWidth="1"/>
    <col min="19" max="20" width="6.625" customWidth="1"/>
    <col min="21" max="21" width="18.375" customWidth="1"/>
  </cols>
  <sheetData>
    <row r="1" spans="1:21" ht="10.5" customHeight="1">
      <c r="A1" s="515" t="s">
        <v>0</v>
      </c>
      <c r="B1" s="153"/>
      <c r="C1" s="1"/>
      <c r="D1" s="2"/>
      <c r="E1" s="2"/>
      <c r="F1" s="2"/>
      <c r="G1" s="3"/>
      <c r="H1" s="526" t="s">
        <v>1</v>
      </c>
      <c r="I1" s="582"/>
      <c r="J1" s="582"/>
      <c r="K1" s="582"/>
      <c r="L1" s="582"/>
      <c r="M1" s="582"/>
      <c r="N1" s="582"/>
      <c r="O1" s="583"/>
      <c r="P1" s="526" t="s">
        <v>2</v>
      </c>
      <c r="Q1" s="582"/>
      <c r="R1" s="582"/>
      <c r="S1" s="582"/>
      <c r="T1" s="583"/>
      <c r="U1" s="508" t="s">
        <v>3</v>
      </c>
    </row>
    <row r="2" spans="1:21" ht="10.5" customHeight="1">
      <c r="A2" s="514"/>
      <c r="B2" s="5"/>
      <c r="C2" s="5"/>
      <c r="D2" s="5"/>
      <c r="E2" s="5"/>
      <c r="F2" s="5"/>
      <c r="G2" s="6"/>
      <c r="H2" s="527"/>
      <c r="I2" s="584"/>
      <c r="J2" s="584"/>
      <c r="K2" s="584"/>
      <c r="L2" s="584"/>
      <c r="M2" s="584"/>
      <c r="N2" s="584"/>
      <c r="O2" s="585"/>
      <c r="P2" s="527"/>
      <c r="Q2" s="584"/>
      <c r="R2" s="584"/>
      <c r="S2" s="584"/>
      <c r="T2" s="585"/>
      <c r="U2" s="509"/>
    </row>
    <row r="3" spans="1:21" ht="10.5" customHeight="1" thickBot="1">
      <c r="A3" s="4"/>
      <c r="B3" s="571" t="s">
        <v>4</v>
      </c>
      <c r="C3" s="571"/>
      <c r="D3" s="571"/>
      <c r="E3" s="571"/>
      <c r="F3" s="571"/>
      <c r="G3" s="572"/>
      <c r="H3" s="528"/>
      <c r="I3" s="586"/>
      <c r="J3" s="586"/>
      <c r="K3" s="586"/>
      <c r="L3" s="586"/>
      <c r="M3" s="586"/>
      <c r="N3" s="586"/>
      <c r="O3" s="587"/>
      <c r="P3" s="528"/>
      <c r="Q3" s="586"/>
      <c r="R3" s="586"/>
      <c r="S3" s="586"/>
      <c r="T3" s="587"/>
      <c r="U3" s="509"/>
    </row>
    <row r="4" spans="1:21" ht="10.5" customHeight="1">
      <c r="A4" s="4"/>
      <c r="B4" s="571"/>
      <c r="C4" s="571"/>
      <c r="D4" s="571"/>
      <c r="E4" s="571"/>
      <c r="F4" s="571"/>
      <c r="G4" s="572"/>
      <c r="H4" s="622" t="s">
        <v>5</v>
      </c>
      <c r="I4" s="589"/>
      <c r="J4" s="589"/>
      <c r="K4" s="589"/>
      <c r="L4" s="589"/>
      <c r="M4" s="589"/>
      <c r="N4" s="589"/>
      <c r="O4" s="590"/>
      <c r="P4" s="526" t="s">
        <v>6</v>
      </c>
      <c r="Q4" s="517">
        <f>F21+H21+L21+P21+T21+F39+H39+L39+P39+T39</f>
        <v>0</v>
      </c>
      <c r="R4" s="517"/>
      <c r="S4" s="517"/>
      <c r="T4" s="532" t="s">
        <v>7</v>
      </c>
      <c r="U4" s="509"/>
    </row>
    <row r="5" spans="1:21" ht="10.5" customHeight="1">
      <c r="A5" s="4"/>
      <c r="B5" s="5"/>
      <c r="C5" s="5"/>
      <c r="D5" s="5"/>
      <c r="E5" s="5"/>
      <c r="F5" s="5"/>
      <c r="G5" s="6"/>
      <c r="H5" s="623"/>
      <c r="I5" s="591"/>
      <c r="J5" s="591"/>
      <c r="K5" s="591"/>
      <c r="L5" s="591"/>
      <c r="M5" s="591"/>
      <c r="N5" s="591"/>
      <c r="O5" s="592"/>
      <c r="P5" s="537"/>
      <c r="Q5" s="518"/>
      <c r="R5" s="518"/>
      <c r="S5" s="518"/>
      <c r="T5" s="533"/>
      <c r="U5" s="509"/>
    </row>
    <row r="6" spans="1:21" ht="10.5" customHeight="1" thickBot="1">
      <c r="A6" s="7"/>
      <c r="B6" s="9"/>
      <c r="C6" s="9"/>
      <c r="D6" s="9"/>
      <c r="E6" s="9"/>
      <c r="F6" s="9"/>
      <c r="G6" s="8"/>
      <c r="H6" s="624"/>
      <c r="I6" s="593"/>
      <c r="J6" s="593"/>
      <c r="K6" s="593"/>
      <c r="L6" s="593"/>
      <c r="M6" s="593"/>
      <c r="N6" s="593"/>
      <c r="O6" s="594"/>
      <c r="P6" s="539"/>
      <c r="Q6" s="519"/>
      <c r="R6" s="519"/>
      <c r="S6" s="519"/>
      <c r="T6" s="534"/>
      <c r="U6" s="510"/>
    </row>
    <row r="7" spans="1:21" ht="27" customHeight="1" thickBot="1">
      <c r="C7" s="640" t="s">
        <v>588</v>
      </c>
      <c r="D7" s="640"/>
      <c r="E7" s="640"/>
      <c r="G7" s="10" t="s">
        <v>8</v>
      </c>
      <c r="H7" s="29"/>
      <c r="I7" s="67">
        <f>E21+G21+K21+O21+S21</f>
        <v>24000</v>
      </c>
      <c r="J7" s="29"/>
      <c r="K7" s="29" t="s">
        <v>7</v>
      </c>
    </row>
    <row r="8" spans="1:21" ht="16.5" customHeight="1" thickTop="1" thickBot="1">
      <c r="A8" s="228" t="s">
        <v>1495</v>
      </c>
      <c r="B8" s="551" t="s">
        <v>10</v>
      </c>
      <c r="C8" s="551"/>
      <c r="D8" s="551"/>
      <c r="E8" s="552"/>
      <c r="F8" s="12" t="s">
        <v>11</v>
      </c>
      <c r="G8" s="13" t="s">
        <v>12</v>
      </c>
      <c r="H8" s="14" t="s">
        <v>11</v>
      </c>
      <c r="I8" s="557" t="s">
        <v>13</v>
      </c>
      <c r="J8" s="558"/>
      <c r="K8" s="559"/>
      <c r="L8" s="54" t="s">
        <v>11</v>
      </c>
      <c r="M8" s="553" t="s">
        <v>14</v>
      </c>
      <c r="N8" s="554"/>
      <c r="O8" s="555"/>
      <c r="P8" s="14" t="s">
        <v>11</v>
      </c>
      <c r="Q8" s="553" t="s">
        <v>15</v>
      </c>
      <c r="R8" s="554"/>
      <c r="S8" s="556"/>
      <c r="T8" s="14" t="s">
        <v>11</v>
      </c>
      <c r="U8" s="15" t="s">
        <v>16</v>
      </c>
    </row>
    <row r="9" spans="1:21" ht="15" customHeight="1">
      <c r="A9" s="187"/>
      <c r="B9" s="148"/>
      <c r="C9" s="57" t="s">
        <v>999</v>
      </c>
      <c r="D9" s="323" t="s">
        <v>911</v>
      </c>
      <c r="E9" s="77">
        <v>5400</v>
      </c>
      <c r="F9" s="114"/>
      <c r="G9" s="82">
        <v>450</v>
      </c>
      <c r="H9" s="49"/>
      <c r="I9" s="59" t="s">
        <v>1002</v>
      </c>
      <c r="J9" s="55"/>
      <c r="K9" s="86">
        <v>1900</v>
      </c>
      <c r="L9" s="32"/>
      <c r="M9" s="59"/>
      <c r="N9" s="55"/>
      <c r="O9" s="90"/>
      <c r="P9" s="17"/>
      <c r="Q9" s="59" t="s">
        <v>1002</v>
      </c>
      <c r="R9" s="55"/>
      <c r="S9" s="90">
        <v>850</v>
      </c>
      <c r="T9" s="17"/>
      <c r="U9" s="73"/>
    </row>
    <row r="10" spans="1:21" ht="15" customHeight="1">
      <c r="A10" s="181"/>
      <c r="B10" s="149"/>
      <c r="C10" s="58" t="s">
        <v>1000</v>
      </c>
      <c r="D10" s="324" t="s">
        <v>911</v>
      </c>
      <c r="E10" s="78">
        <v>1600</v>
      </c>
      <c r="F10" s="115"/>
      <c r="G10" s="83">
        <v>100</v>
      </c>
      <c r="H10" s="19"/>
      <c r="I10" s="60" t="s">
        <v>1006</v>
      </c>
      <c r="J10" s="48"/>
      <c r="K10" s="87">
        <v>900</v>
      </c>
      <c r="L10" s="19"/>
      <c r="M10" s="60"/>
      <c r="N10" s="48"/>
      <c r="O10" s="87"/>
      <c r="P10" s="19"/>
      <c r="Q10" s="62"/>
      <c r="R10" s="48"/>
      <c r="S10" s="87"/>
      <c r="T10" s="19"/>
      <c r="U10" s="76"/>
    </row>
    <row r="11" spans="1:21" ht="15" customHeight="1">
      <c r="A11" s="185"/>
      <c r="B11" s="149"/>
      <c r="C11" s="58" t="s">
        <v>1001</v>
      </c>
      <c r="D11" s="324" t="s">
        <v>911</v>
      </c>
      <c r="E11" s="78">
        <v>1550</v>
      </c>
      <c r="F11" s="115"/>
      <c r="G11" s="83">
        <v>100</v>
      </c>
      <c r="H11" s="50"/>
      <c r="I11" s="60"/>
      <c r="J11" s="48"/>
      <c r="K11" s="87"/>
      <c r="L11" s="19"/>
      <c r="M11" s="60"/>
      <c r="N11" s="48"/>
      <c r="O11" s="87"/>
      <c r="P11" s="19"/>
      <c r="Q11" s="62"/>
      <c r="R11" s="48"/>
      <c r="S11" s="87"/>
      <c r="T11" s="19"/>
      <c r="U11" s="76"/>
    </row>
    <row r="12" spans="1:21" ht="15" customHeight="1">
      <c r="A12" s="182"/>
      <c r="B12" s="149"/>
      <c r="C12" s="58" t="s">
        <v>1002</v>
      </c>
      <c r="D12" s="324" t="s">
        <v>911</v>
      </c>
      <c r="E12" s="78">
        <v>4350</v>
      </c>
      <c r="F12" s="115"/>
      <c r="G12" s="83">
        <v>400</v>
      </c>
      <c r="H12" s="51"/>
      <c r="I12" s="60"/>
      <c r="J12" s="48"/>
      <c r="K12" s="87"/>
      <c r="L12" s="19"/>
      <c r="M12" s="60"/>
      <c r="N12" s="48"/>
      <c r="O12" s="87"/>
      <c r="P12" s="19"/>
      <c r="Q12" s="62"/>
      <c r="R12" s="48"/>
      <c r="S12" s="87"/>
      <c r="T12" s="19"/>
      <c r="U12" s="74"/>
    </row>
    <row r="13" spans="1:21" ht="15" customHeight="1">
      <c r="A13" s="181"/>
      <c r="B13" s="149"/>
      <c r="C13" s="58" t="s">
        <v>1003</v>
      </c>
      <c r="D13" s="324" t="s">
        <v>911</v>
      </c>
      <c r="E13" s="78">
        <v>1850</v>
      </c>
      <c r="F13" s="115"/>
      <c r="G13" s="83">
        <v>100</v>
      </c>
      <c r="H13" s="19"/>
      <c r="I13" s="60"/>
      <c r="J13" s="48"/>
      <c r="K13" s="87"/>
      <c r="L13" s="19"/>
      <c r="M13" s="60"/>
      <c r="N13" s="48"/>
      <c r="O13" s="87"/>
      <c r="P13" s="19"/>
      <c r="Q13" s="62"/>
      <c r="R13" s="48"/>
      <c r="S13" s="87"/>
      <c r="T13" s="19"/>
      <c r="U13" s="74"/>
    </row>
    <row r="14" spans="1:21" ht="15" customHeight="1">
      <c r="A14" s="185"/>
      <c r="B14" s="149"/>
      <c r="C14" s="58" t="s">
        <v>1004</v>
      </c>
      <c r="D14" s="324" t="s">
        <v>911</v>
      </c>
      <c r="E14" s="78">
        <v>1850</v>
      </c>
      <c r="F14" s="115"/>
      <c r="G14" s="83">
        <v>150</v>
      </c>
      <c r="H14" s="19"/>
      <c r="I14" s="60"/>
      <c r="J14" s="48"/>
      <c r="K14" s="87"/>
      <c r="L14" s="19"/>
      <c r="M14" s="60"/>
      <c r="N14" s="48"/>
      <c r="O14" s="87"/>
      <c r="P14" s="19"/>
      <c r="Q14" s="62"/>
      <c r="R14" s="48"/>
      <c r="S14" s="87"/>
      <c r="T14" s="19"/>
      <c r="U14" s="74"/>
    </row>
    <row r="15" spans="1:21" ht="15" customHeight="1">
      <c r="A15" s="185"/>
      <c r="B15" s="149"/>
      <c r="C15" s="58" t="s">
        <v>1005</v>
      </c>
      <c r="D15" s="324" t="s">
        <v>911</v>
      </c>
      <c r="E15" s="78">
        <v>2300</v>
      </c>
      <c r="F15" s="115"/>
      <c r="G15" s="83">
        <v>150</v>
      </c>
      <c r="H15" s="19"/>
      <c r="I15" s="60"/>
      <c r="J15" s="48"/>
      <c r="K15" s="87"/>
      <c r="L15" s="19"/>
      <c r="M15" s="60"/>
      <c r="N15" s="48"/>
      <c r="O15" s="87"/>
      <c r="P15" s="19"/>
      <c r="Q15" s="62"/>
      <c r="R15" s="48"/>
      <c r="S15" s="87"/>
      <c r="T15" s="19"/>
      <c r="U15" s="74"/>
    </row>
    <row r="16" spans="1:21" ht="15" customHeight="1">
      <c r="A16" s="182"/>
      <c r="B16" s="149"/>
      <c r="C16" s="58"/>
      <c r="D16" s="324"/>
      <c r="E16" s="78"/>
      <c r="F16" s="115"/>
      <c r="G16" s="83"/>
      <c r="H16" s="50"/>
      <c r="I16" s="60"/>
      <c r="J16" s="48"/>
      <c r="K16" s="87"/>
      <c r="L16" s="19"/>
      <c r="M16" s="60"/>
      <c r="N16" s="48"/>
      <c r="O16" s="87"/>
      <c r="P16" s="19"/>
      <c r="Q16" s="62"/>
      <c r="R16" s="48"/>
      <c r="S16" s="87"/>
      <c r="T16" s="19"/>
      <c r="U16" s="74"/>
    </row>
    <row r="17" spans="1:22" ht="15" customHeight="1">
      <c r="A17" s="181"/>
      <c r="B17" s="149"/>
      <c r="C17" s="58"/>
      <c r="D17" s="324"/>
      <c r="E17" s="78"/>
      <c r="F17" s="115"/>
      <c r="G17" s="83"/>
      <c r="H17" s="51"/>
      <c r="I17" s="60"/>
      <c r="J17" s="48"/>
      <c r="K17" s="87"/>
      <c r="L17" s="19"/>
      <c r="M17" s="60"/>
      <c r="N17" s="48"/>
      <c r="O17" s="87"/>
      <c r="P17" s="19"/>
      <c r="Q17" s="62"/>
      <c r="R17" s="48"/>
      <c r="S17" s="87"/>
      <c r="T17" s="19"/>
      <c r="U17" s="74"/>
    </row>
    <row r="18" spans="1:22" ht="15" customHeight="1">
      <c r="A18" s="185"/>
      <c r="B18" s="150"/>
      <c r="C18" s="97"/>
      <c r="D18" s="325"/>
      <c r="E18" s="99"/>
      <c r="F18" s="116"/>
      <c r="G18" s="100"/>
      <c r="H18" s="19"/>
      <c r="I18" s="60"/>
      <c r="J18" s="48"/>
      <c r="K18" s="101"/>
      <c r="L18" s="102"/>
      <c r="M18" s="60"/>
      <c r="N18" s="48"/>
      <c r="O18" s="101"/>
      <c r="P18" s="102"/>
      <c r="Q18" s="62"/>
      <c r="R18" s="48"/>
      <c r="S18" s="101"/>
      <c r="T18" s="102"/>
      <c r="U18" s="74"/>
    </row>
    <row r="19" spans="1:22" ht="15" customHeight="1">
      <c r="A19" s="182"/>
      <c r="B19" s="150"/>
      <c r="C19" s="97"/>
      <c r="D19" s="325"/>
      <c r="E19" s="99"/>
      <c r="F19" s="116"/>
      <c r="G19" s="100"/>
      <c r="H19" s="19"/>
      <c r="I19" s="60"/>
      <c r="J19" s="48"/>
      <c r="K19" s="101"/>
      <c r="L19" s="102"/>
      <c r="M19" s="60"/>
      <c r="N19" s="48"/>
      <c r="O19" s="101"/>
      <c r="P19" s="102"/>
      <c r="Q19" s="62"/>
      <c r="R19" s="48"/>
      <c r="S19" s="101"/>
      <c r="T19" s="102"/>
      <c r="U19" s="74"/>
    </row>
    <row r="20" spans="1:22" ht="15" customHeight="1" thickBot="1">
      <c r="A20" s="186"/>
      <c r="B20" s="151"/>
      <c r="C20" s="44"/>
      <c r="D20" s="326"/>
      <c r="E20" s="79"/>
      <c r="F20" s="117"/>
      <c r="G20" s="84"/>
      <c r="H20" s="52"/>
      <c r="I20" s="61"/>
      <c r="J20" s="56"/>
      <c r="K20" s="88"/>
      <c r="L20" s="22"/>
      <c r="M20" s="61"/>
      <c r="N20" s="56"/>
      <c r="O20" s="88"/>
      <c r="P20" s="22"/>
      <c r="Q20" s="63"/>
      <c r="R20" s="56"/>
      <c r="S20" s="88"/>
      <c r="T20" s="22"/>
      <c r="U20" s="74"/>
    </row>
    <row r="21" spans="1:22" ht="15" customHeight="1" thickBot="1">
      <c r="A21" s="186"/>
      <c r="B21" s="152"/>
      <c r="C21" s="45" t="s">
        <v>862</v>
      </c>
      <c r="D21" s="24"/>
      <c r="E21" s="113">
        <f>SUM(E9:E20)</f>
        <v>18900</v>
      </c>
      <c r="F21" s="36">
        <f>SUM(F9:F20)</f>
        <v>0</v>
      </c>
      <c r="G21" s="95">
        <f>SUM(G9:G20)</f>
        <v>1450</v>
      </c>
      <c r="H21" s="53">
        <f>SUM(H9:H20)</f>
        <v>0</v>
      </c>
      <c r="I21" s="295" t="s">
        <v>130</v>
      </c>
      <c r="J21" s="160"/>
      <c r="K21" s="89">
        <f>SUM(K9:K20)</f>
        <v>2800</v>
      </c>
      <c r="L21" s="26">
        <f>SUM(L9:L20)</f>
        <v>0</v>
      </c>
      <c r="M21" s="159"/>
      <c r="N21" s="160"/>
      <c r="O21" s="91">
        <f>SUM(O9:O20)</f>
        <v>0</v>
      </c>
      <c r="P21" s="37">
        <f>SUM(P9:P20)</f>
        <v>0</v>
      </c>
      <c r="Q21" s="295" t="s">
        <v>389</v>
      </c>
      <c r="R21" s="160"/>
      <c r="S21" s="91">
        <f>SUM(S9:S20)</f>
        <v>850</v>
      </c>
      <c r="T21" s="37">
        <f>SUM(T9:T20)</f>
        <v>0</v>
      </c>
      <c r="U21" s="75"/>
    </row>
    <row r="22" spans="1:22" ht="27" customHeight="1" thickTop="1" thickBot="1">
      <c r="B22" s="5"/>
      <c r="C22" s="641" t="s">
        <v>589</v>
      </c>
      <c r="D22" s="641"/>
      <c r="E22" s="641"/>
      <c r="F22" s="5"/>
      <c r="G22" s="28" t="s">
        <v>8</v>
      </c>
      <c r="H22" s="38"/>
      <c r="I22" s="68">
        <f>E39+G39+K39+O39+S39</f>
        <v>32000</v>
      </c>
      <c r="J22" s="38"/>
      <c r="K22" s="38" t="s">
        <v>7</v>
      </c>
      <c r="L22" s="5"/>
      <c r="M22" s="5"/>
      <c r="N22" s="5"/>
      <c r="O22" s="5"/>
      <c r="P22" s="5"/>
      <c r="Q22" s="5"/>
      <c r="R22" s="5"/>
      <c r="S22" s="5"/>
      <c r="T22" s="5"/>
      <c r="U22" s="5"/>
      <c r="V22" s="5"/>
    </row>
    <row r="23" spans="1:22" ht="16.5" customHeight="1" thickTop="1" thickBot="1">
      <c r="A23" s="228" t="s">
        <v>1495</v>
      </c>
      <c r="B23" s="551" t="s">
        <v>10</v>
      </c>
      <c r="C23" s="551"/>
      <c r="D23" s="551"/>
      <c r="E23" s="552"/>
      <c r="F23" s="12" t="s">
        <v>11</v>
      </c>
      <c r="G23" s="13" t="s">
        <v>12</v>
      </c>
      <c r="H23" s="14" t="s">
        <v>11</v>
      </c>
      <c r="I23" s="553" t="s">
        <v>13</v>
      </c>
      <c r="J23" s="554"/>
      <c r="K23" s="555"/>
      <c r="L23" s="14" t="s">
        <v>11</v>
      </c>
      <c r="M23" s="553" t="s">
        <v>14</v>
      </c>
      <c r="N23" s="554"/>
      <c r="O23" s="555"/>
      <c r="P23" s="14" t="s">
        <v>11</v>
      </c>
      <c r="Q23" s="553" t="s">
        <v>15</v>
      </c>
      <c r="R23" s="554"/>
      <c r="S23" s="556"/>
      <c r="T23" s="14" t="s">
        <v>11</v>
      </c>
      <c r="U23" s="15" t="s">
        <v>16</v>
      </c>
    </row>
    <row r="24" spans="1:22" ht="15" customHeight="1">
      <c r="A24" s="187"/>
      <c r="B24" s="148"/>
      <c r="C24" s="57" t="s">
        <v>1007</v>
      </c>
      <c r="D24" s="323"/>
      <c r="E24" s="77">
        <v>1400</v>
      </c>
      <c r="F24" s="31"/>
      <c r="G24" s="92">
        <v>150</v>
      </c>
      <c r="H24" s="32"/>
      <c r="I24" s="59" t="s">
        <v>1018</v>
      </c>
      <c r="J24" s="55"/>
      <c r="K24" s="90">
        <v>1750</v>
      </c>
      <c r="L24" s="17"/>
      <c r="M24" s="59" t="s">
        <v>1013</v>
      </c>
      <c r="N24" s="70"/>
      <c r="O24" s="90">
        <v>600</v>
      </c>
      <c r="P24" s="17"/>
      <c r="Q24" s="59" t="s">
        <v>1021</v>
      </c>
      <c r="R24" s="55"/>
      <c r="S24" s="90">
        <v>300</v>
      </c>
      <c r="T24" s="17"/>
      <c r="U24" s="73" t="s">
        <v>1025</v>
      </c>
    </row>
    <row r="25" spans="1:22" ht="15" customHeight="1">
      <c r="A25" s="182"/>
      <c r="B25" s="154"/>
      <c r="C25" s="58" t="s">
        <v>1008</v>
      </c>
      <c r="D25" s="324"/>
      <c r="E25" s="78">
        <v>2100</v>
      </c>
      <c r="F25" s="18"/>
      <c r="G25" s="93">
        <v>100</v>
      </c>
      <c r="H25" s="34"/>
      <c r="I25" s="60" t="s">
        <v>1016</v>
      </c>
      <c r="J25" s="48"/>
      <c r="K25" s="87">
        <v>1100</v>
      </c>
      <c r="L25" s="19"/>
      <c r="M25" s="338" t="s">
        <v>1016</v>
      </c>
      <c r="N25" s="71"/>
      <c r="O25" s="87">
        <v>400</v>
      </c>
      <c r="P25" s="19"/>
      <c r="Q25" s="60" t="s">
        <v>1022</v>
      </c>
      <c r="R25" s="48"/>
      <c r="S25" s="87">
        <v>750</v>
      </c>
      <c r="T25" s="19"/>
      <c r="U25" s="179" t="s">
        <v>1026</v>
      </c>
    </row>
    <row r="26" spans="1:22" ht="15" customHeight="1">
      <c r="A26" s="182"/>
      <c r="B26" s="154"/>
      <c r="C26" s="58" t="s">
        <v>1009</v>
      </c>
      <c r="D26" s="324" t="s">
        <v>911</v>
      </c>
      <c r="E26" s="78">
        <v>2600</v>
      </c>
      <c r="F26" s="18"/>
      <c r="G26" s="93">
        <v>200</v>
      </c>
      <c r="H26" s="19"/>
      <c r="I26" s="60" t="s">
        <v>1019</v>
      </c>
      <c r="J26" s="48"/>
      <c r="K26" s="87">
        <v>1500</v>
      </c>
      <c r="L26" s="19"/>
      <c r="M26" s="60" t="s">
        <v>1017</v>
      </c>
      <c r="N26" s="71"/>
      <c r="O26" s="87">
        <v>750</v>
      </c>
      <c r="P26" s="19"/>
      <c r="Q26" s="60" t="s">
        <v>1023</v>
      </c>
      <c r="R26" s="48"/>
      <c r="S26" s="87">
        <v>350</v>
      </c>
      <c r="T26" s="19"/>
      <c r="U26" s="334" t="s">
        <v>977</v>
      </c>
    </row>
    <row r="27" spans="1:22" ht="15" customHeight="1">
      <c r="A27" s="182"/>
      <c r="B27" s="154"/>
      <c r="C27" s="58" t="s">
        <v>1010</v>
      </c>
      <c r="D27" s="324" t="s">
        <v>911</v>
      </c>
      <c r="E27" s="78">
        <v>1600</v>
      </c>
      <c r="F27" s="18"/>
      <c r="G27" s="93">
        <v>100</v>
      </c>
      <c r="H27" s="19"/>
      <c r="I27" s="60"/>
      <c r="J27" s="48"/>
      <c r="K27" s="87"/>
      <c r="L27" s="19"/>
      <c r="M27" s="60" t="s">
        <v>1020</v>
      </c>
      <c r="N27" s="71"/>
      <c r="O27" s="87">
        <v>150</v>
      </c>
      <c r="P27" s="19"/>
      <c r="Q27" s="60" t="s">
        <v>1024</v>
      </c>
      <c r="R27" s="48"/>
      <c r="S27" s="87">
        <v>300</v>
      </c>
      <c r="T27" s="19"/>
      <c r="U27" s="74"/>
    </row>
    <row r="28" spans="1:22" ht="15" customHeight="1">
      <c r="A28" s="182"/>
      <c r="B28" s="154"/>
      <c r="C28" s="58" t="s">
        <v>1011</v>
      </c>
      <c r="D28" s="324" t="s">
        <v>911</v>
      </c>
      <c r="E28" s="78">
        <v>1500</v>
      </c>
      <c r="F28" s="18"/>
      <c r="G28" s="93">
        <v>100</v>
      </c>
      <c r="H28" s="19"/>
      <c r="I28" s="60"/>
      <c r="J28" s="48"/>
      <c r="K28" s="87"/>
      <c r="L28" s="19"/>
      <c r="M28" s="60"/>
      <c r="N28" s="71"/>
      <c r="O28" s="87"/>
      <c r="P28" s="19"/>
      <c r="Q28" s="60"/>
      <c r="R28" s="48"/>
      <c r="S28" s="87"/>
      <c r="T28" s="19"/>
      <c r="U28" s="74"/>
    </row>
    <row r="29" spans="1:22" ht="15" customHeight="1">
      <c r="A29" s="182"/>
      <c r="B29" s="154"/>
      <c r="C29" s="58" t="s">
        <v>1012</v>
      </c>
      <c r="D29" s="324"/>
      <c r="E29" s="78">
        <v>1850</v>
      </c>
      <c r="F29" s="18"/>
      <c r="G29" s="93">
        <v>200</v>
      </c>
      <c r="H29" s="19"/>
      <c r="I29" s="60"/>
      <c r="J29" s="48"/>
      <c r="K29" s="87"/>
      <c r="L29" s="19"/>
      <c r="M29" s="60"/>
      <c r="N29" s="71"/>
      <c r="O29" s="87"/>
      <c r="P29" s="19"/>
      <c r="Q29" s="60"/>
      <c r="R29" s="48"/>
      <c r="S29" s="87"/>
      <c r="T29" s="19"/>
      <c r="U29" s="74"/>
    </row>
    <row r="30" spans="1:22" ht="15" customHeight="1">
      <c r="A30" s="182"/>
      <c r="B30" s="154"/>
      <c r="C30" s="58" t="s">
        <v>1013</v>
      </c>
      <c r="D30" s="324"/>
      <c r="E30" s="78">
        <v>1950</v>
      </c>
      <c r="F30" s="18"/>
      <c r="G30" s="93">
        <v>50</v>
      </c>
      <c r="H30" s="19"/>
      <c r="I30" s="60"/>
      <c r="J30" s="48"/>
      <c r="K30" s="87"/>
      <c r="L30" s="19"/>
      <c r="M30" s="60"/>
      <c r="N30" s="71"/>
      <c r="O30" s="87"/>
      <c r="P30" s="19"/>
      <c r="Q30" s="60"/>
      <c r="R30" s="48"/>
      <c r="S30" s="87"/>
      <c r="T30" s="19"/>
      <c r="U30" s="74"/>
    </row>
    <row r="31" spans="1:22" ht="15" customHeight="1">
      <c r="A31" s="182"/>
      <c r="B31" s="154"/>
      <c r="C31" s="58" t="s">
        <v>1014</v>
      </c>
      <c r="D31" s="324"/>
      <c r="E31" s="78">
        <v>1950</v>
      </c>
      <c r="F31" s="18"/>
      <c r="G31" s="93">
        <v>50</v>
      </c>
      <c r="H31" s="19"/>
      <c r="I31" s="60"/>
      <c r="J31" s="48"/>
      <c r="K31" s="87"/>
      <c r="L31" s="19"/>
      <c r="M31" s="60"/>
      <c r="N31" s="71"/>
      <c r="O31" s="87"/>
      <c r="P31" s="19"/>
      <c r="Q31" s="60"/>
      <c r="R31" s="48"/>
      <c r="S31" s="87"/>
      <c r="T31" s="19"/>
      <c r="U31" s="74"/>
    </row>
    <row r="32" spans="1:22" ht="15" customHeight="1">
      <c r="A32" s="182"/>
      <c r="B32" s="154"/>
      <c r="C32" s="58" t="s">
        <v>1015</v>
      </c>
      <c r="D32" s="324"/>
      <c r="E32" s="78">
        <v>1500</v>
      </c>
      <c r="F32" s="18"/>
      <c r="G32" s="93">
        <v>150</v>
      </c>
      <c r="H32" s="19"/>
      <c r="I32" s="60"/>
      <c r="J32" s="48"/>
      <c r="K32" s="87"/>
      <c r="L32" s="19"/>
      <c r="M32" s="60"/>
      <c r="N32" s="71"/>
      <c r="O32" s="87"/>
      <c r="P32" s="19"/>
      <c r="Q32" s="60"/>
      <c r="R32" s="48"/>
      <c r="S32" s="87"/>
      <c r="T32" s="19"/>
      <c r="U32" s="74"/>
    </row>
    <row r="33" spans="1:21" ht="15" customHeight="1">
      <c r="A33" s="181"/>
      <c r="B33" s="154"/>
      <c r="C33" s="302" t="s">
        <v>1016</v>
      </c>
      <c r="D33" s="324"/>
      <c r="E33" s="78">
        <v>1450</v>
      </c>
      <c r="F33" s="18"/>
      <c r="G33" s="93">
        <v>100</v>
      </c>
      <c r="H33" s="19"/>
      <c r="I33" s="60"/>
      <c r="J33" s="48"/>
      <c r="K33" s="87"/>
      <c r="L33" s="19"/>
      <c r="M33" s="60"/>
      <c r="N33" s="71"/>
      <c r="O33" s="87"/>
      <c r="P33" s="19"/>
      <c r="Q33" s="60"/>
      <c r="R33" s="48"/>
      <c r="S33" s="87"/>
      <c r="T33" s="19"/>
      <c r="U33" s="74"/>
    </row>
    <row r="34" spans="1:21" ht="15" customHeight="1">
      <c r="A34" s="182"/>
      <c r="B34" s="154"/>
      <c r="C34" s="58" t="s">
        <v>1017</v>
      </c>
      <c r="D34" s="324"/>
      <c r="E34" s="78">
        <v>4600</v>
      </c>
      <c r="F34" s="18"/>
      <c r="G34" s="93">
        <v>350</v>
      </c>
      <c r="H34" s="34"/>
      <c r="I34" s="60"/>
      <c r="J34" s="48"/>
      <c r="K34" s="87"/>
      <c r="L34" s="19"/>
      <c r="M34" s="60"/>
      <c r="N34" s="71"/>
      <c r="O34" s="87"/>
      <c r="P34" s="19"/>
      <c r="Q34" s="60"/>
      <c r="R34" s="48"/>
      <c r="S34" s="87"/>
      <c r="T34" s="19"/>
      <c r="U34" s="74"/>
    </row>
    <row r="35" spans="1:21" ht="15" customHeight="1">
      <c r="A35" s="181"/>
      <c r="B35" s="154"/>
      <c r="C35" s="58"/>
      <c r="D35" s="33"/>
      <c r="E35" s="78"/>
      <c r="F35" s="18"/>
      <c r="G35" s="93"/>
      <c r="H35" s="19"/>
      <c r="I35" s="60"/>
      <c r="J35" s="48"/>
      <c r="K35" s="87"/>
      <c r="L35" s="19"/>
      <c r="M35" s="60"/>
      <c r="N35" s="71"/>
      <c r="O35" s="87"/>
      <c r="P35" s="19"/>
      <c r="Q35" s="60"/>
      <c r="R35" s="48"/>
      <c r="S35" s="87"/>
      <c r="T35" s="19"/>
      <c r="U35" s="74"/>
    </row>
    <row r="36" spans="1:21" ht="15" customHeight="1">
      <c r="A36" s="185"/>
      <c r="B36" s="154"/>
      <c r="C36" s="58"/>
      <c r="D36" s="33"/>
      <c r="E36" s="78"/>
      <c r="F36" s="18"/>
      <c r="G36" s="93"/>
      <c r="H36" s="19"/>
      <c r="I36" s="60"/>
      <c r="J36" s="48"/>
      <c r="K36" s="87"/>
      <c r="L36" s="19"/>
      <c r="M36" s="60"/>
      <c r="N36" s="71"/>
      <c r="O36" s="87"/>
      <c r="P36" s="19"/>
      <c r="Q36" s="60"/>
      <c r="R36" s="48"/>
      <c r="S36" s="87"/>
      <c r="T36" s="19"/>
      <c r="U36" s="74"/>
    </row>
    <row r="37" spans="1:21" ht="15" customHeight="1">
      <c r="A37" s="185"/>
      <c r="B37" s="154"/>
      <c r="C37" s="58"/>
      <c r="D37" s="33"/>
      <c r="E37" s="78"/>
      <c r="F37" s="18"/>
      <c r="G37" s="93"/>
      <c r="H37" s="34"/>
      <c r="I37" s="60"/>
      <c r="J37" s="48"/>
      <c r="K37" s="87"/>
      <c r="L37" s="19"/>
      <c r="M37" s="60"/>
      <c r="N37" s="71"/>
      <c r="O37" s="87"/>
      <c r="P37" s="19"/>
      <c r="Q37" s="60"/>
      <c r="R37" s="48"/>
      <c r="S37" s="87"/>
      <c r="T37" s="19"/>
      <c r="U37" s="74"/>
    </row>
    <row r="38" spans="1:21" ht="15" customHeight="1" thickBot="1">
      <c r="A38" s="285"/>
      <c r="B38" s="155"/>
      <c r="C38" s="64"/>
      <c r="D38" s="35"/>
      <c r="E38" s="81"/>
      <c r="F38" s="21"/>
      <c r="G38" s="94"/>
      <c r="H38" s="22"/>
      <c r="I38" s="61"/>
      <c r="J38" s="56"/>
      <c r="K38" s="88"/>
      <c r="L38" s="22"/>
      <c r="M38" s="61"/>
      <c r="N38" s="72"/>
      <c r="O38" s="88"/>
      <c r="P38" s="22"/>
      <c r="Q38" s="61"/>
      <c r="R38" s="56"/>
      <c r="S38" s="88"/>
      <c r="T38" s="22"/>
      <c r="U38" s="74"/>
    </row>
    <row r="39" spans="1:21" ht="15" customHeight="1" thickBot="1">
      <c r="A39" s="186"/>
      <c r="B39" s="152"/>
      <c r="C39" s="45" t="s">
        <v>73</v>
      </c>
      <c r="D39" s="24"/>
      <c r="E39" s="80">
        <f>SUM(E24:E38)</f>
        <v>22500</v>
      </c>
      <c r="F39" s="36">
        <f>SUM(F24:F38)</f>
        <v>0</v>
      </c>
      <c r="G39" s="95">
        <f>SUM(G24:G38)</f>
        <v>1550</v>
      </c>
      <c r="H39" s="37">
        <f>SUM(H24:H38)</f>
        <v>0</v>
      </c>
      <c r="I39" s="159" t="s">
        <v>80</v>
      </c>
      <c r="J39" s="160"/>
      <c r="K39" s="91">
        <f>SUM(K24:K38)</f>
        <v>4350</v>
      </c>
      <c r="L39" s="37">
        <f>SUM(L24:L38)</f>
        <v>0</v>
      </c>
      <c r="M39" s="295" t="s">
        <v>55</v>
      </c>
      <c r="N39" s="160"/>
      <c r="O39" s="91">
        <f>SUM(O24:O38)</f>
        <v>1900</v>
      </c>
      <c r="P39" s="37">
        <f>SUM(P24:P38)</f>
        <v>0</v>
      </c>
      <c r="Q39" s="295" t="s">
        <v>55</v>
      </c>
      <c r="R39" s="160"/>
      <c r="S39" s="91">
        <f>SUM(S24:S38)</f>
        <v>1700</v>
      </c>
      <c r="T39" s="37">
        <f>SUM(T24:T38)</f>
        <v>0</v>
      </c>
      <c r="U39" s="75"/>
    </row>
    <row r="40" spans="1:21">
      <c r="A40" s="639" t="str">
        <f>長久手市・愛知郡!A41</f>
        <v>平成25年12月</v>
      </c>
      <c r="B40" s="639"/>
      <c r="C40" s="134"/>
      <c r="H40" s="2"/>
      <c r="U40" s="134" t="s">
        <v>273</v>
      </c>
    </row>
  </sheetData>
  <mergeCells count="23">
    <mergeCell ref="T4:T6"/>
    <mergeCell ref="H1:H3"/>
    <mergeCell ref="U1:U6"/>
    <mergeCell ref="B23:E23"/>
    <mergeCell ref="I23:K23"/>
    <mergeCell ref="M23:O23"/>
    <mergeCell ref="Q23:S23"/>
    <mergeCell ref="I1:O3"/>
    <mergeCell ref="H4:H6"/>
    <mergeCell ref="I4:O6"/>
    <mergeCell ref="P1:P3"/>
    <mergeCell ref="Q1:T3"/>
    <mergeCell ref="A40:B40"/>
    <mergeCell ref="C22:E22"/>
    <mergeCell ref="A1:A2"/>
    <mergeCell ref="B3:G4"/>
    <mergeCell ref="Q4:S6"/>
    <mergeCell ref="C7:E7"/>
    <mergeCell ref="B8:E8"/>
    <mergeCell ref="I8:K8"/>
    <mergeCell ref="M8:O8"/>
    <mergeCell ref="Q8:S8"/>
    <mergeCell ref="P4:P6"/>
  </mergeCells>
  <phoneticPr fontId="2"/>
  <pageMargins left="0.22" right="0.19" top="0.23" bottom="0.23" header="0.2" footer="0.2"/>
  <pageSetup paperSize="9" orientation="landscape" verticalDpi="0" r:id="rId1"/>
</worksheet>
</file>

<file path=xl/worksheets/sheet33.xml><?xml version="1.0" encoding="utf-8"?>
<worksheet xmlns="http://schemas.openxmlformats.org/spreadsheetml/2006/main" xmlns:r="http://schemas.openxmlformats.org/officeDocument/2006/relationships">
  <dimension ref="A1:V44"/>
  <sheetViews>
    <sheetView showZeros="0" zoomScaleNormal="100" workbookViewId="0">
      <selection activeCell="F9" sqref="F9"/>
    </sheetView>
  </sheetViews>
  <sheetFormatPr defaultRowHeight="13.5"/>
  <cols>
    <col min="1" max="1" width="8.125" customWidth="1"/>
    <col min="2" max="2" width="2.375" customWidth="1"/>
    <col min="3" max="3" width="11.125" customWidth="1"/>
    <col min="4" max="4" width="1.5" customWidth="1"/>
    <col min="5" max="5" width="8.75" customWidth="1"/>
    <col min="6" max="6" width="8.125" customWidth="1"/>
    <col min="7" max="8" width="7.625" customWidth="1"/>
    <col min="9" max="9" width="10.125" customWidth="1"/>
    <col min="10" max="10" width="0.75" customWidth="1"/>
    <col min="11" max="12" width="7.125" customWidth="1"/>
    <col min="13" max="13" width="9.5" customWidth="1"/>
    <col min="14" max="14" width="1" customWidth="1"/>
    <col min="15" max="16" width="6.75" customWidth="1"/>
    <col min="17" max="17" width="9.375" customWidth="1"/>
    <col min="18" max="18" width="0.75" customWidth="1"/>
    <col min="19" max="20" width="6.625" customWidth="1"/>
    <col min="21" max="21" width="18.375" customWidth="1"/>
  </cols>
  <sheetData>
    <row r="1" spans="1:21" ht="8.25" customHeight="1">
      <c r="A1" s="515" t="s">
        <v>0</v>
      </c>
      <c r="B1" s="153"/>
      <c r="C1" s="1"/>
      <c r="D1" s="2"/>
      <c r="E1" s="2"/>
      <c r="F1" s="2"/>
      <c r="G1" s="3"/>
      <c r="H1" s="526" t="s">
        <v>1</v>
      </c>
      <c r="I1" s="582"/>
      <c r="J1" s="582"/>
      <c r="K1" s="582"/>
      <c r="L1" s="582"/>
      <c r="M1" s="582"/>
      <c r="N1" s="582"/>
      <c r="O1" s="583"/>
      <c r="P1" s="526" t="s">
        <v>2</v>
      </c>
      <c r="Q1" s="589"/>
      <c r="R1" s="589"/>
      <c r="S1" s="589"/>
      <c r="T1" s="590"/>
      <c r="U1" s="508" t="s">
        <v>3</v>
      </c>
    </row>
    <row r="2" spans="1:21" ht="8.25" customHeight="1">
      <c r="A2" s="514"/>
      <c r="B2" s="5"/>
      <c r="C2" s="5"/>
      <c r="D2" s="5"/>
      <c r="E2" s="5"/>
      <c r="F2" s="5"/>
      <c r="G2" s="6"/>
      <c r="H2" s="527"/>
      <c r="I2" s="584"/>
      <c r="J2" s="584"/>
      <c r="K2" s="584"/>
      <c r="L2" s="584"/>
      <c r="M2" s="584"/>
      <c r="N2" s="584"/>
      <c r="O2" s="585"/>
      <c r="P2" s="537"/>
      <c r="Q2" s="591"/>
      <c r="R2" s="591"/>
      <c r="S2" s="591"/>
      <c r="T2" s="592"/>
      <c r="U2" s="509"/>
    </row>
    <row r="3" spans="1:21" ht="8.25" customHeight="1" thickBot="1">
      <c r="A3" s="4"/>
      <c r="B3" s="571" t="s">
        <v>4</v>
      </c>
      <c r="C3" s="571"/>
      <c r="D3" s="571"/>
      <c r="E3" s="571"/>
      <c r="F3" s="571"/>
      <c r="G3" s="572"/>
      <c r="H3" s="528"/>
      <c r="I3" s="586"/>
      <c r="J3" s="586"/>
      <c r="K3" s="586"/>
      <c r="L3" s="586"/>
      <c r="M3" s="586"/>
      <c r="N3" s="586"/>
      <c r="O3" s="587"/>
      <c r="P3" s="539"/>
      <c r="Q3" s="593"/>
      <c r="R3" s="593"/>
      <c r="S3" s="593"/>
      <c r="T3" s="594"/>
      <c r="U3" s="509"/>
    </row>
    <row r="4" spans="1:21" ht="8.25" customHeight="1">
      <c r="A4" s="4"/>
      <c r="B4" s="571"/>
      <c r="C4" s="571"/>
      <c r="D4" s="571"/>
      <c r="E4" s="571"/>
      <c r="F4" s="571"/>
      <c r="G4" s="572"/>
      <c r="H4" s="622" t="s">
        <v>5</v>
      </c>
      <c r="I4" s="589"/>
      <c r="J4" s="589"/>
      <c r="K4" s="589"/>
      <c r="L4" s="589"/>
      <c r="M4" s="589"/>
      <c r="N4" s="589"/>
      <c r="O4" s="590"/>
      <c r="P4" s="526" t="s">
        <v>6</v>
      </c>
      <c r="Q4" s="517">
        <f>F24+H24+L24+P24+T24+F43+H43+L43+P43+T43</f>
        <v>0</v>
      </c>
      <c r="R4" s="517"/>
      <c r="S4" s="517"/>
      <c r="T4" s="532" t="s">
        <v>7</v>
      </c>
      <c r="U4" s="509"/>
    </row>
    <row r="5" spans="1:21" ht="8.25" customHeight="1">
      <c r="A5" s="4"/>
      <c r="B5" s="5"/>
      <c r="C5" s="5"/>
      <c r="D5" s="5"/>
      <c r="E5" s="5"/>
      <c r="F5" s="5"/>
      <c r="G5" s="6"/>
      <c r="H5" s="623"/>
      <c r="I5" s="591"/>
      <c r="J5" s="591"/>
      <c r="K5" s="591"/>
      <c r="L5" s="591"/>
      <c r="M5" s="591"/>
      <c r="N5" s="591"/>
      <c r="O5" s="592"/>
      <c r="P5" s="537"/>
      <c r="Q5" s="518"/>
      <c r="R5" s="518"/>
      <c r="S5" s="518"/>
      <c r="T5" s="533"/>
      <c r="U5" s="509"/>
    </row>
    <row r="6" spans="1:21" ht="8.25" customHeight="1" thickBot="1">
      <c r="A6" s="7"/>
      <c r="B6" s="9"/>
      <c r="C6" s="9"/>
      <c r="D6" s="9"/>
      <c r="E6" s="9"/>
      <c r="F6" s="9"/>
      <c r="G6" s="8"/>
      <c r="H6" s="624"/>
      <c r="I6" s="593"/>
      <c r="J6" s="593"/>
      <c r="K6" s="593"/>
      <c r="L6" s="593"/>
      <c r="M6" s="593"/>
      <c r="N6" s="593"/>
      <c r="O6" s="594"/>
      <c r="P6" s="539"/>
      <c r="Q6" s="519"/>
      <c r="R6" s="519"/>
      <c r="S6" s="519"/>
      <c r="T6" s="534"/>
      <c r="U6" s="510"/>
    </row>
    <row r="7" spans="1:21" ht="22.5" customHeight="1" thickBot="1">
      <c r="C7" s="640" t="s">
        <v>590</v>
      </c>
      <c r="D7" s="640"/>
      <c r="E7" s="640"/>
      <c r="G7" s="10" t="s">
        <v>8</v>
      </c>
      <c r="H7" s="29"/>
      <c r="I7" s="67">
        <f>E24+G24+K24+O24+S24</f>
        <v>28550</v>
      </c>
      <c r="J7" s="29"/>
      <c r="K7" s="29" t="s">
        <v>7</v>
      </c>
    </row>
    <row r="8" spans="1:21" ht="16.5" customHeight="1" thickTop="1" thickBot="1">
      <c r="A8" s="228" t="s">
        <v>1495</v>
      </c>
      <c r="B8" s="551" t="s">
        <v>10</v>
      </c>
      <c r="C8" s="551"/>
      <c r="D8" s="551"/>
      <c r="E8" s="552"/>
      <c r="F8" s="12" t="s">
        <v>11</v>
      </c>
      <c r="G8" s="13" t="s">
        <v>12</v>
      </c>
      <c r="H8" s="14" t="s">
        <v>11</v>
      </c>
      <c r="I8" s="557" t="s">
        <v>13</v>
      </c>
      <c r="J8" s="558"/>
      <c r="K8" s="559"/>
      <c r="L8" s="54" t="s">
        <v>11</v>
      </c>
      <c r="M8" s="553" t="s">
        <v>14</v>
      </c>
      <c r="N8" s="554"/>
      <c r="O8" s="555"/>
      <c r="P8" s="14" t="s">
        <v>11</v>
      </c>
      <c r="Q8" s="553" t="s">
        <v>15</v>
      </c>
      <c r="R8" s="554"/>
      <c r="S8" s="556"/>
      <c r="T8" s="14" t="s">
        <v>11</v>
      </c>
      <c r="U8" s="15" t="s">
        <v>16</v>
      </c>
    </row>
    <row r="9" spans="1:21" ht="15" customHeight="1">
      <c r="A9" s="187"/>
      <c r="B9" s="148"/>
      <c r="C9" s="57" t="s">
        <v>1027</v>
      </c>
      <c r="D9" s="331"/>
      <c r="E9" s="77">
        <v>2150</v>
      </c>
      <c r="F9" s="114"/>
      <c r="G9" s="82">
        <v>150</v>
      </c>
      <c r="H9" s="49"/>
      <c r="I9" s="59" t="s">
        <v>1032</v>
      </c>
      <c r="J9" s="55"/>
      <c r="K9" s="86">
        <v>1150</v>
      </c>
      <c r="L9" s="32"/>
      <c r="M9" s="59" t="s">
        <v>1027</v>
      </c>
      <c r="N9" s="55"/>
      <c r="O9" s="90">
        <v>600</v>
      </c>
      <c r="P9" s="17"/>
      <c r="Q9" s="59" t="s">
        <v>1039</v>
      </c>
      <c r="R9" s="55"/>
      <c r="S9" s="90">
        <v>850</v>
      </c>
      <c r="T9" s="17"/>
      <c r="U9" s="73"/>
    </row>
    <row r="10" spans="1:21" ht="15" customHeight="1">
      <c r="A10" s="182"/>
      <c r="B10" s="149"/>
      <c r="C10" s="58" t="s">
        <v>1028</v>
      </c>
      <c r="D10" s="324"/>
      <c r="E10" s="78">
        <v>1250</v>
      </c>
      <c r="F10" s="115"/>
      <c r="G10" s="83">
        <v>100</v>
      </c>
      <c r="H10" s="50"/>
      <c r="I10" s="60" t="s">
        <v>1037</v>
      </c>
      <c r="J10" s="48"/>
      <c r="K10" s="87">
        <v>1750</v>
      </c>
      <c r="L10" s="19"/>
      <c r="M10" s="60"/>
      <c r="N10" s="48"/>
      <c r="O10" s="87"/>
      <c r="P10" s="19"/>
      <c r="Q10" s="62"/>
      <c r="R10" s="48"/>
      <c r="S10" s="87"/>
      <c r="T10" s="19"/>
      <c r="U10" s="76"/>
    </row>
    <row r="11" spans="1:21" ht="15" customHeight="1">
      <c r="A11" s="181"/>
      <c r="B11" s="149"/>
      <c r="C11" s="58" t="s">
        <v>1029</v>
      </c>
      <c r="D11" s="324"/>
      <c r="E11" s="78">
        <v>4450</v>
      </c>
      <c r="F11" s="115"/>
      <c r="G11" s="83">
        <v>150</v>
      </c>
      <c r="H11" s="51"/>
      <c r="I11" s="60" t="s">
        <v>1038</v>
      </c>
      <c r="J11" s="48"/>
      <c r="K11" s="87">
        <v>1500</v>
      </c>
      <c r="L11" s="19"/>
      <c r="M11" s="60"/>
      <c r="N11" s="48"/>
      <c r="O11" s="87"/>
      <c r="P11" s="19"/>
      <c r="Q11" s="62"/>
      <c r="R11" s="48"/>
      <c r="S11" s="87"/>
      <c r="T11" s="19"/>
      <c r="U11" s="76"/>
    </row>
    <row r="12" spans="1:21" ht="15" customHeight="1">
      <c r="A12" s="182"/>
      <c r="B12" s="149"/>
      <c r="C12" s="58" t="s">
        <v>1030</v>
      </c>
      <c r="D12" s="324"/>
      <c r="E12" s="78">
        <v>2150</v>
      </c>
      <c r="F12" s="115"/>
      <c r="G12" s="83">
        <v>150</v>
      </c>
      <c r="H12" s="50"/>
      <c r="I12" s="60"/>
      <c r="J12" s="48"/>
      <c r="K12" s="87"/>
      <c r="L12" s="19"/>
      <c r="M12" s="60"/>
      <c r="N12" s="48"/>
      <c r="O12" s="87"/>
      <c r="P12" s="19"/>
      <c r="Q12" s="62"/>
      <c r="R12" s="48"/>
      <c r="S12" s="87"/>
      <c r="T12" s="19"/>
      <c r="U12" s="76"/>
    </row>
    <row r="13" spans="1:21" ht="15" customHeight="1">
      <c r="A13" s="181"/>
      <c r="B13" s="149" t="s">
        <v>951</v>
      </c>
      <c r="C13" s="58" t="s">
        <v>1031</v>
      </c>
      <c r="D13" s="324" t="s">
        <v>911</v>
      </c>
      <c r="E13" s="78">
        <v>1650</v>
      </c>
      <c r="F13" s="115"/>
      <c r="G13" s="83">
        <v>100</v>
      </c>
      <c r="H13" s="51"/>
      <c r="I13" s="60"/>
      <c r="J13" s="48"/>
      <c r="K13" s="87"/>
      <c r="L13" s="19"/>
      <c r="M13" s="60"/>
      <c r="N13" s="48"/>
      <c r="O13" s="87"/>
      <c r="P13" s="19"/>
      <c r="Q13" s="62"/>
      <c r="R13" s="48"/>
      <c r="S13" s="87"/>
      <c r="T13" s="19"/>
      <c r="U13" s="127" t="s">
        <v>1054</v>
      </c>
    </row>
    <row r="14" spans="1:21" ht="15" customHeight="1">
      <c r="A14" s="182"/>
      <c r="B14" s="149"/>
      <c r="C14" s="58" t="s">
        <v>1032</v>
      </c>
      <c r="D14" s="324" t="s">
        <v>938</v>
      </c>
      <c r="E14" s="78">
        <v>2500</v>
      </c>
      <c r="F14" s="115"/>
      <c r="G14" s="83">
        <v>150</v>
      </c>
      <c r="H14" s="19"/>
      <c r="I14" s="60"/>
      <c r="J14" s="48"/>
      <c r="K14" s="87"/>
      <c r="L14" s="19"/>
      <c r="M14" s="60"/>
      <c r="N14" s="48"/>
      <c r="O14" s="87"/>
      <c r="P14" s="19"/>
      <c r="Q14" s="62"/>
      <c r="R14" s="48"/>
      <c r="S14" s="87"/>
      <c r="T14" s="19"/>
      <c r="U14" s="74"/>
    </row>
    <row r="15" spans="1:21" ht="15" customHeight="1">
      <c r="A15" s="181"/>
      <c r="B15" s="149"/>
      <c r="C15" s="58" t="s">
        <v>1033</v>
      </c>
      <c r="D15" s="324" t="s">
        <v>911</v>
      </c>
      <c r="E15" s="78">
        <v>1900</v>
      </c>
      <c r="F15" s="115"/>
      <c r="G15" s="83">
        <v>100</v>
      </c>
      <c r="H15" s="19"/>
      <c r="I15" s="60"/>
      <c r="J15" s="48"/>
      <c r="K15" s="87"/>
      <c r="L15" s="19"/>
      <c r="M15" s="60"/>
      <c r="N15" s="48"/>
      <c r="O15" s="87"/>
      <c r="P15" s="19"/>
      <c r="Q15" s="62"/>
      <c r="R15" s="48"/>
      <c r="S15" s="87"/>
      <c r="T15" s="19"/>
      <c r="U15" s="74"/>
    </row>
    <row r="16" spans="1:21" ht="15" customHeight="1">
      <c r="A16" s="182"/>
      <c r="B16" s="149"/>
      <c r="C16" s="58" t="s">
        <v>1034</v>
      </c>
      <c r="D16" s="324" t="s">
        <v>938</v>
      </c>
      <c r="E16" s="78">
        <v>1750</v>
      </c>
      <c r="F16" s="115"/>
      <c r="G16" s="83">
        <v>100</v>
      </c>
      <c r="H16" s="19"/>
      <c r="I16" s="60"/>
      <c r="J16" s="48"/>
      <c r="K16" s="87"/>
      <c r="L16" s="19"/>
      <c r="M16" s="60"/>
      <c r="N16" s="48"/>
      <c r="O16" s="87"/>
      <c r="P16" s="19"/>
      <c r="Q16" s="62"/>
      <c r="R16" s="48"/>
      <c r="S16" s="87"/>
      <c r="T16" s="19"/>
      <c r="U16" s="74"/>
    </row>
    <row r="17" spans="1:22" ht="15" customHeight="1">
      <c r="A17" s="181"/>
      <c r="B17" s="149"/>
      <c r="C17" s="58" t="s">
        <v>1035</v>
      </c>
      <c r="D17" s="324" t="s">
        <v>911</v>
      </c>
      <c r="E17" s="78">
        <v>1650</v>
      </c>
      <c r="F17" s="115"/>
      <c r="G17" s="83">
        <v>150</v>
      </c>
      <c r="H17" s="50"/>
      <c r="I17" s="60"/>
      <c r="J17" s="48"/>
      <c r="K17" s="87"/>
      <c r="L17" s="19"/>
      <c r="M17" s="60"/>
      <c r="N17" s="48"/>
      <c r="O17" s="87"/>
      <c r="P17" s="19"/>
      <c r="Q17" s="62"/>
      <c r="R17" s="48"/>
      <c r="S17" s="87"/>
      <c r="T17" s="19"/>
      <c r="U17" s="74"/>
    </row>
    <row r="18" spans="1:22" ht="15" customHeight="1">
      <c r="A18" s="182"/>
      <c r="B18" s="149"/>
      <c r="C18" s="58" t="s">
        <v>1036</v>
      </c>
      <c r="D18" s="324" t="s">
        <v>938</v>
      </c>
      <c r="E18" s="78">
        <v>2000</v>
      </c>
      <c r="F18" s="115"/>
      <c r="G18" s="83">
        <v>100</v>
      </c>
      <c r="H18" s="51"/>
      <c r="I18" s="60"/>
      <c r="J18" s="48"/>
      <c r="K18" s="87"/>
      <c r="L18" s="19"/>
      <c r="M18" s="60"/>
      <c r="N18" s="48"/>
      <c r="O18" s="87"/>
      <c r="P18" s="19"/>
      <c r="Q18" s="62"/>
      <c r="R18" s="48"/>
      <c r="S18" s="87"/>
      <c r="T18" s="19"/>
      <c r="U18" s="74"/>
    </row>
    <row r="19" spans="1:22" ht="12.75" customHeight="1">
      <c r="A19" s="181"/>
      <c r="B19" s="149"/>
      <c r="C19" s="58"/>
      <c r="D19" s="33"/>
      <c r="E19" s="78"/>
      <c r="F19" s="115"/>
      <c r="G19" s="83"/>
      <c r="H19" s="51"/>
      <c r="I19" s="60"/>
      <c r="J19" s="48"/>
      <c r="K19" s="87"/>
      <c r="L19" s="19"/>
      <c r="M19" s="60"/>
      <c r="N19" s="48"/>
      <c r="O19" s="87"/>
      <c r="P19" s="19"/>
      <c r="Q19" s="62"/>
      <c r="R19" s="48"/>
      <c r="S19" s="87"/>
      <c r="T19" s="19"/>
      <c r="U19" s="76"/>
    </row>
    <row r="20" spans="1:22" ht="12.75" customHeight="1">
      <c r="A20" s="185"/>
      <c r="B20" s="149"/>
      <c r="C20" s="58"/>
      <c r="D20" s="33"/>
      <c r="E20" s="78"/>
      <c r="F20" s="115"/>
      <c r="G20" s="83"/>
      <c r="H20" s="19"/>
      <c r="I20" s="60"/>
      <c r="J20" s="48"/>
      <c r="K20" s="87"/>
      <c r="L20" s="19"/>
      <c r="M20" s="60"/>
      <c r="N20" s="48"/>
      <c r="O20" s="87"/>
      <c r="P20" s="19"/>
      <c r="Q20" s="62"/>
      <c r="R20" s="48"/>
      <c r="S20" s="87"/>
      <c r="T20" s="19"/>
      <c r="U20" s="74"/>
    </row>
    <row r="21" spans="1:22" ht="12.75" customHeight="1">
      <c r="A21" s="185"/>
      <c r="B21" s="150"/>
      <c r="C21" s="97"/>
      <c r="D21" s="98"/>
      <c r="E21" s="99"/>
      <c r="F21" s="116"/>
      <c r="G21" s="100"/>
      <c r="H21" s="19"/>
      <c r="I21" s="60"/>
      <c r="J21" s="48"/>
      <c r="K21" s="101"/>
      <c r="L21" s="102"/>
      <c r="M21" s="60"/>
      <c r="N21" s="48"/>
      <c r="O21" s="101"/>
      <c r="P21" s="102"/>
      <c r="Q21" s="62"/>
      <c r="R21" s="48"/>
      <c r="S21" s="101"/>
      <c r="T21" s="102"/>
      <c r="U21" s="74"/>
    </row>
    <row r="22" spans="1:22" ht="12.75" customHeight="1">
      <c r="A22" s="185"/>
      <c r="B22" s="150"/>
      <c r="C22" s="97"/>
      <c r="D22" s="98"/>
      <c r="E22" s="99"/>
      <c r="F22" s="116"/>
      <c r="G22" s="100"/>
      <c r="H22" s="19"/>
      <c r="I22" s="60"/>
      <c r="J22" s="48"/>
      <c r="K22" s="101"/>
      <c r="L22" s="102"/>
      <c r="M22" s="60"/>
      <c r="N22" s="48"/>
      <c r="O22" s="101"/>
      <c r="P22" s="102"/>
      <c r="Q22" s="62"/>
      <c r="R22" s="48"/>
      <c r="S22" s="101"/>
      <c r="T22" s="102"/>
      <c r="U22" s="74"/>
    </row>
    <row r="23" spans="1:22" ht="12.75" customHeight="1" thickBot="1">
      <c r="A23" s="285"/>
      <c r="B23" s="151"/>
      <c r="C23" s="44"/>
      <c r="D23" s="35"/>
      <c r="E23" s="79"/>
      <c r="F23" s="117"/>
      <c r="G23" s="84"/>
      <c r="H23" s="52"/>
      <c r="I23" s="61"/>
      <c r="J23" s="56"/>
      <c r="K23" s="88"/>
      <c r="L23" s="22"/>
      <c r="M23" s="61"/>
      <c r="N23" s="56"/>
      <c r="O23" s="88"/>
      <c r="P23" s="22"/>
      <c r="Q23" s="63"/>
      <c r="R23" s="56"/>
      <c r="S23" s="88"/>
      <c r="T23" s="22"/>
      <c r="U23" s="74"/>
    </row>
    <row r="24" spans="1:22" ht="15" customHeight="1" thickBot="1">
      <c r="A24" s="186"/>
      <c r="B24" s="152"/>
      <c r="C24" s="45" t="s">
        <v>640</v>
      </c>
      <c r="D24" s="24"/>
      <c r="E24" s="113">
        <f>SUM(E9:E23)</f>
        <v>21450</v>
      </c>
      <c r="F24" s="36">
        <f>SUM(F9:F23)</f>
        <v>0</v>
      </c>
      <c r="G24" s="95">
        <f>SUM(G9:G23)</f>
        <v>1250</v>
      </c>
      <c r="H24" s="53">
        <f>SUM(H9:H23)</f>
        <v>0</v>
      </c>
      <c r="I24" s="295" t="s">
        <v>80</v>
      </c>
      <c r="J24" s="160"/>
      <c r="K24" s="89">
        <f>SUM(K9:K23)</f>
        <v>4400</v>
      </c>
      <c r="L24" s="26">
        <f>SUM(L9:L23)</f>
        <v>0</v>
      </c>
      <c r="M24" s="295" t="s">
        <v>389</v>
      </c>
      <c r="N24" s="160"/>
      <c r="O24" s="91">
        <f>SUM(O9:O23)</f>
        <v>600</v>
      </c>
      <c r="P24" s="37">
        <f>SUM(P9:P23)</f>
        <v>0</v>
      </c>
      <c r="Q24" s="295" t="s">
        <v>389</v>
      </c>
      <c r="R24" s="160"/>
      <c r="S24" s="91">
        <f>SUM(S9:S23)</f>
        <v>850</v>
      </c>
      <c r="T24" s="37">
        <f>SUM(T9:T23)</f>
        <v>0</v>
      </c>
      <c r="U24" s="75"/>
    </row>
    <row r="25" spans="1:22" ht="21.75" customHeight="1" thickTop="1" thickBot="1">
      <c r="B25" s="5"/>
      <c r="C25" s="641" t="s">
        <v>591</v>
      </c>
      <c r="D25" s="641"/>
      <c r="E25" s="641"/>
      <c r="F25" s="5"/>
      <c r="G25" s="28" t="s">
        <v>8</v>
      </c>
      <c r="H25" s="38"/>
      <c r="I25" s="68">
        <f>E43+G43+K43+O43+S43</f>
        <v>37650</v>
      </c>
      <c r="J25" s="38"/>
      <c r="K25" s="38" t="s">
        <v>7</v>
      </c>
      <c r="L25" s="5"/>
      <c r="M25" s="5"/>
      <c r="N25" s="5"/>
      <c r="O25" s="5"/>
      <c r="P25" s="5"/>
      <c r="Q25" s="5"/>
      <c r="R25" s="5"/>
      <c r="S25" s="5"/>
      <c r="T25" s="5"/>
      <c r="U25" s="5"/>
      <c r="V25" s="5"/>
    </row>
    <row r="26" spans="1:22" ht="16.5" customHeight="1" thickTop="1" thickBot="1">
      <c r="A26" s="228" t="s">
        <v>1495</v>
      </c>
      <c r="B26" s="551" t="s">
        <v>10</v>
      </c>
      <c r="C26" s="551"/>
      <c r="D26" s="551"/>
      <c r="E26" s="552"/>
      <c r="F26" s="12" t="s">
        <v>11</v>
      </c>
      <c r="G26" s="13" t="s">
        <v>12</v>
      </c>
      <c r="H26" s="14" t="s">
        <v>11</v>
      </c>
      <c r="I26" s="553" t="s">
        <v>13</v>
      </c>
      <c r="J26" s="554"/>
      <c r="K26" s="555"/>
      <c r="L26" s="14" t="s">
        <v>11</v>
      </c>
      <c r="M26" s="553" t="s">
        <v>14</v>
      </c>
      <c r="N26" s="554"/>
      <c r="O26" s="555"/>
      <c r="P26" s="14" t="s">
        <v>11</v>
      </c>
      <c r="Q26" s="553" t="s">
        <v>15</v>
      </c>
      <c r="R26" s="554"/>
      <c r="S26" s="556"/>
      <c r="T26" s="14" t="s">
        <v>11</v>
      </c>
      <c r="U26" s="15" t="s">
        <v>16</v>
      </c>
    </row>
    <row r="27" spans="1:22" ht="15" customHeight="1">
      <c r="A27" s="181"/>
      <c r="B27" s="148"/>
      <c r="C27" s="57" t="s">
        <v>1040</v>
      </c>
      <c r="D27" s="323" t="s">
        <v>911</v>
      </c>
      <c r="E27" s="77">
        <v>2750</v>
      </c>
      <c r="F27" s="31"/>
      <c r="G27" s="92">
        <v>200</v>
      </c>
      <c r="H27" s="32"/>
      <c r="I27" s="59" t="s">
        <v>1055</v>
      </c>
      <c r="J27" s="55"/>
      <c r="K27" s="90">
        <v>900</v>
      </c>
      <c r="L27" s="17"/>
      <c r="M27" s="59" t="s">
        <v>1057</v>
      </c>
      <c r="N27" s="70"/>
      <c r="O27" s="90">
        <v>1450</v>
      </c>
      <c r="P27" s="17"/>
      <c r="Q27" s="59" t="s">
        <v>1058</v>
      </c>
      <c r="R27" s="55"/>
      <c r="S27" s="90">
        <v>400</v>
      </c>
      <c r="T27" s="17"/>
      <c r="U27" s="73"/>
    </row>
    <row r="28" spans="1:22" ht="15" customHeight="1">
      <c r="A28" s="182"/>
      <c r="B28" s="154"/>
      <c r="C28" s="58" t="s">
        <v>1041</v>
      </c>
      <c r="D28" s="324" t="s">
        <v>911</v>
      </c>
      <c r="E28" s="78">
        <v>1900</v>
      </c>
      <c r="F28" s="18"/>
      <c r="G28" s="93">
        <v>100</v>
      </c>
      <c r="H28" s="34"/>
      <c r="I28" s="60" t="s">
        <v>1056</v>
      </c>
      <c r="J28" s="48"/>
      <c r="K28" s="87">
        <v>850</v>
      </c>
      <c r="L28" s="19"/>
      <c r="M28" s="60"/>
      <c r="N28" s="71"/>
      <c r="O28" s="87"/>
      <c r="P28" s="19"/>
      <c r="Q28" s="60" t="s">
        <v>1056</v>
      </c>
      <c r="R28" s="48"/>
      <c r="S28" s="87">
        <v>700</v>
      </c>
      <c r="T28" s="19"/>
      <c r="U28" s="76"/>
    </row>
    <row r="29" spans="1:22" ht="15" customHeight="1">
      <c r="A29" s="181"/>
      <c r="B29" s="154"/>
      <c r="C29" s="58" t="s">
        <v>1042</v>
      </c>
      <c r="D29" s="324" t="s">
        <v>911</v>
      </c>
      <c r="E29" s="78">
        <v>3500</v>
      </c>
      <c r="F29" s="18"/>
      <c r="G29" s="93">
        <v>150</v>
      </c>
      <c r="H29" s="19"/>
      <c r="I29" s="60" t="s">
        <v>1057</v>
      </c>
      <c r="J29" s="48"/>
      <c r="K29" s="87">
        <v>1200</v>
      </c>
      <c r="L29" s="19"/>
      <c r="M29" s="60"/>
      <c r="N29" s="71"/>
      <c r="O29" s="87"/>
      <c r="P29" s="19"/>
      <c r="Q29" s="60" t="s">
        <v>1044</v>
      </c>
      <c r="R29" s="48"/>
      <c r="S29" s="87">
        <v>200</v>
      </c>
      <c r="T29" s="19"/>
      <c r="U29" s="74"/>
    </row>
    <row r="30" spans="1:22" ht="15" customHeight="1">
      <c r="A30" s="182"/>
      <c r="B30" s="154"/>
      <c r="C30" s="58" t="s">
        <v>1043</v>
      </c>
      <c r="D30" s="324" t="s">
        <v>911</v>
      </c>
      <c r="E30" s="78">
        <v>2500</v>
      </c>
      <c r="F30" s="18"/>
      <c r="G30" s="93">
        <v>100</v>
      </c>
      <c r="H30" s="34"/>
      <c r="I30" s="60" t="s">
        <v>1043</v>
      </c>
      <c r="J30" s="48"/>
      <c r="K30" s="87">
        <v>1150</v>
      </c>
      <c r="L30" s="19"/>
      <c r="M30" s="60"/>
      <c r="N30" s="71"/>
      <c r="O30" s="87"/>
      <c r="P30" s="19"/>
      <c r="Q30" s="60"/>
      <c r="R30" s="48"/>
      <c r="S30" s="87"/>
      <c r="T30" s="19"/>
      <c r="U30" s="74"/>
    </row>
    <row r="31" spans="1:22" ht="15" customHeight="1">
      <c r="A31" s="182"/>
      <c r="B31" s="154"/>
      <c r="C31" s="58" t="s">
        <v>1044</v>
      </c>
      <c r="D31" s="324"/>
      <c r="E31" s="78">
        <v>1750</v>
      </c>
      <c r="F31" s="18"/>
      <c r="G31" s="93">
        <v>200</v>
      </c>
      <c r="H31" s="19"/>
      <c r="I31" s="60"/>
      <c r="J31" s="48"/>
      <c r="K31" s="87"/>
      <c r="L31" s="19"/>
      <c r="M31" s="60"/>
      <c r="N31" s="71"/>
      <c r="O31" s="87"/>
      <c r="P31" s="19"/>
      <c r="Q31" s="60"/>
      <c r="R31" s="48"/>
      <c r="S31" s="87"/>
      <c r="T31" s="19"/>
      <c r="U31" s="74"/>
    </row>
    <row r="32" spans="1:22" ht="15" customHeight="1">
      <c r="A32" s="182"/>
      <c r="B32" s="154"/>
      <c r="C32" s="58" t="s">
        <v>1045</v>
      </c>
      <c r="D32" s="324"/>
      <c r="E32" s="78">
        <v>1400</v>
      </c>
      <c r="F32" s="18"/>
      <c r="G32" s="93">
        <v>100</v>
      </c>
      <c r="H32" s="34"/>
      <c r="I32" s="60"/>
      <c r="J32" s="48"/>
      <c r="K32" s="87"/>
      <c r="L32" s="19"/>
      <c r="M32" s="60"/>
      <c r="N32" s="71"/>
      <c r="O32" s="87"/>
      <c r="P32" s="19"/>
      <c r="Q32" s="60"/>
      <c r="R32" s="48"/>
      <c r="S32" s="87"/>
      <c r="T32" s="19"/>
      <c r="U32" s="74"/>
    </row>
    <row r="33" spans="1:21" ht="15" customHeight="1">
      <c r="A33" s="182"/>
      <c r="B33" s="154"/>
      <c r="C33" s="58" t="s">
        <v>1046</v>
      </c>
      <c r="D33" s="324"/>
      <c r="E33" s="78">
        <v>1650</v>
      </c>
      <c r="F33" s="18"/>
      <c r="G33" s="93">
        <v>100</v>
      </c>
      <c r="H33" s="102"/>
      <c r="I33" s="60"/>
      <c r="J33" s="48"/>
      <c r="K33" s="87"/>
      <c r="L33" s="19"/>
      <c r="M33" s="60"/>
      <c r="N33" s="71"/>
      <c r="O33" s="87"/>
      <c r="P33" s="19"/>
      <c r="Q33" s="60"/>
      <c r="R33" s="48"/>
      <c r="S33" s="87"/>
      <c r="T33" s="19"/>
      <c r="U33" s="74"/>
    </row>
    <row r="34" spans="1:21" ht="15" customHeight="1">
      <c r="A34" s="181"/>
      <c r="B34" s="154"/>
      <c r="C34" s="58" t="s">
        <v>1047</v>
      </c>
      <c r="D34" s="324"/>
      <c r="E34" s="78">
        <v>1600</v>
      </c>
      <c r="F34" s="18"/>
      <c r="G34" s="93">
        <v>250</v>
      </c>
      <c r="H34" s="19"/>
      <c r="I34" s="60"/>
      <c r="J34" s="48"/>
      <c r="K34" s="87"/>
      <c r="L34" s="19"/>
      <c r="M34" s="60"/>
      <c r="N34" s="71"/>
      <c r="O34" s="87"/>
      <c r="P34" s="19"/>
      <c r="Q34" s="60"/>
      <c r="R34" s="48"/>
      <c r="S34" s="87"/>
      <c r="T34" s="19"/>
      <c r="U34" s="74"/>
    </row>
    <row r="35" spans="1:21" ht="15" customHeight="1">
      <c r="A35" s="182"/>
      <c r="B35" s="154"/>
      <c r="C35" s="58" t="s">
        <v>1048</v>
      </c>
      <c r="D35" s="324" t="s">
        <v>911</v>
      </c>
      <c r="E35" s="78">
        <v>1700</v>
      </c>
      <c r="F35" s="18"/>
      <c r="G35" s="93">
        <v>100</v>
      </c>
      <c r="H35" s="34"/>
      <c r="I35" s="60"/>
      <c r="J35" s="48"/>
      <c r="K35" s="87"/>
      <c r="L35" s="19"/>
      <c r="M35" s="60"/>
      <c r="N35" s="71"/>
      <c r="O35" s="87"/>
      <c r="P35" s="19"/>
      <c r="Q35" s="60"/>
      <c r="R35" s="48"/>
      <c r="S35" s="87"/>
      <c r="T35" s="19"/>
      <c r="U35" s="74"/>
    </row>
    <row r="36" spans="1:21" ht="15" customHeight="1">
      <c r="A36" s="182"/>
      <c r="B36" s="154"/>
      <c r="C36" s="58" t="s">
        <v>1049</v>
      </c>
      <c r="D36" s="324"/>
      <c r="E36" s="78">
        <v>1950</v>
      </c>
      <c r="F36" s="18"/>
      <c r="G36" s="93">
        <v>300</v>
      </c>
      <c r="H36" s="19"/>
      <c r="I36" s="60"/>
      <c r="J36" s="48"/>
      <c r="K36" s="87"/>
      <c r="L36" s="19"/>
      <c r="M36" s="60"/>
      <c r="N36" s="71"/>
      <c r="O36" s="87"/>
      <c r="P36" s="19"/>
      <c r="Q36" s="60"/>
      <c r="R36" s="48"/>
      <c r="S36" s="87"/>
      <c r="T36" s="19"/>
      <c r="U36" s="74"/>
    </row>
    <row r="37" spans="1:21" ht="15" customHeight="1">
      <c r="A37" s="181"/>
      <c r="B37" s="154"/>
      <c r="C37" s="58" t="s">
        <v>1050</v>
      </c>
      <c r="D37" s="324"/>
      <c r="E37" s="78">
        <v>1450</v>
      </c>
      <c r="F37" s="18"/>
      <c r="G37" s="93">
        <v>100</v>
      </c>
      <c r="H37" s="19"/>
      <c r="I37" s="60"/>
      <c r="J37" s="48"/>
      <c r="K37" s="87"/>
      <c r="L37" s="19"/>
      <c r="M37" s="60"/>
      <c r="N37" s="71"/>
      <c r="O37" s="87"/>
      <c r="P37" s="19"/>
      <c r="Q37" s="60"/>
      <c r="R37" s="48"/>
      <c r="S37" s="87"/>
      <c r="T37" s="19"/>
      <c r="U37" s="74"/>
    </row>
    <row r="38" spans="1:21" ht="15" customHeight="1">
      <c r="A38" s="182"/>
      <c r="B38" s="154"/>
      <c r="C38" s="58" t="s">
        <v>1051</v>
      </c>
      <c r="D38" s="324"/>
      <c r="E38" s="78">
        <v>2550</v>
      </c>
      <c r="F38" s="18"/>
      <c r="G38" s="93">
        <v>200</v>
      </c>
      <c r="H38" s="34"/>
      <c r="I38" s="60"/>
      <c r="J38" s="48"/>
      <c r="K38" s="87"/>
      <c r="L38" s="19"/>
      <c r="M38" s="60"/>
      <c r="N38" s="71"/>
      <c r="O38" s="87"/>
      <c r="P38" s="19"/>
      <c r="Q38" s="60"/>
      <c r="R38" s="48"/>
      <c r="S38" s="87"/>
      <c r="T38" s="19"/>
      <c r="U38" s="74"/>
    </row>
    <row r="39" spans="1:21" ht="15" customHeight="1">
      <c r="A39" s="181"/>
      <c r="B39" s="154"/>
      <c r="C39" s="58" t="s">
        <v>1052</v>
      </c>
      <c r="D39" s="324"/>
      <c r="E39" s="78">
        <v>3950</v>
      </c>
      <c r="F39" s="18"/>
      <c r="G39" s="93">
        <v>250</v>
      </c>
      <c r="H39" s="19"/>
      <c r="I39" s="60"/>
      <c r="J39" s="48"/>
      <c r="K39" s="87"/>
      <c r="L39" s="19"/>
      <c r="M39" s="60"/>
      <c r="N39" s="71"/>
      <c r="O39" s="87"/>
      <c r="P39" s="19"/>
      <c r="Q39" s="60"/>
      <c r="R39" s="48"/>
      <c r="S39" s="87"/>
      <c r="T39" s="19"/>
      <c r="U39" s="74"/>
    </row>
    <row r="40" spans="1:21" ht="12.75" customHeight="1">
      <c r="A40" s="182"/>
      <c r="B40" s="154"/>
      <c r="C40" s="58"/>
      <c r="D40" s="33"/>
      <c r="E40" s="78"/>
      <c r="F40" s="18"/>
      <c r="G40" s="93"/>
      <c r="H40" s="19"/>
      <c r="I40" s="60"/>
      <c r="J40" s="48"/>
      <c r="K40" s="87"/>
      <c r="L40" s="19"/>
      <c r="M40" s="60"/>
      <c r="N40" s="71"/>
      <c r="O40" s="87"/>
      <c r="P40" s="19"/>
      <c r="Q40" s="60"/>
      <c r="R40" s="48"/>
      <c r="S40" s="87"/>
      <c r="T40" s="19"/>
      <c r="U40" s="74"/>
    </row>
    <row r="41" spans="1:21" ht="12.75" customHeight="1">
      <c r="A41" s="182"/>
      <c r="B41" s="154"/>
      <c r="C41" s="58"/>
      <c r="D41" s="33"/>
      <c r="E41" s="78"/>
      <c r="F41" s="18"/>
      <c r="G41" s="93"/>
      <c r="H41" s="34"/>
      <c r="I41" s="60"/>
      <c r="J41" s="48"/>
      <c r="K41" s="87"/>
      <c r="L41" s="19"/>
      <c r="M41" s="60"/>
      <c r="N41" s="71"/>
      <c r="O41" s="87"/>
      <c r="P41" s="19"/>
      <c r="Q41" s="60"/>
      <c r="R41" s="48"/>
      <c r="S41" s="87"/>
      <c r="T41" s="19"/>
      <c r="U41" s="74"/>
    </row>
    <row r="42" spans="1:21" ht="12.75" customHeight="1" thickBot="1">
      <c r="A42" s="186"/>
      <c r="B42" s="155"/>
      <c r="C42" s="64"/>
      <c r="D42" s="35"/>
      <c r="E42" s="81"/>
      <c r="F42" s="21"/>
      <c r="G42" s="94"/>
      <c r="H42" s="22"/>
      <c r="I42" s="61"/>
      <c r="J42" s="56"/>
      <c r="K42" s="88"/>
      <c r="L42" s="22"/>
      <c r="M42" s="61"/>
      <c r="N42" s="72"/>
      <c r="O42" s="88"/>
      <c r="P42" s="22"/>
      <c r="Q42" s="61"/>
      <c r="R42" s="56"/>
      <c r="S42" s="88"/>
      <c r="T42" s="22"/>
      <c r="U42" s="74"/>
    </row>
    <row r="43" spans="1:21" ht="15" customHeight="1" thickBot="1">
      <c r="A43" s="186"/>
      <c r="B43" s="152"/>
      <c r="C43" s="45" t="s">
        <v>1053</v>
      </c>
      <c r="D43" s="24"/>
      <c r="E43" s="80">
        <f>SUM(E27:E42)</f>
        <v>28650</v>
      </c>
      <c r="F43" s="36">
        <f>SUM(F27:F42)</f>
        <v>0</v>
      </c>
      <c r="G43" s="95">
        <f>SUM(G27:G42)</f>
        <v>2150</v>
      </c>
      <c r="H43" s="37">
        <f>SUM(H27:H42)</f>
        <v>0</v>
      </c>
      <c r="I43" s="295" t="s">
        <v>55</v>
      </c>
      <c r="J43" s="160"/>
      <c r="K43" s="91">
        <f>SUM(K27:K42)</f>
        <v>4100</v>
      </c>
      <c r="L43" s="37">
        <f>SUM(L27:L42)</f>
        <v>0</v>
      </c>
      <c r="M43" s="295" t="s">
        <v>389</v>
      </c>
      <c r="N43" s="160"/>
      <c r="O43" s="91">
        <f>SUM(O27:O42)</f>
        <v>1450</v>
      </c>
      <c r="P43" s="37">
        <f>SUM(P27:P42)</f>
        <v>0</v>
      </c>
      <c r="Q43" s="159" t="s">
        <v>80</v>
      </c>
      <c r="R43" s="160"/>
      <c r="S43" s="91">
        <f>SUM(S27:S42)</f>
        <v>1300</v>
      </c>
      <c r="T43" s="37">
        <f>SUM(T27:T42)</f>
        <v>0</v>
      </c>
      <c r="U43" s="75"/>
    </row>
    <row r="44" spans="1:21">
      <c r="A44" s="639" t="str">
        <f>大府市・東海市!A40</f>
        <v>平成25年12月</v>
      </c>
      <c r="B44" s="639"/>
      <c r="C44" s="134"/>
      <c r="H44" s="2"/>
      <c r="U44" s="134" t="s">
        <v>273</v>
      </c>
    </row>
  </sheetData>
  <mergeCells count="23">
    <mergeCell ref="U1:U6"/>
    <mergeCell ref="T4:T6"/>
    <mergeCell ref="B26:E26"/>
    <mergeCell ref="I26:K26"/>
    <mergeCell ref="M26:O26"/>
    <mergeCell ref="Q26:S26"/>
    <mergeCell ref="H4:H6"/>
    <mergeCell ref="I4:O6"/>
    <mergeCell ref="P1:P3"/>
    <mergeCell ref="Q1:T3"/>
    <mergeCell ref="A44:B44"/>
    <mergeCell ref="C25:E25"/>
    <mergeCell ref="A1:A2"/>
    <mergeCell ref="B3:G4"/>
    <mergeCell ref="Q4:S6"/>
    <mergeCell ref="C7:E7"/>
    <mergeCell ref="B8:E8"/>
    <mergeCell ref="I8:K8"/>
    <mergeCell ref="M8:O8"/>
    <mergeCell ref="Q8:S8"/>
    <mergeCell ref="P4:P6"/>
    <mergeCell ref="H1:H3"/>
    <mergeCell ref="I1:O3"/>
  </mergeCells>
  <phoneticPr fontId="2"/>
  <pageMargins left="0.22" right="0.19" top="0.23" bottom="0.23" header="0.2" footer="0.2"/>
  <pageSetup paperSize="9" orientation="landscape" verticalDpi="0" r:id="rId1"/>
</worksheet>
</file>

<file path=xl/worksheets/sheet34.xml><?xml version="1.0" encoding="utf-8"?>
<worksheet xmlns="http://schemas.openxmlformats.org/spreadsheetml/2006/main" xmlns:r="http://schemas.openxmlformats.org/officeDocument/2006/relationships">
  <dimension ref="A1:V41"/>
  <sheetViews>
    <sheetView showZeros="0" topLeftCell="A19" zoomScaleNormal="100" workbookViewId="0">
      <selection activeCell="F9" sqref="F9"/>
    </sheetView>
  </sheetViews>
  <sheetFormatPr defaultRowHeight="13.5"/>
  <cols>
    <col min="1" max="1" width="8.125" customWidth="1"/>
    <col min="2" max="2" width="2.125" customWidth="1"/>
    <col min="3" max="3" width="11.125" customWidth="1"/>
    <col min="4" max="4" width="1.875" customWidth="1"/>
    <col min="5" max="5" width="8.75" customWidth="1"/>
    <col min="6" max="6" width="8.125" customWidth="1"/>
    <col min="7" max="8" width="7.625" customWidth="1"/>
    <col min="9" max="9" width="10.125" customWidth="1"/>
    <col min="10" max="10" width="0.75" customWidth="1"/>
    <col min="11" max="12" width="7.125" customWidth="1"/>
    <col min="13" max="13" width="9.5" customWidth="1"/>
    <col min="14" max="14" width="1" customWidth="1"/>
    <col min="15" max="16" width="6.75" customWidth="1"/>
    <col min="17" max="17" width="9.375" customWidth="1"/>
    <col min="18" max="18" width="0.75" customWidth="1"/>
    <col min="19" max="20" width="6.625" customWidth="1"/>
    <col min="21" max="21" width="18.375" customWidth="1"/>
  </cols>
  <sheetData>
    <row r="1" spans="1:21" ht="10.5" customHeight="1">
      <c r="A1" s="515" t="s">
        <v>0</v>
      </c>
      <c r="B1" s="153"/>
      <c r="C1" s="1"/>
      <c r="D1" s="2"/>
      <c r="E1" s="2"/>
      <c r="F1" s="2"/>
      <c r="G1" s="3"/>
      <c r="H1" s="526" t="s">
        <v>1</v>
      </c>
      <c r="I1" s="582"/>
      <c r="J1" s="582"/>
      <c r="K1" s="582"/>
      <c r="L1" s="582"/>
      <c r="M1" s="582"/>
      <c r="N1" s="582"/>
      <c r="O1" s="583"/>
      <c r="P1" s="526" t="s">
        <v>2</v>
      </c>
      <c r="Q1" s="589"/>
      <c r="R1" s="589"/>
      <c r="S1" s="589"/>
      <c r="T1" s="590"/>
      <c r="U1" s="508" t="s">
        <v>3</v>
      </c>
    </row>
    <row r="2" spans="1:21" ht="10.5" customHeight="1">
      <c r="A2" s="514"/>
      <c r="B2" s="5"/>
      <c r="C2" s="5"/>
      <c r="D2" s="5"/>
      <c r="E2" s="5"/>
      <c r="F2" s="5"/>
      <c r="G2" s="6"/>
      <c r="H2" s="527"/>
      <c r="I2" s="584"/>
      <c r="J2" s="584"/>
      <c r="K2" s="584"/>
      <c r="L2" s="584"/>
      <c r="M2" s="584"/>
      <c r="N2" s="584"/>
      <c r="O2" s="585"/>
      <c r="P2" s="537"/>
      <c r="Q2" s="591"/>
      <c r="R2" s="591"/>
      <c r="S2" s="591"/>
      <c r="T2" s="592"/>
      <c r="U2" s="509"/>
    </row>
    <row r="3" spans="1:21" ht="10.5" customHeight="1" thickBot="1">
      <c r="A3" s="4"/>
      <c r="B3" s="571" t="s">
        <v>4</v>
      </c>
      <c r="C3" s="571"/>
      <c r="D3" s="571"/>
      <c r="E3" s="571"/>
      <c r="F3" s="571"/>
      <c r="G3" s="572"/>
      <c r="H3" s="528"/>
      <c r="I3" s="586"/>
      <c r="J3" s="586"/>
      <c r="K3" s="586"/>
      <c r="L3" s="586"/>
      <c r="M3" s="586"/>
      <c r="N3" s="586"/>
      <c r="O3" s="587"/>
      <c r="P3" s="539"/>
      <c r="Q3" s="593"/>
      <c r="R3" s="593"/>
      <c r="S3" s="593"/>
      <c r="T3" s="594"/>
      <c r="U3" s="509"/>
    </row>
    <row r="4" spans="1:21" ht="10.5" customHeight="1">
      <c r="A4" s="4"/>
      <c r="B4" s="571"/>
      <c r="C4" s="571"/>
      <c r="D4" s="571"/>
      <c r="E4" s="571"/>
      <c r="F4" s="571"/>
      <c r="G4" s="572"/>
      <c r="H4" s="622" t="s">
        <v>5</v>
      </c>
      <c r="I4" s="589"/>
      <c r="J4" s="589"/>
      <c r="K4" s="589"/>
      <c r="L4" s="589"/>
      <c r="M4" s="589"/>
      <c r="N4" s="589"/>
      <c r="O4" s="590"/>
      <c r="P4" s="526" t="s">
        <v>6</v>
      </c>
      <c r="Q4" s="517">
        <f>F19+H19+L19+P19+T19+F40+H40+L40+P40+T40</f>
        <v>0</v>
      </c>
      <c r="R4" s="517"/>
      <c r="S4" s="517"/>
      <c r="T4" s="532" t="s">
        <v>7</v>
      </c>
      <c r="U4" s="509"/>
    </row>
    <row r="5" spans="1:21" ht="10.5" customHeight="1">
      <c r="A5" s="4"/>
      <c r="B5" s="5"/>
      <c r="C5" s="5"/>
      <c r="D5" s="5"/>
      <c r="E5" s="5"/>
      <c r="F5" s="5"/>
      <c r="G5" s="6"/>
      <c r="H5" s="623"/>
      <c r="I5" s="591"/>
      <c r="J5" s="591"/>
      <c r="K5" s="591"/>
      <c r="L5" s="591"/>
      <c r="M5" s="591"/>
      <c r="N5" s="591"/>
      <c r="O5" s="592"/>
      <c r="P5" s="537"/>
      <c r="Q5" s="518"/>
      <c r="R5" s="518"/>
      <c r="S5" s="518"/>
      <c r="T5" s="533"/>
      <c r="U5" s="509"/>
    </row>
    <row r="6" spans="1:21" ht="10.5" customHeight="1" thickBot="1">
      <c r="A6" s="7"/>
      <c r="B6" s="9"/>
      <c r="C6" s="9"/>
      <c r="D6" s="9"/>
      <c r="E6" s="9"/>
      <c r="F6" s="9"/>
      <c r="G6" s="8"/>
      <c r="H6" s="624"/>
      <c r="I6" s="593"/>
      <c r="J6" s="593"/>
      <c r="K6" s="593"/>
      <c r="L6" s="593"/>
      <c r="M6" s="593"/>
      <c r="N6" s="593"/>
      <c r="O6" s="594"/>
      <c r="P6" s="539"/>
      <c r="Q6" s="519"/>
      <c r="R6" s="519"/>
      <c r="S6" s="519"/>
      <c r="T6" s="534"/>
      <c r="U6" s="510"/>
    </row>
    <row r="7" spans="1:21" ht="27" customHeight="1" thickBot="1">
      <c r="C7" s="640" t="s">
        <v>810</v>
      </c>
      <c r="D7" s="640"/>
      <c r="E7" s="640"/>
      <c r="G7" s="10" t="s">
        <v>8</v>
      </c>
      <c r="H7" s="29"/>
      <c r="I7" s="67">
        <f>E19+G19+K19+O19+S19</f>
        <v>15750</v>
      </c>
      <c r="J7" s="29"/>
      <c r="K7" s="29" t="s">
        <v>7</v>
      </c>
    </row>
    <row r="8" spans="1:21" ht="16.5" customHeight="1" thickTop="1" thickBot="1">
      <c r="A8" s="228" t="s">
        <v>1495</v>
      </c>
      <c r="B8" s="551" t="s">
        <v>10</v>
      </c>
      <c r="C8" s="551"/>
      <c r="D8" s="551"/>
      <c r="E8" s="552"/>
      <c r="F8" s="12" t="s">
        <v>11</v>
      </c>
      <c r="G8" s="13" t="s">
        <v>12</v>
      </c>
      <c r="H8" s="14" t="s">
        <v>11</v>
      </c>
      <c r="I8" s="557" t="s">
        <v>13</v>
      </c>
      <c r="J8" s="558"/>
      <c r="K8" s="559"/>
      <c r="L8" s="54" t="s">
        <v>11</v>
      </c>
      <c r="M8" s="553" t="s">
        <v>14</v>
      </c>
      <c r="N8" s="554"/>
      <c r="O8" s="555"/>
      <c r="P8" s="14" t="s">
        <v>11</v>
      </c>
      <c r="Q8" s="553" t="s">
        <v>15</v>
      </c>
      <c r="R8" s="554"/>
      <c r="S8" s="556"/>
      <c r="T8" s="14" t="s">
        <v>11</v>
      </c>
      <c r="U8" s="15" t="s">
        <v>16</v>
      </c>
    </row>
    <row r="9" spans="1:21" ht="15" customHeight="1">
      <c r="A9" s="187"/>
      <c r="B9" s="148"/>
      <c r="C9" s="57" t="s">
        <v>1059</v>
      </c>
      <c r="D9" s="323" t="s">
        <v>911</v>
      </c>
      <c r="E9" s="77">
        <v>3050</v>
      </c>
      <c r="F9" s="114"/>
      <c r="G9" s="82">
        <v>200</v>
      </c>
      <c r="H9" s="49"/>
      <c r="I9" s="59" t="s">
        <v>1062</v>
      </c>
      <c r="J9" s="55"/>
      <c r="K9" s="86">
        <v>800</v>
      </c>
      <c r="L9" s="32"/>
      <c r="M9" s="59"/>
      <c r="N9" s="55"/>
      <c r="O9" s="90"/>
      <c r="P9" s="17"/>
      <c r="Q9" s="59"/>
      <c r="R9" s="55"/>
      <c r="S9" s="90"/>
      <c r="T9" s="17"/>
      <c r="U9" s="73"/>
    </row>
    <row r="10" spans="1:21" ht="15" customHeight="1">
      <c r="A10" s="182"/>
      <c r="B10" s="149"/>
      <c r="C10" s="58" t="s">
        <v>1060</v>
      </c>
      <c r="D10" s="324" t="s">
        <v>1064</v>
      </c>
      <c r="E10" s="78">
        <v>1550</v>
      </c>
      <c r="F10" s="115"/>
      <c r="G10" s="83">
        <v>50</v>
      </c>
      <c r="H10" s="50"/>
      <c r="I10" s="60"/>
      <c r="J10" s="48"/>
      <c r="K10" s="87"/>
      <c r="L10" s="19"/>
      <c r="M10" s="60"/>
      <c r="N10" s="48"/>
      <c r="O10" s="87"/>
      <c r="P10" s="19"/>
      <c r="Q10" s="62"/>
      <c r="R10" s="48"/>
      <c r="S10" s="87"/>
      <c r="T10" s="19"/>
      <c r="U10" s="76"/>
    </row>
    <row r="11" spans="1:21" ht="15" customHeight="1">
      <c r="A11" s="182"/>
      <c r="B11" s="149"/>
      <c r="C11" s="58" t="s">
        <v>1061</v>
      </c>
      <c r="D11" s="324" t="s">
        <v>1064</v>
      </c>
      <c r="E11" s="78">
        <v>1700</v>
      </c>
      <c r="F11" s="115"/>
      <c r="G11" s="83">
        <v>100</v>
      </c>
      <c r="H11" s="51"/>
      <c r="I11" s="60"/>
      <c r="J11" s="48"/>
      <c r="K11" s="87"/>
      <c r="L11" s="19"/>
      <c r="M11" s="60"/>
      <c r="N11" s="48"/>
      <c r="O11" s="87"/>
      <c r="P11" s="19"/>
      <c r="Q11" s="62"/>
      <c r="R11" s="48"/>
      <c r="S11" s="87"/>
      <c r="T11" s="19"/>
      <c r="U11" s="76"/>
    </row>
    <row r="12" spans="1:21" ht="15" customHeight="1">
      <c r="A12" s="181"/>
      <c r="B12" s="149"/>
      <c r="C12" s="58" t="s">
        <v>1062</v>
      </c>
      <c r="D12" s="324" t="s">
        <v>1064</v>
      </c>
      <c r="E12" s="78">
        <v>5900</v>
      </c>
      <c r="F12" s="115"/>
      <c r="G12" s="83">
        <v>350</v>
      </c>
      <c r="H12" s="50"/>
      <c r="I12" s="60"/>
      <c r="J12" s="48"/>
      <c r="K12" s="87"/>
      <c r="L12" s="19"/>
      <c r="M12" s="60"/>
      <c r="N12" s="48"/>
      <c r="O12" s="87"/>
      <c r="P12" s="19"/>
      <c r="Q12" s="62"/>
      <c r="R12" s="48"/>
      <c r="S12" s="87"/>
      <c r="T12" s="19"/>
      <c r="U12" s="76"/>
    </row>
    <row r="13" spans="1:21" ht="15" customHeight="1">
      <c r="A13" s="185"/>
      <c r="B13" s="149"/>
      <c r="C13" s="58" t="s">
        <v>1063</v>
      </c>
      <c r="D13" s="329" t="s">
        <v>1065</v>
      </c>
      <c r="E13" s="78">
        <v>1950</v>
      </c>
      <c r="F13" s="115"/>
      <c r="G13" s="83">
        <v>100</v>
      </c>
      <c r="H13" s="51"/>
      <c r="I13" s="60"/>
      <c r="J13" s="48"/>
      <c r="K13" s="87"/>
      <c r="L13" s="19"/>
      <c r="M13" s="60"/>
      <c r="N13" s="48"/>
      <c r="O13" s="87"/>
      <c r="P13" s="19"/>
      <c r="Q13" s="62"/>
      <c r="R13" s="48"/>
      <c r="S13" s="87"/>
      <c r="T13" s="19"/>
      <c r="U13" s="74"/>
    </row>
    <row r="14" spans="1:21" ht="15" customHeight="1">
      <c r="A14" s="185"/>
      <c r="B14" s="149"/>
      <c r="C14" s="58"/>
      <c r="D14" s="324"/>
      <c r="E14" s="78"/>
      <c r="F14" s="115"/>
      <c r="G14" s="83"/>
      <c r="H14" s="51"/>
      <c r="I14" s="60"/>
      <c r="J14" s="48"/>
      <c r="K14" s="87"/>
      <c r="L14" s="19"/>
      <c r="M14" s="60"/>
      <c r="N14" s="48"/>
      <c r="O14" s="87"/>
      <c r="P14" s="19"/>
      <c r="Q14" s="62"/>
      <c r="R14" s="48"/>
      <c r="S14" s="87"/>
      <c r="T14" s="19"/>
      <c r="U14" s="74"/>
    </row>
    <row r="15" spans="1:21" ht="15" customHeight="1">
      <c r="A15" s="182"/>
      <c r="B15" s="149"/>
      <c r="C15" s="58"/>
      <c r="D15" s="324"/>
      <c r="E15" s="78"/>
      <c r="F15" s="115"/>
      <c r="G15" s="83"/>
      <c r="H15" s="50"/>
      <c r="I15" s="60"/>
      <c r="J15" s="48"/>
      <c r="K15" s="87"/>
      <c r="L15" s="19"/>
      <c r="M15" s="60"/>
      <c r="N15" s="48"/>
      <c r="O15" s="87"/>
      <c r="P15" s="19"/>
      <c r="Q15" s="62"/>
      <c r="R15" s="48"/>
      <c r="S15" s="87"/>
      <c r="T15" s="19"/>
      <c r="U15" s="74"/>
    </row>
    <row r="16" spans="1:21" ht="15" customHeight="1">
      <c r="A16" s="181"/>
      <c r="B16" s="150"/>
      <c r="C16" s="97"/>
      <c r="D16" s="325"/>
      <c r="E16" s="99"/>
      <c r="F16" s="116"/>
      <c r="G16" s="100"/>
      <c r="H16" s="19"/>
      <c r="I16" s="60"/>
      <c r="J16" s="48"/>
      <c r="K16" s="101"/>
      <c r="L16" s="102"/>
      <c r="M16" s="60"/>
      <c r="N16" s="48"/>
      <c r="O16" s="101"/>
      <c r="P16" s="102"/>
      <c r="Q16" s="62"/>
      <c r="R16" s="48"/>
      <c r="S16" s="101"/>
      <c r="T16" s="102"/>
      <c r="U16" s="74"/>
    </row>
    <row r="17" spans="1:22" ht="15" customHeight="1">
      <c r="A17" s="182"/>
      <c r="B17" s="150"/>
      <c r="C17" s="97"/>
      <c r="D17" s="325"/>
      <c r="E17" s="99"/>
      <c r="F17" s="116"/>
      <c r="G17" s="100"/>
      <c r="H17" s="19"/>
      <c r="I17" s="60"/>
      <c r="J17" s="48"/>
      <c r="K17" s="101"/>
      <c r="L17" s="102"/>
      <c r="M17" s="60"/>
      <c r="N17" s="48"/>
      <c r="O17" s="101"/>
      <c r="P17" s="102"/>
      <c r="Q17" s="62"/>
      <c r="R17" s="48"/>
      <c r="S17" s="101"/>
      <c r="T17" s="102"/>
      <c r="U17" s="74"/>
    </row>
    <row r="18" spans="1:22" ht="15" customHeight="1" thickBot="1">
      <c r="A18" s="283"/>
      <c r="B18" s="151"/>
      <c r="C18" s="44"/>
      <c r="D18" s="326"/>
      <c r="E18" s="79"/>
      <c r="F18" s="117"/>
      <c r="G18" s="84"/>
      <c r="H18" s="52"/>
      <c r="I18" s="61"/>
      <c r="J18" s="56"/>
      <c r="K18" s="88"/>
      <c r="L18" s="22"/>
      <c r="M18" s="61"/>
      <c r="N18" s="56"/>
      <c r="O18" s="88"/>
      <c r="P18" s="22"/>
      <c r="Q18" s="63"/>
      <c r="R18" s="56"/>
      <c r="S18" s="88"/>
      <c r="T18" s="22"/>
      <c r="U18" s="74"/>
    </row>
    <row r="19" spans="1:22" ht="15" customHeight="1" thickBot="1">
      <c r="A19" s="186"/>
      <c r="B19" s="152"/>
      <c r="C19" s="45" t="s">
        <v>46</v>
      </c>
      <c r="D19" s="24"/>
      <c r="E19" s="113">
        <f>SUM(E9:E18)</f>
        <v>14150</v>
      </c>
      <c r="F19" s="36">
        <f>SUM(F9:F18)</f>
        <v>0</v>
      </c>
      <c r="G19" s="85">
        <f>SUM(G9:G18)</f>
        <v>800</v>
      </c>
      <c r="H19" s="53">
        <f>SUM(H9:H18)</f>
        <v>0</v>
      </c>
      <c r="I19" s="295" t="s">
        <v>389</v>
      </c>
      <c r="J19" s="160"/>
      <c r="K19" s="89">
        <f>SUM(K9:K18)</f>
        <v>800</v>
      </c>
      <c r="L19" s="26">
        <f>SUM(L9:L18)</f>
        <v>0</v>
      </c>
      <c r="M19" s="159"/>
      <c r="N19" s="160"/>
      <c r="O19" s="91">
        <f>SUM(O9:O18)</f>
        <v>0</v>
      </c>
      <c r="P19" s="37">
        <f>SUM(P9:P18)</f>
        <v>0</v>
      </c>
      <c r="Q19" s="159"/>
      <c r="R19" s="160"/>
      <c r="S19" s="91">
        <f>SUM(S9:S18)</f>
        <v>0</v>
      </c>
      <c r="T19" s="37">
        <f>SUM(T9:T18)</f>
        <v>0</v>
      </c>
      <c r="U19" s="75"/>
    </row>
    <row r="20" spans="1:22" ht="27" customHeight="1" thickTop="1" thickBot="1">
      <c r="B20" s="5"/>
      <c r="C20" s="641" t="s">
        <v>592</v>
      </c>
      <c r="D20" s="641"/>
      <c r="E20" s="641"/>
      <c r="F20" s="5"/>
      <c r="G20" s="28" t="s">
        <v>8</v>
      </c>
      <c r="H20" s="38"/>
      <c r="I20" s="68">
        <f>E40+G40+K40+O40+S40</f>
        <v>46650</v>
      </c>
      <c r="J20" s="38"/>
      <c r="K20" s="38" t="s">
        <v>7</v>
      </c>
      <c r="L20" s="5"/>
      <c r="M20" s="5"/>
      <c r="N20" s="5"/>
      <c r="O20" s="5"/>
      <c r="P20" s="5"/>
      <c r="Q20" s="5"/>
      <c r="R20" s="5"/>
      <c r="S20" s="5"/>
      <c r="T20" s="5"/>
      <c r="U20" s="5"/>
      <c r="V20" s="5"/>
    </row>
    <row r="21" spans="1:22" ht="16.5" customHeight="1" thickTop="1" thickBot="1">
      <c r="A21" s="228" t="s">
        <v>1495</v>
      </c>
      <c r="B21" s="551" t="s">
        <v>10</v>
      </c>
      <c r="C21" s="551"/>
      <c r="D21" s="551"/>
      <c r="E21" s="552"/>
      <c r="F21" s="12" t="s">
        <v>11</v>
      </c>
      <c r="G21" s="13" t="s">
        <v>12</v>
      </c>
      <c r="H21" s="14" t="s">
        <v>11</v>
      </c>
      <c r="I21" s="553" t="s">
        <v>13</v>
      </c>
      <c r="J21" s="554"/>
      <c r="K21" s="555"/>
      <c r="L21" s="14" t="s">
        <v>11</v>
      </c>
      <c r="M21" s="553" t="s">
        <v>14</v>
      </c>
      <c r="N21" s="554"/>
      <c r="O21" s="555"/>
      <c r="P21" s="14" t="s">
        <v>11</v>
      </c>
      <c r="Q21" s="553" t="s">
        <v>15</v>
      </c>
      <c r="R21" s="554"/>
      <c r="S21" s="556"/>
      <c r="T21" s="14" t="s">
        <v>11</v>
      </c>
      <c r="U21" s="15" t="s">
        <v>16</v>
      </c>
    </row>
    <row r="22" spans="1:22" ht="15" customHeight="1">
      <c r="A22" s="181"/>
      <c r="B22" s="148"/>
      <c r="C22" s="57" t="s">
        <v>1066</v>
      </c>
      <c r="D22" s="323" t="s">
        <v>911</v>
      </c>
      <c r="E22" s="77">
        <v>1850</v>
      </c>
      <c r="F22" s="31"/>
      <c r="G22" s="92">
        <v>150</v>
      </c>
      <c r="H22" s="32"/>
      <c r="I22" s="59" t="s">
        <v>1087</v>
      </c>
      <c r="J22" s="55"/>
      <c r="K22" s="90">
        <v>1750</v>
      </c>
      <c r="L22" s="17"/>
      <c r="M22" s="59"/>
      <c r="N22" s="70"/>
      <c r="O22" s="90"/>
      <c r="P22" s="17"/>
      <c r="Q22" s="59" t="s">
        <v>1089</v>
      </c>
      <c r="R22" s="55"/>
      <c r="S22" s="90">
        <v>200</v>
      </c>
      <c r="T22" s="17"/>
      <c r="U22" s="73"/>
    </row>
    <row r="23" spans="1:22" ht="15" customHeight="1">
      <c r="A23" s="181"/>
      <c r="B23" s="261"/>
      <c r="C23" s="262" t="s">
        <v>1067</v>
      </c>
      <c r="D23" s="327" t="s">
        <v>911</v>
      </c>
      <c r="E23" s="118">
        <v>2650</v>
      </c>
      <c r="F23" s="16"/>
      <c r="G23" s="263">
        <v>150</v>
      </c>
      <c r="H23" s="19"/>
      <c r="I23" s="62"/>
      <c r="J23" s="48"/>
      <c r="K23" s="90"/>
      <c r="L23" s="17"/>
      <c r="M23" s="62"/>
      <c r="N23" s="71"/>
      <c r="O23" s="90"/>
      <c r="P23" s="17"/>
      <c r="Q23" s="62"/>
      <c r="R23" s="48"/>
      <c r="S23" s="90"/>
      <c r="T23" s="17"/>
      <c r="U23" s="74"/>
    </row>
    <row r="24" spans="1:22" ht="15" customHeight="1">
      <c r="A24" s="181"/>
      <c r="B24" s="261"/>
      <c r="C24" s="262" t="s">
        <v>1068</v>
      </c>
      <c r="D24" s="327" t="s">
        <v>911</v>
      </c>
      <c r="E24" s="118">
        <v>1400</v>
      </c>
      <c r="F24" s="16"/>
      <c r="G24" s="263">
        <v>50</v>
      </c>
      <c r="H24" s="19"/>
      <c r="I24" s="62"/>
      <c r="J24" s="48"/>
      <c r="K24" s="90"/>
      <c r="L24" s="17"/>
      <c r="M24" s="62"/>
      <c r="N24" s="71"/>
      <c r="O24" s="90"/>
      <c r="P24" s="17"/>
      <c r="Q24" s="62"/>
      <c r="R24" s="48"/>
      <c r="S24" s="90"/>
      <c r="T24" s="17"/>
      <c r="U24" s="74"/>
    </row>
    <row r="25" spans="1:22" ht="15" customHeight="1">
      <c r="A25" s="298" t="s">
        <v>1081</v>
      </c>
      <c r="B25" s="261"/>
      <c r="C25" s="262" t="s">
        <v>1069</v>
      </c>
      <c r="D25" s="327" t="s">
        <v>911</v>
      </c>
      <c r="E25" s="118">
        <v>1800</v>
      </c>
      <c r="F25" s="16"/>
      <c r="G25" s="263">
        <v>100</v>
      </c>
      <c r="H25" s="19"/>
      <c r="I25" s="62"/>
      <c r="J25" s="48"/>
      <c r="K25" s="90"/>
      <c r="L25" s="17"/>
      <c r="M25" s="62"/>
      <c r="N25" s="71"/>
      <c r="O25" s="90"/>
      <c r="P25" s="17"/>
      <c r="Q25" s="62"/>
      <c r="R25" s="48"/>
      <c r="S25" s="90"/>
      <c r="T25" s="17"/>
      <c r="U25" s="74"/>
    </row>
    <row r="26" spans="1:22" ht="15" customHeight="1">
      <c r="A26" s="181"/>
      <c r="B26" s="261"/>
      <c r="C26" s="262" t="s">
        <v>1070</v>
      </c>
      <c r="D26" s="327" t="s">
        <v>911</v>
      </c>
      <c r="E26" s="118">
        <v>1500</v>
      </c>
      <c r="F26" s="16"/>
      <c r="G26" s="263">
        <v>50</v>
      </c>
      <c r="H26" s="34"/>
      <c r="I26" s="62"/>
      <c r="J26" s="48"/>
      <c r="K26" s="90"/>
      <c r="L26" s="17"/>
      <c r="M26" s="62"/>
      <c r="N26" s="71"/>
      <c r="O26" s="90"/>
      <c r="P26" s="17"/>
      <c r="Q26" s="62"/>
      <c r="R26" s="48"/>
      <c r="S26" s="90"/>
      <c r="T26" s="17"/>
      <c r="U26" s="74"/>
    </row>
    <row r="27" spans="1:22" ht="15" customHeight="1">
      <c r="A27" s="181"/>
      <c r="B27" s="261"/>
      <c r="C27" s="262" t="s">
        <v>1071</v>
      </c>
      <c r="D27" s="327" t="s">
        <v>911</v>
      </c>
      <c r="E27" s="118">
        <v>1400</v>
      </c>
      <c r="F27" s="16"/>
      <c r="G27" s="263">
        <v>100</v>
      </c>
      <c r="H27" s="19"/>
      <c r="I27" s="62"/>
      <c r="J27" s="48"/>
      <c r="K27" s="90"/>
      <c r="L27" s="17"/>
      <c r="M27" s="62"/>
      <c r="N27" s="71"/>
      <c r="O27" s="90"/>
      <c r="P27" s="17"/>
      <c r="Q27" s="62"/>
      <c r="R27" s="48"/>
      <c r="S27" s="90"/>
      <c r="T27" s="17"/>
      <c r="U27" s="74"/>
    </row>
    <row r="28" spans="1:22" ht="15" customHeight="1" thickBot="1">
      <c r="A28" s="186"/>
      <c r="B28" s="290" t="s">
        <v>951</v>
      </c>
      <c r="C28" s="291" t="s">
        <v>1072</v>
      </c>
      <c r="D28" s="339" t="s">
        <v>911</v>
      </c>
      <c r="E28" s="292">
        <v>1650</v>
      </c>
      <c r="F28" s="293"/>
      <c r="G28" s="294">
        <v>150</v>
      </c>
      <c r="H28" s="37"/>
      <c r="I28" s="63"/>
      <c r="J28" s="56"/>
      <c r="K28" s="91"/>
      <c r="L28" s="37"/>
      <c r="M28" s="63"/>
      <c r="N28" s="72"/>
      <c r="O28" s="91"/>
      <c r="P28" s="37"/>
      <c r="Q28" s="63"/>
      <c r="R28" s="56"/>
      <c r="S28" s="91"/>
      <c r="T28" s="37"/>
      <c r="U28" s="127" t="s">
        <v>1091</v>
      </c>
    </row>
    <row r="29" spans="1:22" ht="15" customHeight="1">
      <c r="A29" s="683" t="s">
        <v>1082</v>
      </c>
      <c r="B29" s="261"/>
      <c r="C29" s="262" t="s">
        <v>1024</v>
      </c>
      <c r="D29" s="327" t="s">
        <v>911</v>
      </c>
      <c r="E29" s="118">
        <v>2900</v>
      </c>
      <c r="F29" s="16"/>
      <c r="G29" s="263">
        <v>150</v>
      </c>
      <c r="H29" s="17"/>
      <c r="I29" s="62" t="s">
        <v>1024</v>
      </c>
      <c r="J29" s="48"/>
      <c r="K29" s="90">
        <v>950</v>
      </c>
      <c r="L29" s="17"/>
      <c r="M29" s="62"/>
      <c r="N29" s="71"/>
      <c r="O29" s="90"/>
      <c r="P29" s="17"/>
      <c r="Q29" s="62"/>
      <c r="R29" s="48"/>
      <c r="S29" s="90"/>
      <c r="T29" s="17"/>
      <c r="U29" s="74" t="s">
        <v>1092</v>
      </c>
    </row>
    <row r="30" spans="1:22" ht="15" customHeight="1" thickBot="1">
      <c r="A30" s="693"/>
      <c r="B30" s="290"/>
      <c r="C30" s="291" t="s">
        <v>1073</v>
      </c>
      <c r="D30" s="339" t="s">
        <v>911</v>
      </c>
      <c r="E30" s="292">
        <v>2850</v>
      </c>
      <c r="F30" s="293"/>
      <c r="G30" s="294">
        <v>150</v>
      </c>
      <c r="H30" s="37"/>
      <c r="I30" s="63"/>
      <c r="J30" s="56"/>
      <c r="K30" s="91"/>
      <c r="L30" s="37"/>
      <c r="M30" s="63"/>
      <c r="N30" s="72"/>
      <c r="O30" s="91"/>
      <c r="P30" s="37"/>
      <c r="Q30" s="63"/>
      <c r="R30" s="56"/>
      <c r="S30" s="91"/>
      <c r="T30" s="37"/>
      <c r="U30" s="76" t="s">
        <v>1093</v>
      </c>
    </row>
    <row r="31" spans="1:22" ht="15" customHeight="1">
      <c r="A31" s="683" t="s">
        <v>1083</v>
      </c>
      <c r="B31" s="261"/>
      <c r="C31" s="262" t="s">
        <v>1074</v>
      </c>
      <c r="D31" s="327"/>
      <c r="E31" s="118">
        <v>7100</v>
      </c>
      <c r="F31" s="16"/>
      <c r="G31" s="263">
        <v>400</v>
      </c>
      <c r="H31" s="17"/>
      <c r="I31" s="60" t="s">
        <v>1074</v>
      </c>
      <c r="J31" s="48"/>
      <c r="K31" s="90">
        <v>1700</v>
      </c>
      <c r="L31" s="17"/>
      <c r="M31" s="60" t="s">
        <v>1074</v>
      </c>
      <c r="N31" s="71"/>
      <c r="O31" s="90">
        <v>650</v>
      </c>
      <c r="P31" s="17"/>
      <c r="Q31" s="60" t="s">
        <v>1074</v>
      </c>
      <c r="R31" s="48"/>
      <c r="S31" s="90">
        <v>300</v>
      </c>
      <c r="T31" s="17"/>
      <c r="U31" s="76"/>
    </row>
    <row r="32" spans="1:22" ht="15" customHeight="1" thickBot="1">
      <c r="A32" s="693"/>
      <c r="B32" s="155"/>
      <c r="C32" s="64" t="s">
        <v>1075</v>
      </c>
      <c r="D32" s="326" t="s">
        <v>911</v>
      </c>
      <c r="E32" s="81">
        <v>1850</v>
      </c>
      <c r="F32" s="21"/>
      <c r="G32" s="94">
        <v>100</v>
      </c>
      <c r="H32" s="22"/>
      <c r="I32" s="61"/>
      <c r="J32" s="56"/>
      <c r="K32" s="88"/>
      <c r="L32" s="22"/>
      <c r="M32" s="61"/>
      <c r="N32" s="72"/>
      <c r="O32" s="88"/>
      <c r="P32" s="22"/>
      <c r="Q32" s="61"/>
      <c r="R32" s="56"/>
      <c r="S32" s="88"/>
      <c r="T32" s="22"/>
      <c r="U32" s="74"/>
    </row>
    <row r="33" spans="1:21" ht="15" customHeight="1">
      <c r="A33" s="181"/>
      <c r="B33" s="261"/>
      <c r="C33" s="262" t="s">
        <v>1076</v>
      </c>
      <c r="D33" s="327" t="s">
        <v>911</v>
      </c>
      <c r="E33" s="118">
        <v>3250</v>
      </c>
      <c r="F33" s="16"/>
      <c r="G33" s="263">
        <v>150</v>
      </c>
      <c r="H33" s="34"/>
      <c r="I33" s="60" t="s">
        <v>1076</v>
      </c>
      <c r="J33" s="48"/>
      <c r="K33" s="90">
        <v>400</v>
      </c>
      <c r="L33" s="17"/>
      <c r="M33" s="60"/>
      <c r="N33" s="71"/>
      <c r="O33" s="90"/>
      <c r="P33" s="17"/>
      <c r="Q33" s="60"/>
      <c r="R33" s="48"/>
      <c r="S33" s="90"/>
      <c r="T33" s="17"/>
      <c r="U33" s="74"/>
    </row>
    <row r="34" spans="1:21" ht="15" customHeight="1">
      <c r="A34" s="298" t="s">
        <v>1084</v>
      </c>
      <c r="B34" s="154"/>
      <c r="C34" s="58" t="s">
        <v>1077</v>
      </c>
      <c r="D34" s="324" t="s">
        <v>1064</v>
      </c>
      <c r="E34" s="78">
        <v>2550</v>
      </c>
      <c r="F34" s="18"/>
      <c r="G34" s="93">
        <v>150</v>
      </c>
      <c r="H34" s="19"/>
      <c r="I34" s="60" t="s">
        <v>1088</v>
      </c>
      <c r="J34" s="48"/>
      <c r="K34" s="87">
        <v>500</v>
      </c>
      <c r="L34" s="19"/>
      <c r="M34" s="60"/>
      <c r="N34" s="71"/>
      <c r="O34" s="87"/>
      <c r="P34" s="19"/>
      <c r="Q34" s="60"/>
      <c r="R34" s="48"/>
      <c r="S34" s="87"/>
      <c r="T34" s="19"/>
      <c r="U34" s="74"/>
    </row>
    <row r="35" spans="1:21" ht="15" customHeight="1" thickBot="1">
      <c r="A35" s="186"/>
      <c r="B35" s="155"/>
      <c r="C35" s="64"/>
      <c r="D35" s="326"/>
      <c r="E35" s="81"/>
      <c r="F35" s="21"/>
      <c r="G35" s="94"/>
      <c r="H35" s="37"/>
      <c r="I35" s="61"/>
      <c r="J35" s="56"/>
      <c r="K35" s="88"/>
      <c r="L35" s="22"/>
      <c r="M35" s="61"/>
      <c r="N35" s="72"/>
      <c r="O35" s="88"/>
      <c r="P35" s="22"/>
      <c r="Q35" s="61"/>
      <c r="R35" s="56"/>
      <c r="S35" s="88"/>
      <c r="T35" s="22"/>
      <c r="U35" s="74"/>
    </row>
    <row r="36" spans="1:21" ht="15" customHeight="1">
      <c r="A36" s="181"/>
      <c r="B36" s="261"/>
      <c r="C36" s="262" t="s">
        <v>1078</v>
      </c>
      <c r="D36" s="327" t="s">
        <v>911</v>
      </c>
      <c r="E36" s="118">
        <v>1450</v>
      </c>
      <c r="F36" s="16"/>
      <c r="G36" s="263">
        <v>100</v>
      </c>
      <c r="H36" s="17"/>
      <c r="I36" s="60" t="s">
        <v>1078</v>
      </c>
      <c r="J36" s="48"/>
      <c r="K36" s="90">
        <v>200</v>
      </c>
      <c r="L36" s="17"/>
      <c r="M36" s="60"/>
      <c r="N36" s="71"/>
      <c r="O36" s="90"/>
      <c r="P36" s="17"/>
      <c r="Q36" s="60"/>
      <c r="R36" s="48"/>
      <c r="S36" s="90"/>
      <c r="T36" s="17"/>
      <c r="U36" s="74"/>
    </row>
    <row r="37" spans="1:21" ht="15" customHeight="1">
      <c r="A37" s="298" t="s">
        <v>1085</v>
      </c>
      <c r="B37" s="154"/>
      <c r="C37" s="58" t="s">
        <v>1079</v>
      </c>
      <c r="D37" s="324" t="s">
        <v>911</v>
      </c>
      <c r="E37" s="78">
        <v>1200</v>
      </c>
      <c r="F37" s="18"/>
      <c r="G37" s="93">
        <v>50</v>
      </c>
      <c r="H37" s="19"/>
      <c r="I37" s="60" t="s">
        <v>1079</v>
      </c>
      <c r="J37" s="48"/>
      <c r="K37" s="87">
        <v>200</v>
      </c>
      <c r="L37" s="19"/>
      <c r="M37" s="60"/>
      <c r="N37" s="71"/>
      <c r="O37" s="87"/>
      <c r="P37" s="19"/>
      <c r="Q37" s="60" t="s">
        <v>1079</v>
      </c>
      <c r="R37" s="48"/>
      <c r="S37" s="87">
        <v>150</v>
      </c>
      <c r="T37" s="19"/>
      <c r="U37" s="74"/>
    </row>
    <row r="38" spans="1:21" ht="15" customHeight="1">
      <c r="A38" s="282"/>
      <c r="B38" s="154" t="s">
        <v>952</v>
      </c>
      <c r="C38" s="58" t="s">
        <v>1080</v>
      </c>
      <c r="D38" s="324" t="s">
        <v>1086</v>
      </c>
      <c r="E38" s="78">
        <v>2100</v>
      </c>
      <c r="F38" s="18"/>
      <c r="G38" s="93">
        <v>50</v>
      </c>
      <c r="H38" s="34"/>
      <c r="I38" s="60"/>
      <c r="J38" s="48"/>
      <c r="K38" s="87"/>
      <c r="L38" s="19"/>
      <c r="M38" s="60"/>
      <c r="N38" s="71"/>
      <c r="O38" s="87"/>
      <c r="P38" s="19"/>
      <c r="Q38" s="60" t="s">
        <v>1090</v>
      </c>
      <c r="R38" s="48"/>
      <c r="S38" s="87">
        <v>100</v>
      </c>
      <c r="T38" s="19"/>
      <c r="U38" s="127" t="s">
        <v>1496</v>
      </c>
    </row>
    <row r="39" spans="1:21" ht="15" customHeight="1" thickBot="1">
      <c r="A39" s="283"/>
      <c r="B39" s="155"/>
      <c r="C39" s="64"/>
      <c r="D39" s="326"/>
      <c r="E39" s="81"/>
      <c r="F39" s="21"/>
      <c r="G39" s="94"/>
      <c r="H39" s="22"/>
      <c r="I39" s="61"/>
      <c r="J39" s="56"/>
      <c r="K39" s="88"/>
      <c r="L39" s="22"/>
      <c r="M39" s="61"/>
      <c r="N39" s="72"/>
      <c r="O39" s="88"/>
      <c r="P39" s="22"/>
      <c r="Q39" s="61"/>
      <c r="R39" s="56"/>
      <c r="S39" s="88"/>
      <c r="T39" s="22"/>
      <c r="U39" s="128" t="s">
        <v>1497</v>
      </c>
    </row>
    <row r="40" spans="1:21" ht="15" customHeight="1" thickBot="1">
      <c r="A40" s="284"/>
      <c r="B40" s="152"/>
      <c r="C40" s="45" t="s">
        <v>247</v>
      </c>
      <c r="D40" s="24"/>
      <c r="E40" s="80">
        <f>SUM(E22:E39)</f>
        <v>37500</v>
      </c>
      <c r="F40" s="36">
        <f>SUM(F22:F39)</f>
        <v>0</v>
      </c>
      <c r="G40" s="95">
        <f>SUM(G22:G39)</f>
        <v>2050</v>
      </c>
      <c r="H40" s="37">
        <f>SUM(H22:H39)</f>
        <v>0</v>
      </c>
      <c r="I40" s="295" t="s">
        <v>133</v>
      </c>
      <c r="J40" s="160"/>
      <c r="K40" s="91">
        <f>SUM(K22:K39)</f>
        <v>5700</v>
      </c>
      <c r="L40" s="37">
        <f>SUM(L22:L39)</f>
        <v>0</v>
      </c>
      <c r="M40" s="295" t="s">
        <v>389</v>
      </c>
      <c r="N40" s="160"/>
      <c r="O40" s="91">
        <f>SUM(O22:O39)</f>
        <v>650</v>
      </c>
      <c r="P40" s="37">
        <f>SUM(P22:P39)</f>
        <v>0</v>
      </c>
      <c r="Q40" s="295" t="s">
        <v>55</v>
      </c>
      <c r="R40" s="160"/>
      <c r="S40" s="91">
        <f>SUM(S22:S39)</f>
        <v>750</v>
      </c>
      <c r="T40" s="37">
        <f>SUM(T22:T39)</f>
        <v>0</v>
      </c>
      <c r="U40" s="75"/>
    </row>
    <row r="41" spans="1:21">
      <c r="A41" s="639" t="str">
        <f>知多市・半田市!A44</f>
        <v>平成25年12月</v>
      </c>
      <c r="B41" s="639"/>
      <c r="C41" s="134"/>
      <c r="H41" s="2"/>
      <c r="U41" s="134" t="s">
        <v>273</v>
      </c>
    </row>
  </sheetData>
  <mergeCells count="25">
    <mergeCell ref="T4:T6"/>
    <mergeCell ref="A29:A30"/>
    <mergeCell ref="A31:A32"/>
    <mergeCell ref="U1:U6"/>
    <mergeCell ref="B21:E21"/>
    <mergeCell ref="I21:K21"/>
    <mergeCell ref="M21:O21"/>
    <mergeCell ref="Q21:S21"/>
    <mergeCell ref="H1:H3"/>
    <mergeCell ref="I1:O3"/>
    <mergeCell ref="H4:H6"/>
    <mergeCell ref="I4:O6"/>
    <mergeCell ref="P1:P3"/>
    <mergeCell ref="Q1:T3"/>
    <mergeCell ref="A41:B41"/>
    <mergeCell ref="C20:E20"/>
    <mergeCell ref="A1:A2"/>
    <mergeCell ref="B3:G4"/>
    <mergeCell ref="Q4:S6"/>
    <mergeCell ref="C7:E7"/>
    <mergeCell ref="B8:E8"/>
    <mergeCell ref="I8:K8"/>
    <mergeCell ref="M8:O8"/>
    <mergeCell ref="Q8:S8"/>
    <mergeCell ref="P4:P6"/>
  </mergeCells>
  <phoneticPr fontId="2"/>
  <pageMargins left="0.22" right="0.19" top="0.23" bottom="0.23" header="0.2" footer="0.2"/>
  <pageSetup paperSize="9" orientation="landscape" verticalDpi="0" r:id="rId1"/>
</worksheet>
</file>

<file path=xl/worksheets/sheet35.xml><?xml version="1.0" encoding="utf-8"?>
<worksheet xmlns="http://schemas.openxmlformats.org/spreadsheetml/2006/main" xmlns:r="http://schemas.openxmlformats.org/officeDocument/2006/relationships">
  <sheetPr>
    <tabColor theme="9" tint="-0.249977111117893"/>
  </sheetPr>
  <dimension ref="A1:U33"/>
  <sheetViews>
    <sheetView showZeros="0" zoomScaleNormal="100" workbookViewId="0">
      <selection activeCell="H1" sqref="H1:N3"/>
    </sheetView>
  </sheetViews>
  <sheetFormatPr defaultRowHeight="13.5"/>
  <cols>
    <col min="1" max="1" width="1.875" customWidth="1"/>
    <col min="2" max="2" width="9.625" customWidth="1"/>
    <col min="3" max="3" width="3.125" customWidth="1"/>
    <col min="4" max="5" width="9.625" customWidth="1"/>
    <col min="6" max="6" width="1.125" customWidth="1"/>
    <col min="7" max="8" width="8.125" customWidth="1"/>
    <col min="9" max="9" width="3.125" customWidth="1"/>
    <col min="10" max="11" width="8.5" customWidth="1"/>
    <col min="12" max="12" width="3.125" customWidth="1"/>
    <col min="13" max="14" width="8.5" customWidth="1"/>
    <col min="15" max="15" width="3.125" customWidth="1"/>
    <col min="16" max="17" width="8.5" customWidth="1"/>
    <col min="18" max="18" width="3.125" customWidth="1"/>
    <col min="19" max="20" width="8.5" customWidth="1"/>
    <col min="21" max="21" width="15" customWidth="1"/>
  </cols>
  <sheetData>
    <row r="1" spans="1:21" ht="10.5" customHeight="1">
      <c r="A1" s="515" t="s">
        <v>0</v>
      </c>
      <c r="B1" s="516"/>
      <c r="C1" s="2"/>
      <c r="D1" s="2"/>
      <c r="E1" s="2"/>
      <c r="F1" s="3"/>
      <c r="G1" s="526" t="s">
        <v>1</v>
      </c>
      <c r="H1" s="582"/>
      <c r="I1" s="582"/>
      <c r="J1" s="582"/>
      <c r="K1" s="582"/>
      <c r="L1" s="582"/>
      <c r="M1" s="582"/>
      <c r="N1" s="583"/>
      <c r="O1" s="526" t="s">
        <v>2</v>
      </c>
      <c r="P1" s="536"/>
      <c r="Q1" s="589"/>
      <c r="R1" s="589"/>
      <c r="S1" s="589"/>
      <c r="T1" s="590"/>
      <c r="U1" s="508" t="s">
        <v>3</v>
      </c>
    </row>
    <row r="2" spans="1:21" ht="10.5" customHeight="1">
      <c r="A2" s="514"/>
      <c r="B2" s="512"/>
      <c r="C2" s="5"/>
      <c r="D2" s="5"/>
      <c r="E2" s="5"/>
      <c r="F2" s="6"/>
      <c r="G2" s="527"/>
      <c r="H2" s="584"/>
      <c r="I2" s="584"/>
      <c r="J2" s="584"/>
      <c r="K2" s="584"/>
      <c r="L2" s="584"/>
      <c r="M2" s="584"/>
      <c r="N2" s="585"/>
      <c r="O2" s="537"/>
      <c r="P2" s="538"/>
      <c r="Q2" s="591"/>
      <c r="R2" s="591"/>
      <c r="S2" s="591"/>
      <c r="T2" s="592"/>
      <c r="U2" s="509"/>
    </row>
    <row r="3" spans="1:21" ht="10.5" customHeight="1" thickBot="1">
      <c r="A3" s="560" t="s">
        <v>4</v>
      </c>
      <c r="B3" s="571"/>
      <c r="C3" s="571"/>
      <c r="D3" s="571"/>
      <c r="E3" s="571"/>
      <c r="F3" s="572"/>
      <c r="G3" s="528"/>
      <c r="H3" s="586"/>
      <c r="I3" s="586"/>
      <c r="J3" s="586"/>
      <c r="K3" s="586"/>
      <c r="L3" s="586"/>
      <c r="M3" s="586"/>
      <c r="N3" s="587"/>
      <c r="O3" s="539"/>
      <c r="P3" s="540"/>
      <c r="Q3" s="593"/>
      <c r="R3" s="593"/>
      <c r="S3" s="593"/>
      <c r="T3" s="594"/>
      <c r="U3" s="509"/>
    </row>
    <row r="4" spans="1:21" ht="10.5" customHeight="1">
      <c r="A4" s="560"/>
      <c r="B4" s="571"/>
      <c r="C4" s="571"/>
      <c r="D4" s="571"/>
      <c r="E4" s="571"/>
      <c r="F4" s="572"/>
      <c r="G4" s="622" t="s">
        <v>5</v>
      </c>
      <c r="H4" s="589"/>
      <c r="I4" s="589"/>
      <c r="J4" s="589"/>
      <c r="K4" s="589"/>
      <c r="L4" s="589"/>
      <c r="M4" s="589"/>
      <c r="N4" s="590"/>
      <c r="O4" s="526" t="s">
        <v>6</v>
      </c>
      <c r="P4" s="536"/>
      <c r="Q4" s="517">
        <f>T32</f>
        <v>0</v>
      </c>
      <c r="R4" s="517"/>
      <c r="S4" s="517"/>
      <c r="T4" s="532" t="s">
        <v>7</v>
      </c>
      <c r="U4" s="509"/>
    </row>
    <row r="5" spans="1:21" ht="10.5" customHeight="1">
      <c r="A5" s="4"/>
      <c r="B5" s="5"/>
      <c r="C5" s="5"/>
      <c r="D5" s="5"/>
      <c r="E5" s="5"/>
      <c r="F5" s="6"/>
      <c r="G5" s="623"/>
      <c r="H5" s="591"/>
      <c r="I5" s="591"/>
      <c r="J5" s="591"/>
      <c r="K5" s="591"/>
      <c r="L5" s="591"/>
      <c r="M5" s="591"/>
      <c r="N5" s="592"/>
      <c r="O5" s="537"/>
      <c r="P5" s="538"/>
      <c r="Q5" s="518"/>
      <c r="R5" s="518"/>
      <c r="S5" s="518"/>
      <c r="T5" s="533"/>
      <c r="U5" s="509"/>
    </row>
    <row r="6" spans="1:21" ht="10.5" customHeight="1" thickBot="1">
      <c r="A6" s="7"/>
      <c r="B6" s="9"/>
      <c r="C6" s="9"/>
      <c r="D6" s="9"/>
      <c r="E6" s="9"/>
      <c r="F6" s="8"/>
      <c r="G6" s="624"/>
      <c r="H6" s="593"/>
      <c r="I6" s="593"/>
      <c r="J6" s="593"/>
      <c r="K6" s="593"/>
      <c r="L6" s="593"/>
      <c r="M6" s="593"/>
      <c r="N6" s="594"/>
      <c r="O6" s="539"/>
      <c r="P6" s="540"/>
      <c r="Q6" s="519"/>
      <c r="R6" s="519"/>
      <c r="S6" s="519"/>
      <c r="T6" s="534"/>
      <c r="U6" s="510"/>
    </row>
    <row r="8" spans="1:21" ht="21" customHeight="1">
      <c r="A8" s="500" t="s">
        <v>703</v>
      </c>
      <c r="B8" s="501"/>
      <c r="C8" s="500" t="s">
        <v>1481</v>
      </c>
      <c r="D8" s="506"/>
      <c r="E8" s="501"/>
      <c r="F8" s="500" t="s">
        <v>1482</v>
      </c>
      <c r="G8" s="506"/>
      <c r="H8" s="501"/>
      <c r="I8" s="500" t="s">
        <v>1483</v>
      </c>
      <c r="J8" s="506"/>
      <c r="K8" s="501"/>
      <c r="L8" s="500" t="s">
        <v>1484</v>
      </c>
      <c r="M8" s="506"/>
      <c r="N8" s="501"/>
      <c r="O8" s="500" t="s">
        <v>1485</v>
      </c>
      <c r="P8" s="506"/>
      <c r="Q8" s="501"/>
      <c r="R8" s="500" t="s">
        <v>8</v>
      </c>
      <c r="S8" s="506"/>
      <c r="T8" s="501"/>
      <c r="U8" s="425" t="s">
        <v>1486</v>
      </c>
    </row>
    <row r="9" spans="1:21" ht="21" customHeight="1">
      <c r="A9" s="502" t="s">
        <v>1094</v>
      </c>
      <c r="B9" s="503"/>
      <c r="C9" s="418"/>
      <c r="D9" s="424">
        <f>刈谷市・高浜市・碧南市!E20</f>
        <v>30500</v>
      </c>
      <c r="E9" s="418">
        <f>刈谷市・高浜市・碧南市!F20</f>
        <v>0</v>
      </c>
      <c r="F9" s="535">
        <f>刈谷市・高浜市・碧南市!G20</f>
        <v>2650</v>
      </c>
      <c r="G9" s="501"/>
      <c r="H9" s="418">
        <f>刈谷市・高浜市・碧南市!H20</f>
        <v>0</v>
      </c>
      <c r="I9" s="418"/>
      <c r="J9" s="424">
        <f>刈谷市・高浜市・碧南市!K20</f>
        <v>4850</v>
      </c>
      <c r="K9" s="418">
        <f>刈谷市・高浜市・碧南市!L20</f>
        <v>0</v>
      </c>
      <c r="L9" s="418"/>
      <c r="M9" s="424">
        <f>刈谷市・高浜市・碧南市!O20</f>
        <v>1200</v>
      </c>
      <c r="N9" s="418">
        <f>刈谷市・高浜市・碧南市!P20</f>
        <v>0</v>
      </c>
      <c r="O9" s="418"/>
      <c r="P9" s="424">
        <f>刈谷市・高浜市・碧南市!S20</f>
        <v>1950</v>
      </c>
      <c r="Q9" s="418">
        <f>刈谷市・高浜市・碧南市!T20</f>
        <v>0</v>
      </c>
      <c r="R9" s="418"/>
      <c r="S9" s="424">
        <f>D9+F9+J9+M9+P9</f>
        <v>41150</v>
      </c>
      <c r="T9" s="418">
        <f>E9+H9+K9+N9+Q9</f>
        <v>0</v>
      </c>
      <c r="U9" s="415"/>
    </row>
    <row r="10" spans="1:21" ht="21" customHeight="1">
      <c r="A10" s="502" t="s">
        <v>1095</v>
      </c>
      <c r="B10" s="503"/>
      <c r="C10" s="418"/>
      <c r="D10" s="424">
        <f>刈谷市・高浜市・碧南市!E29</f>
        <v>8800</v>
      </c>
      <c r="E10" s="418">
        <f>刈谷市・高浜市・碧南市!F29</f>
        <v>0</v>
      </c>
      <c r="F10" s="535">
        <f>刈谷市・高浜市・碧南市!G29</f>
        <v>500</v>
      </c>
      <c r="G10" s="501"/>
      <c r="H10" s="418">
        <f>刈谷市・高浜市・碧南市!H29</f>
        <v>0</v>
      </c>
      <c r="I10" s="418"/>
      <c r="J10" s="424">
        <f>刈谷市・高浜市・碧南市!K29</f>
        <v>750</v>
      </c>
      <c r="K10" s="418">
        <f>刈谷市・高浜市・碧南市!L29</f>
        <v>0</v>
      </c>
      <c r="L10" s="418"/>
      <c r="M10" s="424">
        <f>刈谷市・高浜市・碧南市!O29</f>
        <v>1300</v>
      </c>
      <c r="N10" s="418">
        <f>刈谷市・高浜市・碧南市!P29</f>
        <v>0</v>
      </c>
      <c r="O10" s="418"/>
      <c r="P10" s="424">
        <f>刈谷市・高浜市・碧南市!S29</f>
        <v>700</v>
      </c>
      <c r="Q10" s="418">
        <f>刈谷市・高浜市・碧南市!T29</f>
        <v>0</v>
      </c>
      <c r="R10" s="418"/>
      <c r="S10" s="424">
        <f t="shared" ref="S10:S26" si="0">D10+F10+J10+M10+P10</f>
        <v>12050</v>
      </c>
      <c r="T10" s="418">
        <f t="shared" ref="T10:T26" si="1">E10+H10+K10+N10+Q10</f>
        <v>0</v>
      </c>
      <c r="U10" s="415"/>
    </row>
    <row r="11" spans="1:21" ht="21" customHeight="1">
      <c r="A11" s="504" t="s">
        <v>1096</v>
      </c>
      <c r="B11" s="505"/>
      <c r="C11" s="418"/>
      <c r="D11" s="424">
        <f>刈谷市・高浜市・碧南市!E42</f>
        <v>15700</v>
      </c>
      <c r="E11" s="418">
        <f>刈谷市・高浜市・碧南市!F42</f>
        <v>0</v>
      </c>
      <c r="F11" s="535">
        <f>刈谷市・高浜市・碧南市!G42</f>
        <v>950</v>
      </c>
      <c r="G11" s="501"/>
      <c r="H11" s="418">
        <f>刈谷市・高浜市・碧南市!H42</f>
        <v>0</v>
      </c>
      <c r="I11" s="418"/>
      <c r="J11" s="424">
        <f>刈谷市・高浜市・碧南市!K42</f>
        <v>1250</v>
      </c>
      <c r="K11" s="418">
        <f>刈谷市・高浜市・碧南市!L42</f>
        <v>0</v>
      </c>
      <c r="L11" s="418"/>
      <c r="M11" s="424">
        <f>刈谷市・高浜市・碧南市!O42</f>
        <v>400</v>
      </c>
      <c r="N11" s="418">
        <f>刈谷市・高浜市・碧南市!P42</f>
        <v>0</v>
      </c>
      <c r="O11" s="418"/>
      <c r="P11" s="424">
        <f>刈谷市・高浜市・碧南市!S42</f>
        <v>1150</v>
      </c>
      <c r="Q11" s="418">
        <f>刈谷市・高浜市・碧南市!T42</f>
        <v>0</v>
      </c>
      <c r="R11" s="418"/>
      <c r="S11" s="424">
        <f t="shared" si="0"/>
        <v>19450</v>
      </c>
      <c r="T11" s="418">
        <f t="shared" si="1"/>
        <v>0</v>
      </c>
      <c r="U11" s="415"/>
    </row>
    <row r="12" spans="1:21" ht="21" customHeight="1">
      <c r="A12" s="502" t="s">
        <v>1097</v>
      </c>
      <c r="B12" s="503"/>
      <c r="C12" s="418"/>
      <c r="D12" s="424">
        <f>安城市・知立市!E29</f>
        <v>40150</v>
      </c>
      <c r="E12" s="418">
        <f>安城市・知立市!F29</f>
        <v>0</v>
      </c>
      <c r="F12" s="535">
        <f>安城市・知立市!G29</f>
        <v>2900</v>
      </c>
      <c r="G12" s="501"/>
      <c r="H12" s="418">
        <f>安城市・知立市!H29</f>
        <v>0</v>
      </c>
      <c r="I12" s="418"/>
      <c r="J12" s="424">
        <f>安城市・知立市!K29</f>
        <v>5150</v>
      </c>
      <c r="K12" s="418">
        <f>安城市・知立市!L29</f>
        <v>0</v>
      </c>
      <c r="L12" s="418"/>
      <c r="M12" s="424"/>
      <c r="N12" s="418"/>
      <c r="O12" s="418"/>
      <c r="P12" s="424">
        <f>安城市・知立市!S29</f>
        <v>1750</v>
      </c>
      <c r="Q12" s="418">
        <f>安城市・知立市!T29</f>
        <v>0</v>
      </c>
      <c r="R12" s="418"/>
      <c r="S12" s="424">
        <f t="shared" si="0"/>
        <v>49950</v>
      </c>
      <c r="T12" s="418">
        <f t="shared" si="1"/>
        <v>0</v>
      </c>
      <c r="U12" s="415"/>
    </row>
    <row r="13" spans="1:21" ht="21" customHeight="1">
      <c r="A13" s="504" t="s">
        <v>1098</v>
      </c>
      <c r="B13" s="505"/>
      <c r="C13" s="418"/>
      <c r="D13" s="424">
        <f>安城市・知立市!E42</f>
        <v>15600</v>
      </c>
      <c r="E13" s="418">
        <f>安城市・知立市!F42</f>
        <v>0</v>
      </c>
      <c r="F13" s="535">
        <f>安城市・知立市!G42</f>
        <v>1150</v>
      </c>
      <c r="G13" s="501"/>
      <c r="H13" s="418">
        <f>安城市・知立市!H42</f>
        <v>0</v>
      </c>
      <c r="I13" s="418"/>
      <c r="J13" s="424">
        <f>安城市・知立市!K42</f>
        <v>2600</v>
      </c>
      <c r="K13" s="418">
        <f>安城市・知立市!L42</f>
        <v>0</v>
      </c>
      <c r="L13" s="418"/>
      <c r="M13" s="424"/>
      <c r="N13" s="418"/>
      <c r="O13" s="418"/>
      <c r="P13" s="424">
        <f>安城市・知立市!S42</f>
        <v>650</v>
      </c>
      <c r="Q13" s="418">
        <f>安城市・知立市!T42</f>
        <v>0</v>
      </c>
      <c r="R13" s="418"/>
      <c r="S13" s="424">
        <f t="shared" si="0"/>
        <v>20000</v>
      </c>
      <c r="T13" s="418">
        <f t="shared" si="1"/>
        <v>0</v>
      </c>
      <c r="U13" s="415"/>
    </row>
    <row r="14" spans="1:21" ht="21" customHeight="1">
      <c r="A14" s="504" t="s">
        <v>1518</v>
      </c>
      <c r="B14" s="505"/>
      <c r="C14" s="418"/>
      <c r="D14" s="424">
        <f>豊田市!E43</f>
        <v>78300</v>
      </c>
      <c r="E14" s="418">
        <f>豊田市!F43</f>
        <v>0</v>
      </c>
      <c r="F14" s="535">
        <f>豊田市!G43</f>
        <v>5000</v>
      </c>
      <c r="G14" s="501"/>
      <c r="H14" s="418">
        <f>豊田市!H43</f>
        <v>0</v>
      </c>
      <c r="I14" s="418"/>
      <c r="J14" s="424">
        <f>豊田市!K43</f>
        <v>9800</v>
      </c>
      <c r="K14" s="418">
        <f>豊田市!L43</f>
        <v>0</v>
      </c>
      <c r="L14" s="418"/>
      <c r="M14" s="424">
        <f>豊田市!O43</f>
        <v>3050</v>
      </c>
      <c r="N14" s="418">
        <f>豊田市!P43</f>
        <v>0</v>
      </c>
      <c r="O14" s="418"/>
      <c r="P14" s="424">
        <f>豊田市!S43</f>
        <v>7650</v>
      </c>
      <c r="Q14" s="418">
        <f>豊田市!T43</f>
        <v>0</v>
      </c>
      <c r="R14" s="418"/>
      <c r="S14" s="424">
        <f t="shared" si="0"/>
        <v>103800</v>
      </c>
      <c r="T14" s="418">
        <f t="shared" si="1"/>
        <v>0</v>
      </c>
      <c r="U14" s="415"/>
    </row>
    <row r="15" spans="1:21" ht="21" customHeight="1">
      <c r="A15" s="694" t="s">
        <v>1518</v>
      </c>
      <c r="B15" s="695"/>
      <c r="C15" s="418"/>
      <c r="D15" s="424">
        <f>豊田市・みよし市!E26</f>
        <v>12800</v>
      </c>
      <c r="E15" s="418">
        <f>豊田市・みよし市!F26</f>
        <v>0</v>
      </c>
      <c r="F15" s="535">
        <f>豊田市・みよし市!G26</f>
        <v>450</v>
      </c>
      <c r="G15" s="501"/>
      <c r="H15" s="418">
        <f>豊田市・みよし市!H26</f>
        <v>0</v>
      </c>
      <c r="I15" s="418"/>
      <c r="J15" s="424"/>
      <c r="K15" s="418"/>
      <c r="L15" s="418"/>
      <c r="M15" s="424"/>
      <c r="N15" s="418"/>
      <c r="O15" s="418"/>
      <c r="P15" s="424">
        <f>豊田市・みよし市!S26</f>
        <v>450</v>
      </c>
      <c r="Q15" s="418">
        <f>豊田市・みよし市!T26</f>
        <v>0</v>
      </c>
      <c r="R15" s="418"/>
      <c r="S15" s="424">
        <f t="shared" si="0"/>
        <v>13700</v>
      </c>
      <c r="T15" s="418">
        <f t="shared" si="1"/>
        <v>0</v>
      </c>
      <c r="U15" s="415"/>
    </row>
    <row r="16" spans="1:21" ht="21" customHeight="1">
      <c r="A16" s="504" t="s">
        <v>1100</v>
      </c>
      <c r="B16" s="505"/>
      <c r="C16" s="418"/>
      <c r="D16" s="424">
        <f>豊田市・みよし市!E40</f>
        <v>12950</v>
      </c>
      <c r="E16" s="418">
        <f>豊田市・みよし市!F40</f>
        <v>0</v>
      </c>
      <c r="F16" s="535">
        <f>豊田市・みよし市!G40</f>
        <v>950</v>
      </c>
      <c r="G16" s="501"/>
      <c r="H16" s="418">
        <f>豊田市・みよし市!H40</f>
        <v>0</v>
      </c>
      <c r="I16" s="418"/>
      <c r="J16" s="424">
        <f>豊田市・みよし市!K40</f>
        <v>1800</v>
      </c>
      <c r="K16" s="418">
        <f>豊田市・みよし市!L40</f>
        <v>0</v>
      </c>
      <c r="L16" s="418"/>
      <c r="M16" s="424"/>
      <c r="N16" s="418"/>
      <c r="O16" s="418"/>
      <c r="P16" s="424">
        <f>豊田市・みよし市!S40</f>
        <v>600</v>
      </c>
      <c r="Q16" s="418">
        <f>豊田市・みよし市!T40</f>
        <v>0</v>
      </c>
      <c r="R16" s="418"/>
      <c r="S16" s="424">
        <f t="shared" si="0"/>
        <v>16300</v>
      </c>
      <c r="T16" s="418">
        <f t="shared" si="1"/>
        <v>0</v>
      </c>
      <c r="U16" s="415"/>
    </row>
    <row r="17" spans="1:21" ht="21" customHeight="1">
      <c r="A17" s="504" t="s">
        <v>1101</v>
      </c>
      <c r="B17" s="505"/>
      <c r="C17" s="418"/>
      <c r="D17" s="424">
        <f>岡崎市!E43</f>
        <v>83050</v>
      </c>
      <c r="E17" s="418">
        <f>岡崎市!F43</f>
        <v>0</v>
      </c>
      <c r="F17" s="535">
        <f>岡崎市!G43</f>
        <v>6200</v>
      </c>
      <c r="G17" s="501"/>
      <c r="H17" s="418">
        <f>岡崎市!H43</f>
        <v>0</v>
      </c>
      <c r="I17" s="418"/>
      <c r="J17" s="424">
        <f>岡崎市!K43</f>
        <v>10400</v>
      </c>
      <c r="K17" s="418">
        <f>岡崎市!L43</f>
        <v>0</v>
      </c>
      <c r="L17" s="418"/>
      <c r="M17" s="424">
        <f>岡崎市!O43</f>
        <v>4100</v>
      </c>
      <c r="N17" s="418">
        <f>岡崎市!P43</f>
        <v>0</v>
      </c>
      <c r="O17" s="418"/>
      <c r="P17" s="424">
        <f>岡崎市!S43</f>
        <v>3150</v>
      </c>
      <c r="Q17" s="418">
        <f>岡崎市!T43</f>
        <v>0</v>
      </c>
      <c r="R17" s="418"/>
      <c r="S17" s="424">
        <f t="shared" si="0"/>
        <v>106900</v>
      </c>
      <c r="T17" s="418">
        <f t="shared" si="1"/>
        <v>0</v>
      </c>
      <c r="U17" s="415"/>
    </row>
    <row r="18" spans="1:21" ht="21" customHeight="1">
      <c r="A18" s="504" t="s">
        <v>1102</v>
      </c>
      <c r="B18" s="505"/>
      <c r="C18" s="418"/>
      <c r="D18" s="424">
        <f>額田郡・西尾市!E19</f>
        <v>7350</v>
      </c>
      <c r="E18" s="418">
        <f>額田郡・西尾市!F19</f>
        <v>0</v>
      </c>
      <c r="F18" s="535">
        <f>額田郡・西尾市!G19</f>
        <v>300</v>
      </c>
      <c r="G18" s="501"/>
      <c r="H18" s="418">
        <f>額田郡・西尾市!H19</f>
        <v>0</v>
      </c>
      <c r="I18" s="418"/>
      <c r="J18" s="424"/>
      <c r="K18" s="418"/>
      <c r="L18" s="418"/>
      <c r="M18" s="424"/>
      <c r="N18" s="418"/>
      <c r="O18" s="418"/>
      <c r="P18" s="424">
        <f>額田郡・西尾市!S19</f>
        <v>300</v>
      </c>
      <c r="Q18" s="418">
        <f>額田郡・西尾市!T19</f>
        <v>0</v>
      </c>
      <c r="R18" s="418"/>
      <c r="S18" s="424">
        <f t="shared" si="0"/>
        <v>7950</v>
      </c>
      <c r="T18" s="418">
        <f t="shared" si="1"/>
        <v>0</v>
      </c>
      <c r="U18" s="415"/>
    </row>
    <row r="19" spans="1:21" ht="21" customHeight="1">
      <c r="A19" s="504" t="s">
        <v>1103</v>
      </c>
      <c r="B19" s="505"/>
      <c r="C19" s="418"/>
      <c r="D19" s="424">
        <f>額田郡・西尾市!E40</f>
        <v>35850</v>
      </c>
      <c r="E19" s="418">
        <f>額田郡・西尾市!F40</f>
        <v>0</v>
      </c>
      <c r="F19" s="535">
        <f>額田郡・西尾市!G40</f>
        <v>2050</v>
      </c>
      <c r="G19" s="501"/>
      <c r="H19" s="418">
        <f>額田郡・西尾市!H40</f>
        <v>0</v>
      </c>
      <c r="I19" s="418"/>
      <c r="J19" s="424">
        <f>額田郡・西尾市!K40</f>
        <v>3400</v>
      </c>
      <c r="K19" s="418">
        <f>額田郡・西尾市!L40</f>
        <v>0</v>
      </c>
      <c r="L19" s="418"/>
      <c r="M19" s="424">
        <f>額田郡・西尾市!O40</f>
        <v>150</v>
      </c>
      <c r="N19" s="418">
        <f>額田郡・西尾市!P40</f>
        <v>0</v>
      </c>
      <c r="O19" s="418"/>
      <c r="P19" s="424">
        <f>額田郡・西尾市!S40</f>
        <v>3350</v>
      </c>
      <c r="Q19" s="418">
        <f>額田郡・西尾市!T40</f>
        <v>0</v>
      </c>
      <c r="R19" s="418"/>
      <c r="S19" s="424">
        <f t="shared" si="0"/>
        <v>44800</v>
      </c>
      <c r="T19" s="418">
        <f t="shared" si="1"/>
        <v>0</v>
      </c>
      <c r="U19" s="415"/>
    </row>
    <row r="20" spans="1:21" ht="21" customHeight="1">
      <c r="A20" s="504" t="s">
        <v>1104</v>
      </c>
      <c r="B20" s="505"/>
      <c r="C20" s="418"/>
      <c r="D20" s="424">
        <f>蒲郡市・豊川市!E14</f>
        <v>19350</v>
      </c>
      <c r="E20" s="418">
        <f>蒲郡市・豊川市!F14</f>
        <v>0</v>
      </c>
      <c r="F20" s="535">
        <f>蒲郡市・豊川市!G14</f>
        <v>1250</v>
      </c>
      <c r="G20" s="501"/>
      <c r="H20" s="418">
        <f>蒲郡市・豊川市!H14</f>
        <v>0</v>
      </c>
      <c r="I20" s="418"/>
      <c r="J20" s="424">
        <f>蒲郡市・豊川市!K14</f>
        <v>2200</v>
      </c>
      <c r="K20" s="418">
        <f>蒲郡市・豊川市!L14</f>
        <v>0</v>
      </c>
      <c r="L20" s="418"/>
      <c r="M20" s="424"/>
      <c r="N20" s="418"/>
      <c r="O20" s="418"/>
      <c r="P20" s="424">
        <f>蒲郡市・豊川市!S14</f>
        <v>600</v>
      </c>
      <c r="Q20" s="418">
        <f>蒲郡市・豊川市!T14</f>
        <v>0</v>
      </c>
      <c r="R20" s="418"/>
      <c r="S20" s="424">
        <f t="shared" si="0"/>
        <v>23400</v>
      </c>
      <c r="T20" s="418">
        <f t="shared" si="1"/>
        <v>0</v>
      </c>
      <c r="U20" s="415"/>
    </row>
    <row r="21" spans="1:21" ht="21" customHeight="1">
      <c r="A21" s="504" t="s">
        <v>1105</v>
      </c>
      <c r="B21" s="505"/>
      <c r="C21" s="418"/>
      <c r="D21" s="424">
        <f>蒲郡市・豊川市!E39</f>
        <v>48200</v>
      </c>
      <c r="E21" s="418">
        <f>蒲郡市・豊川市!F39</f>
        <v>0</v>
      </c>
      <c r="F21" s="535">
        <f>蒲郡市・豊川市!G39</f>
        <v>2550</v>
      </c>
      <c r="G21" s="501"/>
      <c r="H21" s="418">
        <f>蒲郡市・豊川市!H39</f>
        <v>0</v>
      </c>
      <c r="I21" s="418"/>
      <c r="J21" s="424">
        <f>蒲郡市・豊川市!K39</f>
        <v>5050</v>
      </c>
      <c r="K21" s="418">
        <f>蒲郡市・豊川市!L39</f>
        <v>0</v>
      </c>
      <c r="L21" s="418"/>
      <c r="M21" s="424">
        <f>蒲郡市・豊川市!O39</f>
        <v>300</v>
      </c>
      <c r="N21" s="418">
        <f>蒲郡市・豊川市!P39</f>
        <v>0</v>
      </c>
      <c r="O21" s="418"/>
      <c r="P21" s="424">
        <f>蒲郡市・豊川市!S39</f>
        <v>900</v>
      </c>
      <c r="Q21" s="418">
        <f>蒲郡市・豊川市!T39</f>
        <v>0</v>
      </c>
      <c r="R21" s="418"/>
      <c r="S21" s="424">
        <f t="shared" si="0"/>
        <v>57000</v>
      </c>
      <c r="T21" s="418">
        <f t="shared" si="1"/>
        <v>0</v>
      </c>
      <c r="U21" s="415"/>
    </row>
    <row r="22" spans="1:21" ht="21" customHeight="1">
      <c r="A22" s="504" t="s">
        <v>1106</v>
      </c>
      <c r="B22" s="505"/>
      <c r="C22" s="418"/>
      <c r="D22" s="424">
        <f>新城市・北設楽郡!E25</f>
        <v>13150</v>
      </c>
      <c r="E22" s="418">
        <f>新城市・北設楽郡!F25</f>
        <v>0</v>
      </c>
      <c r="F22" s="535">
        <f>新城市・北設楽郡!G25</f>
        <v>600</v>
      </c>
      <c r="G22" s="501"/>
      <c r="H22" s="418">
        <f>新城市・北設楽郡!H25</f>
        <v>0</v>
      </c>
      <c r="I22" s="418"/>
      <c r="J22" s="424">
        <f>新城市・北設楽郡!K25</f>
        <v>750</v>
      </c>
      <c r="K22" s="418">
        <f>新城市・北設楽郡!L25</f>
        <v>0</v>
      </c>
      <c r="L22" s="418"/>
      <c r="M22" s="424"/>
      <c r="N22" s="418"/>
      <c r="O22" s="418"/>
      <c r="P22" s="424"/>
      <c r="Q22" s="418"/>
      <c r="R22" s="418"/>
      <c r="S22" s="424">
        <f t="shared" si="0"/>
        <v>14500</v>
      </c>
      <c r="T22" s="418">
        <f t="shared" si="1"/>
        <v>0</v>
      </c>
      <c r="U22" s="415"/>
    </row>
    <row r="23" spans="1:21" ht="21" customHeight="1">
      <c r="A23" s="504" t="s">
        <v>1517</v>
      </c>
      <c r="B23" s="505"/>
      <c r="C23" s="418"/>
      <c r="D23" s="424">
        <f>新城市・北設楽郡!E41</f>
        <v>3550</v>
      </c>
      <c r="E23" s="418">
        <f>新城市・北設楽郡!F41</f>
        <v>0</v>
      </c>
      <c r="F23" s="535">
        <f>新城市・北設楽郡!G41</f>
        <v>250</v>
      </c>
      <c r="G23" s="501"/>
      <c r="H23" s="418">
        <f>新城市・北設楽郡!H41</f>
        <v>0</v>
      </c>
      <c r="I23" s="418"/>
      <c r="J23" s="424"/>
      <c r="K23" s="418"/>
      <c r="L23" s="418"/>
      <c r="M23" s="424"/>
      <c r="N23" s="418"/>
      <c r="O23" s="418"/>
      <c r="P23" s="424">
        <f>新城市・北設楽郡!S41</f>
        <v>200</v>
      </c>
      <c r="Q23" s="418">
        <f>新城市・北設楽郡!T41</f>
        <v>0</v>
      </c>
      <c r="R23" s="418"/>
      <c r="S23" s="424">
        <f t="shared" si="0"/>
        <v>4000</v>
      </c>
      <c r="T23" s="418">
        <f t="shared" si="1"/>
        <v>0</v>
      </c>
      <c r="U23" s="415"/>
    </row>
    <row r="24" spans="1:21" ht="21" customHeight="1">
      <c r="A24" s="504" t="s">
        <v>1107</v>
      </c>
      <c r="B24" s="505"/>
      <c r="C24" s="418"/>
      <c r="D24" s="424">
        <f>豊橋市!E43</f>
        <v>86450</v>
      </c>
      <c r="E24" s="418">
        <f>豊橋市!F43</f>
        <v>0</v>
      </c>
      <c r="F24" s="535">
        <f>豊橋市!G43</f>
        <v>6450</v>
      </c>
      <c r="G24" s="616"/>
      <c r="H24" s="418">
        <f>豊橋市!H43</f>
        <v>0</v>
      </c>
      <c r="I24" s="418"/>
      <c r="J24" s="424">
        <f>豊橋市!K43</f>
        <v>11600</v>
      </c>
      <c r="K24" s="418">
        <f>豊橋市!L43</f>
        <v>0</v>
      </c>
      <c r="L24" s="418"/>
      <c r="M24" s="424">
        <f>豊橋市!O43</f>
        <v>1300</v>
      </c>
      <c r="N24" s="418">
        <f>豊橋市!P43</f>
        <v>0</v>
      </c>
      <c r="O24" s="418"/>
      <c r="P24" s="424">
        <f>豊橋市!S43</f>
        <v>4100</v>
      </c>
      <c r="Q24" s="418">
        <f>豊橋市!T43</f>
        <v>0</v>
      </c>
      <c r="R24" s="418"/>
      <c r="S24" s="424">
        <f t="shared" si="0"/>
        <v>109900</v>
      </c>
      <c r="T24" s="418">
        <f t="shared" si="1"/>
        <v>0</v>
      </c>
      <c r="U24" s="415"/>
    </row>
    <row r="25" spans="1:21" ht="21" customHeight="1">
      <c r="A25" s="504" t="s">
        <v>1471</v>
      </c>
      <c r="B25" s="505"/>
      <c r="C25" s="418"/>
      <c r="D25" s="424">
        <f>田原市!E21</f>
        <v>14200</v>
      </c>
      <c r="E25" s="418">
        <f>田原市!F21</f>
        <v>0</v>
      </c>
      <c r="F25" s="535">
        <f>田原市!G21</f>
        <v>650</v>
      </c>
      <c r="G25" s="501"/>
      <c r="H25" s="418">
        <f>田原市!H21</f>
        <v>0</v>
      </c>
      <c r="I25" s="418"/>
      <c r="J25" s="424"/>
      <c r="K25" s="418"/>
      <c r="L25" s="418"/>
      <c r="M25" s="424"/>
      <c r="N25" s="418"/>
      <c r="O25" s="418"/>
      <c r="P25" s="424">
        <f>田原市!S21</f>
        <v>450</v>
      </c>
      <c r="Q25" s="418">
        <f>田原市!T21</f>
        <v>0</v>
      </c>
      <c r="R25" s="418"/>
      <c r="S25" s="424">
        <f t="shared" si="0"/>
        <v>15300</v>
      </c>
      <c r="T25" s="418">
        <f t="shared" si="1"/>
        <v>0</v>
      </c>
      <c r="U25" s="415"/>
    </row>
    <row r="26" spans="1:21" ht="21" customHeight="1">
      <c r="A26" s="500" t="s">
        <v>8</v>
      </c>
      <c r="B26" s="501"/>
      <c r="C26" s="418"/>
      <c r="D26" s="424">
        <f>SUM(D9:D25)</f>
        <v>525950</v>
      </c>
      <c r="E26" s="418">
        <f>SUM(E9:E25)</f>
        <v>0</v>
      </c>
      <c r="F26" s="535">
        <f>SUM(F9:F25)</f>
        <v>34850</v>
      </c>
      <c r="G26" s="501"/>
      <c r="H26" s="418">
        <f>SUM(H9:H25)</f>
        <v>0</v>
      </c>
      <c r="I26" s="418"/>
      <c r="J26" s="424">
        <f>SUM(J9:J25)</f>
        <v>59600</v>
      </c>
      <c r="K26" s="418">
        <f>SUM(K9:K25)</f>
        <v>0</v>
      </c>
      <c r="L26" s="418"/>
      <c r="M26" s="424">
        <f>SUM(M9:M25)</f>
        <v>11800</v>
      </c>
      <c r="N26" s="418">
        <f>SUM(N9:N25)</f>
        <v>0</v>
      </c>
      <c r="O26" s="418"/>
      <c r="P26" s="424">
        <f>SUM(P9:P25)</f>
        <v>27950</v>
      </c>
      <c r="Q26" s="418">
        <f>SUM(Q9:Q25)</f>
        <v>0</v>
      </c>
      <c r="R26" s="418"/>
      <c r="S26" s="424">
        <f t="shared" si="0"/>
        <v>660150</v>
      </c>
      <c r="T26" s="418">
        <f t="shared" si="1"/>
        <v>0</v>
      </c>
      <c r="U26" s="416"/>
    </row>
    <row r="28" spans="1:21" ht="21" customHeight="1">
      <c r="A28" s="500" t="s">
        <v>1500</v>
      </c>
      <c r="B28" s="501"/>
      <c r="C28" s="500" t="s">
        <v>1481</v>
      </c>
      <c r="D28" s="506"/>
      <c r="E28" s="501"/>
      <c r="F28" s="500" t="s">
        <v>1482</v>
      </c>
      <c r="G28" s="506"/>
      <c r="H28" s="501"/>
      <c r="I28" s="500" t="s">
        <v>1483</v>
      </c>
      <c r="J28" s="506"/>
      <c r="K28" s="501"/>
      <c r="L28" s="500" t="s">
        <v>1484</v>
      </c>
      <c r="M28" s="506"/>
      <c r="N28" s="501"/>
      <c r="O28" s="500" t="s">
        <v>1485</v>
      </c>
      <c r="P28" s="506"/>
      <c r="Q28" s="501"/>
      <c r="R28" s="500" t="s">
        <v>8</v>
      </c>
      <c r="S28" s="506"/>
      <c r="T28" s="501"/>
      <c r="U28" s="425" t="s">
        <v>1486</v>
      </c>
    </row>
    <row r="29" spans="1:21" ht="21" customHeight="1">
      <c r="A29" s="502" t="s">
        <v>1508</v>
      </c>
      <c r="B29" s="503"/>
      <c r="C29" s="418"/>
      <c r="D29" s="424">
        <f>名古屋市!D28</f>
        <v>538950</v>
      </c>
      <c r="E29" s="418">
        <f>名古屋市!E25</f>
        <v>0</v>
      </c>
      <c r="F29" s="507">
        <f>名古屋市!F28</f>
        <v>71300</v>
      </c>
      <c r="G29" s="495"/>
      <c r="H29" s="418">
        <f>名古屋市!H25</f>
        <v>0</v>
      </c>
      <c r="I29" s="418"/>
      <c r="J29" s="424">
        <f>名古屋市!J28</f>
        <v>89050</v>
      </c>
      <c r="K29" s="418">
        <f>名古屋市!K25</f>
        <v>0</v>
      </c>
      <c r="L29" s="418"/>
      <c r="M29" s="424">
        <f>名古屋市!M28</f>
        <v>18350</v>
      </c>
      <c r="N29" s="418">
        <f>名古屋市!N25</f>
        <v>0</v>
      </c>
      <c r="O29" s="418"/>
      <c r="P29" s="424">
        <f>名古屋市!P28</f>
        <v>39050</v>
      </c>
      <c r="Q29" s="418">
        <f>名古屋市!Q25</f>
        <v>0</v>
      </c>
      <c r="R29" s="418"/>
      <c r="S29" s="424">
        <f>名古屋市!S28</f>
        <v>756700</v>
      </c>
      <c r="T29" s="418">
        <f>名古屋市!T25</f>
        <v>0</v>
      </c>
      <c r="U29" s="421"/>
    </row>
    <row r="30" spans="1:21" ht="21" customHeight="1">
      <c r="A30" s="502" t="s">
        <v>1509</v>
      </c>
      <c r="B30" s="503"/>
      <c r="C30" s="418"/>
      <c r="D30" s="424">
        <f>尾張地区!D41</f>
        <v>677450</v>
      </c>
      <c r="E30" s="418">
        <f>尾張地区!E37</f>
        <v>0</v>
      </c>
      <c r="F30" s="507">
        <f>尾張地区!F41</f>
        <v>46300</v>
      </c>
      <c r="G30" s="495"/>
      <c r="H30" s="418">
        <f>尾張地区!H37</f>
        <v>0</v>
      </c>
      <c r="I30" s="418"/>
      <c r="J30" s="424">
        <f>尾張地区!J41</f>
        <v>93000</v>
      </c>
      <c r="K30" s="418">
        <f>尾張地区!K37</f>
        <v>0</v>
      </c>
      <c r="L30" s="418"/>
      <c r="M30" s="424">
        <f>尾張地区!M41</f>
        <v>19750</v>
      </c>
      <c r="N30" s="418">
        <f>尾張地区!N37</f>
        <v>0</v>
      </c>
      <c r="O30" s="418"/>
      <c r="P30" s="424">
        <f>尾張地区!P41</f>
        <v>28250</v>
      </c>
      <c r="Q30" s="418">
        <f>尾張地区!Q37</f>
        <v>0</v>
      </c>
      <c r="R30" s="418"/>
      <c r="S30" s="424">
        <f>尾張地区!S41</f>
        <v>864750</v>
      </c>
      <c r="T30" s="424">
        <f>尾張地区!T37</f>
        <v>0</v>
      </c>
      <c r="U30" s="422"/>
    </row>
    <row r="31" spans="1:21" ht="21" customHeight="1">
      <c r="A31" s="500" t="s">
        <v>1510</v>
      </c>
      <c r="B31" s="501"/>
      <c r="C31" s="418"/>
      <c r="D31" s="424">
        <f>D26</f>
        <v>525950</v>
      </c>
      <c r="E31" s="418">
        <f>E26</f>
        <v>0</v>
      </c>
      <c r="F31" s="507">
        <f>F26</f>
        <v>34850</v>
      </c>
      <c r="G31" s="495"/>
      <c r="H31" s="418">
        <f>H26</f>
        <v>0</v>
      </c>
      <c r="I31" s="418"/>
      <c r="J31" s="424">
        <f>J26</f>
        <v>59600</v>
      </c>
      <c r="K31" s="418">
        <f>K26</f>
        <v>0</v>
      </c>
      <c r="L31" s="418"/>
      <c r="M31" s="424">
        <f>M26</f>
        <v>11800</v>
      </c>
      <c r="N31" s="418">
        <f>N26</f>
        <v>0</v>
      </c>
      <c r="O31" s="418"/>
      <c r="P31" s="424">
        <f>P26</f>
        <v>27950</v>
      </c>
      <c r="Q31" s="418">
        <f>Q26</f>
        <v>0</v>
      </c>
      <c r="R31" s="418"/>
      <c r="S31" s="424">
        <f>S26</f>
        <v>660150</v>
      </c>
      <c r="T31" s="418">
        <f>T26</f>
        <v>0</v>
      </c>
      <c r="U31" s="423"/>
    </row>
    <row r="32" spans="1:21" ht="21" customHeight="1">
      <c r="A32" s="500" t="s">
        <v>8</v>
      </c>
      <c r="B32" s="501"/>
      <c r="C32" s="418"/>
      <c r="D32" s="424">
        <f>SUM(D29:D31)</f>
        <v>1742350</v>
      </c>
      <c r="E32" s="418">
        <f>SUM(E29:E31)</f>
        <v>0</v>
      </c>
      <c r="F32" s="507">
        <f>SUM(F29:F31)</f>
        <v>152450</v>
      </c>
      <c r="G32" s="495"/>
      <c r="H32" s="418">
        <f>SUM(H29:H31)</f>
        <v>0</v>
      </c>
      <c r="I32" s="418"/>
      <c r="J32" s="424">
        <f>SUM(J29:J31)</f>
        <v>241650</v>
      </c>
      <c r="K32" s="418">
        <f>SUM(K29:K31)</f>
        <v>0</v>
      </c>
      <c r="L32" s="418"/>
      <c r="M32" s="424">
        <f>SUM(M29:M31)</f>
        <v>49900</v>
      </c>
      <c r="N32" s="418">
        <f>SUM(N29:N31)</f>
        <v>0</v>
      </c>
      <c r="O32" s="418"/>
      <c r="P32" s="424">
        <f>SUM(P29:P31)</f>
        <v>95250</v>
      </c>
      <c r="Q32" s="418">
        <f>SUM(Q29:Q31)</f>
        <v>0</v>
      </c>
      <c r="R32" s="418"/>
      <c r="S32" s="424">
        <f>SUM(S29:S31)</f>
        <v>2281600</v>
      </c>
      <c r="T32" s="418">
        <f>SUM(T29:T31)</f>
        <v>0</v>
      </c>
      <c r="U32" s="418"/>
    </row>
    <row r="33" spans="2:2">
      <c r="B33" t="str">
        <f>常滑市・知多郡!A41</f>
        <v>平成25年12月</v>
      </c>
    </row>
  </sheetData>
  <mergeCells count="70">
    <mergeCell ref="A1:B2"/>
    <mergeCell ref="U1:U6"/>
    <mergeCell ref="A3:F4"/>
    <mergeCell ref="Q4:S6"/>
    <mergeCell ref="G1:G3"/>
    <mergeCell ref="H1:N3"/>
    <mergeCell ref="G4:G6"/>
    <mergeCell ref="H4:N6"/>
    <mergeCell ref="O1:P3"/>
    <mergeCell ref="Q1:T3"/>
    <mergeCell ref="O4:P6"/>
    <mergeCell ref="T4:T6"/>
    <mergeCell ref="A11:B11"/>
    <mergeCell ref="F11:G11"/>
    <mergeCell ref="A8:B8"/>
    <mergeCell ref="C8:E8"/>
    <mergeCell ref="F8:H8"/>
    <mergeCell ref="R8:T8"/>
    <mergeCell ref="A9:B9"/>
    <mergeCell ref="F9:G9"/>
    <mergeCell ref="A10:B10"/>
    <mergeCell ref="F10:G10"/>
    <mergeCell ref="I8:K8"/>
    <mergeCell ref="L8:N8"/>
    <mergeCell ref="O8:Q8"/>
    <mergeCell ref="A12:B12"/>
    <mergeCell ref="F12:G12"/>
    <mergeCell ref="A13:B13"/>
    <mergeCell ref="F13:G13"/>
    <mergeCell ref="F14:G14"/>
    <mergeCell ref="A14:B14"/>
    <mergeCell ref="F15:G15"/>
    <mergeCell ref="A16:B16"/>
    <mergeCell ref="F16:G16"/>
    <mergeCell ref="A17:B17"/>
    <mergeCell ref="F17:G17"/>
    <mergeCell ref="A15:B15"/>
    <mergeCell ref="A23:B23"/>
    <mergeCell ref="F23:G23"/>
    <mergeCell ref="A18:B18"/>
    <mergeCell ref="F18:G18"/>
    <mergeCell ref="A19:B19"/>
    <mergeCell ref="F19:G19"/>
    <mergeCell ref="A20:B20"/>
    <mergeCell ref="F20:G20"/>
    <mergeCell ref="A21:B21"/>
    <mergeCell ref="F21:G21"/>
    <mergeCell ref="A22:B22"/>
    <mergeCell ref="F22:G22"/>
    <mergeCell ref="A32:B32"/>
    <mergeCell ref="F32:G32"/>
    <mergeCell ref="I28:K28"/>
    <mergeCell ref="L28:N28"/>
    <mergeCell ref="O28:Q28"/>
    <mergeCell ref="A29:B29"/>
    <mergeCell ref="F29:G29"/>
    <mergeCell ref="A28:B28"/>
    <mergeCell ref="C28:E28"/>
    <mergeCell ref="F28:H28"/>
    <mergeCell ref="A24:B24"/>
    <mergeCell ref="A30:B30"/>
    <mergeCell ref="F30:G30"/>
    <mergeCell ref="A31:B31"/>
    <mergeCell ref="F31:G31"/>
    <mergeCell ref="F24:G24"/>
    <mergeCell ref="R28:T28"/>
    <mergeCell ref="A25:B25"/>
    <mergeCell ref="F25:G25"/>
    <mergeCell ref="A26:B26"/>
    <mergeCell ref="F26:G26"/>
  </mergeCells>
  <phoneticPr fontId="2"/>
  <hyperlinks>
    <hyperlink ref="A29:B29" location="名古屋市!A1" display="名古屋市"/>
    <hyperlink ref="A30:B30" location="尾張地区!A1" display="尾張地区"/>
    <hyperlink ref="A9:B9" location="刈谷市・高浜市・碧南市!A1" display="刈谷市"/>
    <hyperlink ref="A10:B10" location="刈谷市・高浜市・碧南市!A1" display="高浜市"/>
    <hyperlink ref="A11:B11" location="刈谷市・高浜市・碧南市!A1" display="碧南市"/>
    <hyperlink ref="A12:B12" location="安城市・知立市!A1" display="安城市"/>
    <hyperlink ref="A13:B13" location="安城市・知立市!A1" display="知立市"/>
    <hyperlink ref="A14:B14" location="豊田市!A1" display="豊田市"/>
    <hyperlink ref="A15:B15" location="豊田市・みよし市!A1" display="豊田市"/>
    <hyperlink ref="A16:B16" location="豊田市・みよし市!A1" display="みよし市"/>
    <hyperlink ref="A17:B17" location="岡崎市!A1" display="岡崎市"/>
    <hyperlink ref="A18:B18" location="額田郡・西尾市!A1" display="額田郡"/>
    <hyperlink ref="A19:B19" location="額田郡・西尾市!A1" display="西尾市"/>
    <hyperlink ref="A20:B20" location="蒲郡市・豊川市!A1" display="蒲郡市"/>
    <hyperlink ref="A21:B21" location="蒲郡市・豊川市!A1" display="豊川市"/>
    <hyperlink ref="A22:B22" location="新城市・北設楽郡!A1" display="新城市"/>
    <hyperlink ref="A23:B23" location="新城市・北設楽郡!A1" display="北設楽郡"/>
    <hyperlink ref="A24:B24" location="豊橋市!A1" display="豊橋市"/>
    <hyperlink ref="A25:B25" location="田原市!A1" display="田原市"/>
  </hyperlinks>
  <pageMargins left="0.19685039370078741" right="0.19685039370078741" top="0.23622047244094491" bottom="0.23622047244094491" header="0.19685039370078741" footer="0.19685039370078741"/>
  <pageSetup paperSize="9" orientation="landscape" verticalDpi="0" r:id="rId1"/>
</worksheet>
</file>

<file path=xl/worksheets/sheet36.xml><?xml version="1.0" encoding="utf-8"?>
<worksheet xmlns="http://schemas.openxmlformats.org/spreadsheetml/2006/main" xmlns:r="http://schemas.openxmlformats.org/officeDocument/2006/relationships">
  <dimension ref="A1:Y43"/>
  <sheetViews>
    <sheetView showZeros="0" zoomScaleNormal="100" workbookViewId="0">
      <selection activeCell="F9" sqref="F9"/>
    </sheetView>
  </sheetViews>
  <sheetFormatPr defaultRowHeight="13.5"/>
  <cols>
    <col min="1" max="1" width="8.125" customWidth="1"/>
    <col min="2" max="2" width="1.75" customWidth="1"/>
    <col min="3" max="3" width="10.625" customWidth="1"/>
    <col min="4" max="4" width="1.5" customWidth="1"/>
    <col min="5" max="5" width="8.75" customWidth="1"/>
    <col min="6" max="6" width="8.125" customWidth="1"/>
    <col min="7" max="7" width="6.5" customWidth="1"/>
    <col min="8" max="8" width="6.75" customWidth="1"/>
    <col min="9" max="9" width="10.125" customWidth="1"/>
    <col min="10" max="10" width="1.5" customWidth="1"/>
    <col min="11" max="12" width="7.75" customWidth="1"/>
    <col min="13" max="13" width="8.875" customWidth="1"/>
    <col min="14" max="14" width="1" customWidth="1"/>
    <col min="15" max="16" width="6.375" customWidth="1"/>
    <col min="17" max="17" width="9.5" customWidth="1"/>
    <col min="18" max="18" width="1.625" customWidth="1"/>
    <col min="19" max="19" width="6.75" customWidth="1"/>
    <col min="20" max="20" width="7" customWidth="1"/>
    <col min="21" max="21" width="18.375" customWidth="1"/>
  </cols>
  <sheetData>
    <row r="1" spans="1:23" ht="9" customHeight="1">
      <c r="A1" s="515" t="s">
        <v>0</v>
      </c>
      <c r="B1" s="153"/>
      <c r="C1" s="1"/>
      <c r="D1" s="2"/>
      <c r="E1" s="2"/>
      <c r="F1" s="2"/>
      <c r="G1" s="3"/>
      <c r="H1" s="526" t="s">
        <v>1</v>
      </c>
      <c r="I1" s="582"/>
      <c r="J1" s="582"/>
      <c r="K1" s="582"/>
      <c r="L1" s="582"/>
      <c r="M1" s="582"/>
      <c r="N1" s="582"/>
      <c r="O1" s="583"/>
      <c r="P1" s="526" t="s">
        <v>2</v>
      </c>
      <c r="Q1" s="589"/>
      <c r="R1" s="589"/>
      <c r="S1" s="589"/>
      <c r="T1" s="590"/>
      <c r="U1" s="508" t="s">
        <v>3</v>
      </c>
      <c r="V1" s="4"/>
    </row>
    <row r="2" spans="1:23" ht="9" customHeight="1">
      <c r="A2" s="514"/>
      <c r="B2" s="5"/>
      <c r="C2" s="5"/>
      <c r="D2" s="5"/>
      <c r="E2" s="5"/>
      <c r="F2" s="5"/>
      <c r="G2" s="6"/>
      <c r="H2" s="527"/>
      <c r="I2" s="584"/>
      <c r="J2" s="584"/>
      <c r="K2" s="584"/>
      <c r="L2" s="584"/>
      <c r="M2" s="584"/>
      <c r="N2" s="584"/>
      <c r="O2" s="585"/>
      <c r="P2" s="537"/>
      <c r="Q2" s="591"/>
      <c r="R2" s="591"/>
      <c r="S2" s="591"/>
      <c r="T2" s="592"/>
      <c r="U2" s="509"/>
    </row>
    <row r="3" spans="1:23" ht="9" customHeight="1" thickBot="1">
      <c r="A3" s="4"/>
      <c r="B3" s="571" t="s">
        <v>4</v>
      </c>
      <c r="C3" s="571"/>
      <c r="D3" s="571"/>
      <c r="E3" s="571"/>
      <c r="F3" s="571"/>
      <c r="G3" s="572"/>
      <c r="H3" s="528"/>
      <c r="I3" s="586"/>
      <c r="J3" s="586"/>
      <c r="K3" s="586"/>
      <c r="L3" s="586"/>
      <c r="M3" s="586"/>
      <c r="N3" s="586"/>
      <c r="O3" s="587"/>
      <c r="P3" s="539"/>
      <c r="Q3" s="593"/>
      <c r="R3" s="593"/>
      <c r="S3" s="593"/>
      <c r="T3" s="594"/>
      <c r="U3" s="509"/>
    </row>
    <row r="4" spans="1:23" ht="9" customHeight="1">
      <c r="A4" s="4"/>
      <c r="B4" s="571"/>
      <c r="C4" s="571"/>
      <c r="D4" s="571"/>
      <c r="E4" s="571"/>
      <c r="F4" s="571"/>
      <c r="G4" s="572"/>
      <c r="H4" s="658" t="s">
        <v>5</v>
      </c>
      <c r="I4" s="661"/>
      <c r="J4" s="661"/>
      <c r="K4" s="661"/>
      <c r="L4" s="661"/>
      <c r="M4" s="661"/>
      <c r="N4" s="661"/>
      <c r="O4" s="662"/>
      <c r="P4" s="526" t="s">
        <v>6</v>
      </c>
      <c r="Q4" s="671">
        <f>F20+H20+L20+P20+T20+F29+H29+L29+P29+F42+H42+L42+P42+T42+T29</f>
        <v>0</v>
      </c>
      <c r="R4" s="671"/>
      <c r="S4" s="671"/>
      <c r="T4" s="532" t="s">
        <v>7</v>
      </c>
      <c r="U4" s="509"/>
    </row>
    <row r="5" spans="1:23" ht="9" customHeight="1">
      <c r="A5" s="4"/>
      <c r="B5" s="5"/>
      <c r="C5" s="5"/>
      <c r="D5" s="5"/>
      <c r="E5" s="5"/>
      <c r="F5" s="5"/>
      <c r="G5" s="6"/>
      <c r="H5" s="659"/>
      <c r="I5" s="663"/>
      <c r="J5" s="663"/>
      <c r="K5" s="663"/>
      <c r="L5" s="663"/>
      <c r="M5" s="663"/>
      <c r="N5" s="663"/>
      <c r="O5" s="664"/>
      <c r="P5" s="537"/>
      <c r="Q5" s="672"/>
      <c r="R5" s="672"/>
      <c r="S5" s="672"/>
      <c r="T5" s="533"/>
      <c r="U5" s="509"/>
    </row>
    <row r="6" spans="1:23" ht="9" customHeight="1" thickBot="1">
      <c r="A6" s="7"/>
      <c r="B6" s="9"/>
      <c r="C6" s="9"/>
      <c r="D6" s="9"/>
      <c r="E6" s="9"/>
      <c r="F6" s="9"/>
      <c r="G6" s="8"/>
      <c r="H6" s="660"/>
      <c r="I6" s="665"/>
      <c r="J6" s="665"/>
      <c r="K6" s="665"/>
      <c r="L6" s="665"/>
      <c r="M6" s="665"/>
      <c r="N6" s="665"/>
      <c r="O6" s="666"/>
      <c r="P6" s="539"/>
      <c r="Q6" s="673"/>
      <c r="R6" s="673"/>
      <c r="S6" s="673"/>
      <c r="T6" s="534"/>
      <c r="U6" s="510"/>
    </row>
    <row r="7" spans="1:23" ht="21" customHeight="1" thickBot="1">
      <c r="C7" s="652" t="s">
        <v>1094</v>
      </c>
      <c r="D7" s="652"/>
      <c r="E7" s="652"/>
      <c r="F7" s="171"/>
      <c r="G7" s="194" t="s">
        <v>8</v>
      </c>
      <c r="H7" s="195"/>
      <c r="I7" s="196">
        <f>E20+G20+K20+O20+S20</f>
        <v>41150</v>
      </c>
      <c r="J7" s="195"/>
      <c r="K7" s="195" t="s">
        <v>7</v>
      </c>
      <c r="L7" s="5"/>
      <c r="M7" s="5"/>
      <c r="N7" s="5"/>
      <c r="O7" s="5"/>
      <c r="P7" s="5"/>
      <c r="Q7" s="5"/>
      <c r="R7" s="5"/>
      <c r="S7" s="5"/>
      <c r="T7" s="5"/>
    </row>
    <row r="8" spans="1:23" ht="16.5" customHeight="1" thickTop="1" thickBot="1">
      <c r="A8" s="228" t="s">
        <v>703</v>
      </c>
      <c r="B8" s="653" t="s">
        <v>10</v>
      </c>
      <c r="C8" s="654"/>
      <c r="D8" s="654"/>
      <c r="E8" s="655"/>
      <c r="F8" s="199" t="s">
        <v>11</v>
      </c>
      <c r="G8" s="200" t="s">
        <v>12</v>
      </c>
      <c r="H8" s="201" t="s">
        <v>11</v>
      </c>
      <c r="I8" s="656" t="s">
        <v>13</v>
      </c>
      <c r="J8" s="656"/>
      <c r="K8" s="657"/>
      <c r="L8" s="201" t="s">
        <v>11</v>
      </c>
      <c r="M8" s="656" t="s">
        <v>14</v>
      </c>
      <c r="N8" s="656"/>
      <c r="O8" s="657"/>
      <c r="P8" s="201" t="s">
        <v>11</v>
      </c>
      <c r="Q8" s="656" t="s">
        <v>15</v>
      </c>
      <c r="R8" s="656"/>
      <c r="S8" s="667"/>
      <c r="T8" s="201" t="s">
        <v>11</v>
      </c>
      <c r="U8" s="202" t="s">
        <v>16</v>
      </c>
    </row>
    <row r="9" spans="1:23" ht="15" customHeight="1">
      <c r="A9" s="4"/>
      <c r="B9" s="46"/>
      <c r="C9" s="346" t="s">
        <v>1108</v>
      </c>
      <c r="D9" s="323"/>
      <c r="E9" s="207">
        <v>5300</v>
      </c>
      <c r="F9" s="31"/>
      <c r="G9" s="146">
        <v>650</v>
      </c>
      <c r="H9" s="211"/>
      <c r="I9" s="147" t="s">
        <v>1117</v>
      </c>
      <c r="J9" s="69"/>
      <c r="K9" s="86">
        <v>950</v>
      </c>
      <c r="L9" s="32"/>
      <c r="M9" s="147" t="s">
        <v>1117</v>
      </c>
      <c r="N9" s="69"/>
      <c r="O9" s="86">
        <v>550</v>
      </c>
      <c r="P9" s="32"/>
      <c r="Q9" s="250" t="s">
        <v>1108</v>
      </c>
      <c r="R9" s="247"/>
      <c r="S9" s="247">
        <v>550</v>
      </c>
      <c r="T9" s="241"/>
      <c r="U9" s="73" t="s">
        <v>1122</v>
      </c>
    </row>
    <row r="10" spans="1:23" ht="15" customHeight="1">
      <c r="A10" s="182"/>
      <c r="B10" s="65"/>
      <c r="C10" s="165" t="s">
        <v>1109</v>
      </c>
      <c r="D10" s="327"/>
      <c r="E10" s="208">
        <v>5300</v>
      </c>
      <c r="F10" s="18"/>
      <c r="G10" s="121">
        <v>650</v>
      </c>
      <c r="H10" s="212"/>
      <c r="I10" s="123" t="s">
        <v>1118</v>
      </c>
      <c r="J10" s="33"/>
      <c r="K10" s="87">
        <v>1700</v>
      </c>
      <c r="L10" s="19"/>
      <c r="M10" s="123" t="s">
        <v>1109</v>
      </c>
      <c r="N10" s="33"/>
      <c r="O10" s="87">
        <v>200</v>
      </c>
      <c r="P10" s="19"/>
      <c r="Q10" s="246" t="s">
        <v>1120</v>
      </c>
      <c r="R10" s="248"/>
      <c r="S10" s="248">
        <v>300</v>
      </c>
      <c r="T10" s="243"/>
      <c r="U10" s="179" t="s">
        <v>1123</v>
      </c>
    </row>
    <row r="11" spans="1:23" ht="15" customHeight="1">
      <c r="A11" s="182"/>
      <c r="B11" s="65"/>
      <c r="C11" s="165" t="s">
        <v>1110</v>
      </c>
      <c r="D11" s="328" t="s">
        <v>1116</v>
      </c>
      <c r="E11" s="208">
        <v>2100</v>
      </c>
      <c r="F11" s="18"/>
      <c r="G11" s="121">
        <v>150</v>
      </c>
      <c r="H11" s="212"/>
      <c r="I11" s="123" t="s">
        <v>1109</v>
      </c>
      <c r="J11" s="33"/>
      <c r="K11" s="87">
        <v>2200</v>
      </c>
      <c r="L11" s="19"/>
      <c r="M11" s="123" t="s">
        <v>1119</v>
      </c>
      <c r="N11" s="33"/>
      <c r="O11" s="87">
        <v>450</v>
      </c>
      <c r="P11" s="19"/>
      <c r="Q11" s="246" t="s">
        <v>1121</v>
      </c>
      <c r="R11" s="248"/>
      <c r="S11" s="248">
        <v>400</v>
      </c>
      <c r="T11" s="243"/>
      <c r="U11" s="128" t="s">
        <v>1124</v>
      </c>
    </row>
    <row r="12" spans="1:23" ht="15" customHeight="1">
      <c r="A12" s="182"/>
      <c r="B12" s="65"/>
      <c r="C12" s="165" t="s">
        <v>1111</v>
      </c>
      <c r="D12" s="327" t="s">
        <v>1116</v>
      </c>
      <c r="E12" s="208">
        <v>1900</v>
      </c>
      <c r="F12" s="18"/>
      <c r="G12" s="121">
        <v>150</v>
      </c>
      <c r="H12" s="212"/>
      <c r="I12" s="123"/>
      <c r="J12" s="33"/>
      <c r="K12" s="87"/>
      <c r="L12" s="19"/>
      <c r="M12" s="123"/>
      <c r="N12" s="33"/>
      <c r="O12" s="87"/>
      <c r="P12" s="19"/>
      <c r="Q12" s="246" t="s">
        <v>1119</v>
      </c>
      <c r="R12" s="248"/>
      <c r="S12" s="248">
        <v>700</v>
      </c>
      <c r="T12" s="243"/>
      <c r="U12" s="253"/>
    </row>
    <row r="13" spans="1:23" ht="15" customHeight="1">
      <c r="A13" s="4"/>
      <c r="B13" s="65"/>
      <c r="C13" s="165" t="s">
        <v>1112</v>
      </c>
      <c r="D13" s="327"/>
      <c r="E13" s="208">
        <v>5500</v>
      </c>
      <c r="F13" s="18"/>
      <c r="G13" s="121">
        <v>400</v>
      </c>
      <c r="H13" s="212"/>
      <c r="I13" s="123"/>
      <c r="J13" s="33"/>
      <c r="K13" s="87"/>
      <c r="L13" s="19"/>
      <c r="M13" s="123"/>
      <c r="N13" s="33"/>
      <c r="O13" s="87"/>
      <c r="P13" s="19"/>
      <c r="Q13" s="246"/>
      <c r="R13" s="248"/>
      <c r="S13" s="248"/>
      <c r="T13" s="243"/>
      <c r="U13" s="253"/>
    </row>
    <row r="14" spans="1:23" ht="15" customHeight="1">
      <c r="A14" s="182"/>
      <c r="B14" s="65"/>
      <c r="C14" s="165" t="s">
        <v>1113</v>
      </c>
      <c r="D14" s="327" t="s">
        <v>1116</v>
      </c>
      <c r="E14" s="208">
        <v>5950</v>
      </c>
      <c r="F14" s="18"/>
      <c r="G14" s="121">
        <v>350</v>
      </c>
      <c r="H14" s="212"/>
      <c r="I14" s="123"/>
      <c r="J14" s="33"/>
      <c r="K14" s="87"/>
      <c r="L14" s="19"/>
      <c r="M14" s="123"/>
      <c r="N14" s="33"/>
      <c r="O14" s="87"/>
      <c r="P14" s="19"/>
      <c r="Q14" s="246"/>
      <c r="R14" s="248"/>
      <c r="S14" s="248"/>
      <c r="T14" s="243"/>
      <c r="U14" s="253"/>
    </row>
    <row r="15" spans="1:23" ht="15" customHeight="1">
      <c r="A15" s="185"/>
      <c r="B15" s="65"/>
      <c r="C15" s="312" t="s">
        <v>1114</v>
      </c>
      <c r="D15" s="328" t="s">
        <v>1116</v>
      </c>
      <c r="E15" s="208">
        <v>2400</v>
      </c>
      <c r="F15" s="18"/>
      <c r="G15" s="121">
        <v>150</v>
      </c>
      <c r="H15" s="212"/>
      <c r="I15" s="123"/>
      <c r="J15" s="33"/>
      <c r="K15" s="87"/>
      <c r="L15" s="19"/>
      <c r="M15" s="123"/>
      <c r="N15" s="33"/>
      <c r="O15" s="87"/>
      <c r="P15" s="19"/>
      <c r="Q15" s="246"/>
      <c r="R15" s="248"/>
      <c r="S15" s="248"/>
      <c r="T15" s="243"/>
      <c r="U15" s="254"/>
      <c r="W15" s="5"/>
    </row>
    <row r="16" spans="1:23" ht="15" customHeight="1">
      <c r="A16" s="185"/>
      <c r="B16" s="65"/>
      <c r="C16" s="123" t="s">
        <v>1115</v>
      </c>
      <c r="D16" s="328" t="s">
        <v>1116</v>
      </c>
      <c r="E16" s="208">
        <v>2050</v>
      </c>
      <c r="F16" s="18"/>
      <c r="G16" s="121">
        <v>150</v>
      </c>
      <c r="H16" s="212"/>
      <c r="I16" s="123"/>
      <c r="J16" s="33"/>
      <c r="K16" s="87"/>
      <c r="L16" s="19"/>
      <c r="M16" s="123"/>
      <c r="N16" s="33"/>
      <c r="O16" s="87"/>
      <c r="P16" s="19"/>
      <c r="Q16" s="246"/>
      <c r="R16" s="249"/>
      <c r="S16" s="249"/>
      <c r="T16" s="245"/>
      <c r="U16" s="222"/>
      <c r="W16" s="5"/>
    </row>
    <row r="17" spans="1:25" ht="13.5" customHeight="1">
      <c r="A17" s="185"/>
      <c r="B17" s="65"/>
      <c r="C17" s="165"/>
      <c r="D17" s="328"/>
      <c r="E17" s="208"/>
      <c r="F17" s="18"/>
      <c r="G17" s="121"/>
      <c r="H17" s="212"/>
      <c r="I17" s="123"/>
      <c r="J17" s="33"/>
      <c r="K17" s="87"/>
      <c r="L17" s="19"/>
      <c r="M17" s="123"/>
      <c r="N17" s="33"/>
      <c r="O17" s="87"/>
      <c r="P17" s="19"/>
      <c r="Q17" s="246"/>
      <c r="R17" s="249"/>
      <c r="S17" s="249"/>
      <c r="T17" s="245"/>
      <c r="U17" s="128"/>
      <c r="W17" s="5"/>
    </row>
    <row r="18" spans="1:25" ht="13.5" customHeight="1">
      <c r="A18" s="182"/>
      <c r="B18" s="65"/>
      <c r="C18" s="165"/>
      <c r="D18" s="112"/>
      <c r="E18" s="208"/>
      <c r="F18" s="18"/>
      <c r="G18" s="121"/>
      <c r="H18" s="212"/>
      <c r="I18" s="123"/>
      <c r="J18" s="33"/>
      <c r="K18" s="87"/>
      <c r="L18" s="19"/>
      <c r="M18" s="123"/>
      <c r="N18" s="33"/>
      <c r="O18" s="87"/>
      <c r="P18" s="19"/>
      <c r="Q18" s="246"/>
      <c r="R18" s="33"/>
      <c r="S18" s="121"/>
      <c r="T18" s="217"/>
      <c r="U18" s="74"/>
      <c r="X18" s="5"/>
      <c r="Y18" s="5"/>
    </row>
    <row r="19" spans="1:25" ht="13.5" customHeight="1" thickBot="1">
      <c r="A19" s="4"/>
      <c r="B19" s="66"/>
      <c r="C19" s="166"/>
      <c r="D19" s="35"/>
      <c r="E19" s="209"/>
      <c r="F19" s="21"/>
      <c r="G19" s="140"/>
      <c r="H19" s="213"/>
      <c r="I19" s="124"/>
      <c r="J19" s="35"/>
      <c r="K19" s="88"/>
      <c r="L19" s="22"/>
      <c r="M19" s="193"/>
      <c r="N19" s="35"/>
      <c r="O19" s="88"/>
      <c r="P19" s="22"/>
      <c r="Q19" s="193"/>
      <c r="R19" s="35"/>
      <c r="S19" s="140"/>
      <c r="T19" s="218"/>
      <c r="U19" s="74"/>
      <c r="X19" s="5"/>
      <c r="Y19" s="5"/>
    </row>
    <row r="20" spans="1:25" ht="15" customHeight="1" thickBot="1">
      <c r="A20" s="221"/>
      <c r="B20" s="191"/>
      <c r="C20" s="206" t="s">
        <v>862</v>
      </c>
      <c r="D20" s="190"/>
      <c r="E20" s="80">
        <f>SUM(E9:E19)</f>
        <v>30500</v>
      </c>
      <c r="F20" s="36">
        <f>SUM(F9:F19)</f>
        <v>0</v>
      </c>
      <c r="G20" s="95">
        <f>SUM(G9:G19)</f>
        <v>2650</v>
      </c>
      <c r="H20" s="214">
        <f>SUM(H9:H19)</f>
        <v>0</v>
      </c>
      <c r="I20" s="210" t="s">
        <v>80</v>
      </c>
      <c r="J20" s="139"/>
      <c r="K20" s="91">
        <f>SUM(K9:K19)</f>
        <v>4850</v>
      </c>
      <c r="L20" s="37">
        <f>SUM(L9:L19)</f>
        <v>0</v>
      </c>
      <c r="M20" s="210" t="s">
        <v>80</v>
      </c>
      <c r="N20" s="139"/>
      <c r="O20" s="91">
        <f>SUM(O9:O19)</f>
        <v>1200</v>
      </c>
      <c r="P20" s="37">
        <f>SUM(P9:P19)</f>
        <v>0</v>
      </c>
      <c r="Q20" s="251" t="s">
        <v>55</v>
      </c>
      <c r="R20" s="139"/>
      <c r="S20" s="220">
        <f>SUM(S9:S19)</f>
        <v>1950</v>
      </c>
      <c r="T20" s="37">
        <f>SUM(T9:T19)</f>
        <v>0</v>
      </c>
      <c r="U20" s="75"/>
    </row>
    <row r="21" spans="1:25" s="5" customFormat="1" ht="21" customHeight="1" thickTop="1" thickBot="1">
      <c r="B21" s="141"/>
      <c r="C21" s="651" t="s">
        <v>1095</v>
      </c>
      <c r="D21" s="651"/>
      <c r="E21" s="651"/>
      <c r="F21" s="197"/>
      <c r="G21" s="198" t="s">
        <v>8</v>
      </c>
      <c r="H21" s="197"/>
      <c r="I21" s="226">
        <f>E29+G29+K29+O29+S29</f>
        <v>12050</v>
      </c>
      <c r="J21" s="197"/>
      <c r="K21" s="195" t="s">
        <v>7</v>
      </c>
      <c r="M21" s="144"/>
      <c r="N21" s="142"/>
      <c r="O21" s="143"/>
      <c r="Q21" s="144"/>
      <c r="R21" s="142"/>
      <c r="S21" s="143"/>
      <c r="U21" s="145"/>
    </row>
    <row r="22" spans="1:25" ht="16.5" customHeight="1" thickTop="1" thickBot="1">
      <c r="A22" s="228" t="s">
        <v>703</v>
      </c>
      <c r="B22" s="653" t="s">
        <v>10</v>
      </c>
      <c r="C22" s="654"/>
      <c r="D22" s="654"/>
      <c r="E22" s="655"/>
      <c r="F22" s="199" t="s">
        <v>11</v>
      </c>
      <c r="G22" s="200" t="s">
        <v>12</v>
      </c>
      <c r="H22" s="201" t="s">
        <v>11</v>
      </c>
      <c r="I22" s="656" t="s">
        <v>13</v>
      </c>
      <c r="J22" s="656"/>
      <c r="K22" s="657"/>
      <c r="L22" s="201" t="s">
        <v>11</v>
      </c>
      <c r="M22" s="656" t="s">
        <v>14</v>
      </c>
      <c r="N22" s="656"/>
      <c r="O22" s="657"/>
      <c r="P22" s="201" t="s">
        <v>11</v>
      </c>
      <c r="Q22" s="656" t="s">
        <v>15</v>
      </c>
      <c r="R22" s="656"/>
      <c r="S22" s="667"/>
      <c r="T22" s="201" t="s">
        <v>11</v>
      </c>
      <c r="U22" s="202" t="s">
        <v>16</v>
      </c>
    </row>
    <row r="23" spans="1:25" ht="15" customHeight="1">
      <c r="A23" s="340"/>
      <c r="B23" s="65"/>
      <c r="C23" s="165" t="s">
        <v>1125</v>
      </c>
      <c r="D23" s="327"/>
      <c r="E23" s="208">
        <v>2600</v>
      </c>
      <c r="F23" s="18"/>
      <c r="G23" s="121">
        <v>150</v>
      </c>
      <c r="H23" s="212"/>
      <c r="I23" s="123" t="s">
        <v>1128</v>
      </c>
      <c r="J23" s="33"/>
      <c r="K23" s="87">
        <v>750</v>
      </c>
      <c r="L23" s="19"/>
      <c r="M23" s="123" t="s">
        <v>1128</v>
      </c>
      <c r="N23" s="33"/>
      <c r="O23" s="87">
        <v>1100</v>
      </c>
      <c r="P23" s="19"/>
      <c r="Q23" s="123" t="s">
        <v>1128</v>
      </c>
      <c r="R23" s="33"/>
      <c r="S23" s="87">
        <v>550</v>
      </c>
      <c r="T23" s="19"/>
      <c r="U23" s="74"/>
    </row>
    <row r="24" spans="1:25" ht="15" customHeight="1">
      <c r="A24" s="343"/>
      <c r="B24" s="65"/>
      <c r="C24" s="165" t="s">
        <v>1126</v>
      </c>
      <c r="D24" s="324"/>
      <c r="E24" s="208">
        <v>1850</v>
      </c>
      <c r="F24" s="18"/>
      <c r="G24" s="121">
        <v>100</v>
      </c>
      <c r="H24" s="212"/>
      <c r="I24" s="123"/>
      <c r="J24" s="33"/>
      <c r="K24" s="87"/>
      <c r="L24" s="19"/>
      <c r="M24" s="123" t="s">
        <v>1125</v>
      </c>
      <c r="N24" s="33"/>
      <c r="O24" s="87">
        <v>200</v>
      </c>
      <c r="P24" s="19"/>
      <c r="Q24" s="123" t="s">
        <v>1131</v>
      </c>
      <c r="R24" s="33"/>
      <c r="S24" s="87">
        <v>150</v>
      </c>
      <c r="T24" s="19"/>
      <c r="U24" s="76"/>
    </row>
    <row r="25" spans="1:25" ht="15" customHeight="1">
      <c r="A25" s="343"/>
      <c r="B25" s="65"/>
      <c r="C25" s="165" t="s">
        <v>1127</v>
      </c>
      <c r="D25" s="324"/>
      <c r="E25" s="208">
        <v>1600</v>
      </c>
      <c r="F25" s="18"/>
      <c r="G25" s="121">
        <v>100</v>
      </c>
      <c r="H25" s="212"/>
      <c r="I25" s="123"/>
      <c r="J25" s="33"/>
      <c r="K25" s="87"/>
      <c r="L25" s="19"/>
      <c r="M25" s="123"/>
      <c r="N25" s="33"/>
      <c r="O25" s="87"/>
      <c r="P25" s="19"/>
      <c r="Q25" s="123"/>
      <c r="R25" s="33"/>
      <c r="S25" s="87"/>
      <c r="T25" s="19"/>
      <c r="U25" s="76"/>
    </row>
    <row r="26" spans="1:25" ht="15" customHeight="1">
      <c r="A26" s="343"/>
      <c r="B26" s="65"/>
      <c r="C26" s="165" t="s">
        <v>1128</v>
      </c>
      <c r="D26" s="324"/>
      <c r="E26" s="208">
        <v>2750</v>
      </c>
      <c r="F26" s="18"/>
      <c r="G26" s="121">
        <v>150</v>
      </c>
      <c r="H26" s="212"/>
      <c r="I26" s="123"/>
      <c r="J26" s="33"/>
      <c r="K26" s="87"/>
      <c r="L26" s="19"/>
      <c r="M26" s="123"/>
      <c r="N26" s="33"/>
      <c r="O26" s="87"/>
      <c r="P26" s="19"/>
      <c r="Q26" s="123"/>
      <c r="R26" s="33"/>
      <c r="S26" s="87"/>
      <c r="T26" s="19"/>
      <c r="U26" s="76"/>
    </row>
    <row r="27" spans="1:25" ht="13.5" customHeight="1">
      <c r="A27" s="344"/>
      <c r="B27" s="65"/>
      <c r="C27" s="165"/>
      <c r="D27" s="33"/>
      <c r="E27" s="208"/>
      <c r="F27" s="18"/>
      <c r="G27" s="121"/>
      <c r="H27" s="212"/>
      <c r="I27" s="123"/>
      <c r="J27" s="33"/>
      <c r="K27" s="87"/>
      <c r="L27" s="19"/>
      <c r="M27" s="123"/>
      <c r="N27" s="33"/>
      <c r="O27" s="87"/>
      <c r="P27" s="19"/>
      <c r="Q27" s="123"/>
      <c r="R27" s="33"/>
      <c r="S27" s="87"/>
      <c r="T27" s="19"/>
      <c r="U27" s="128"/>
    </row>
    <row r="28" spans="1:25" ht="13.5" customHeight="1" thickBot="1">
      <c r="A28" s="7"/>
      <c r="B28" s="66"/>
      <c r="C28" s="166"/>
      <c r="D28" s="35"/>
      <c r="E28" s="209"/>
      <c r="F28" s="21"/>
      <c r="G28" s="140"/>
      <c r="H28" s="213"/>
      <c r="I28" s="124"/>
      <c r="J28" s="35"/>
      <c r="K28" s="88"/>
      <c r="L28" s="22"/>
      <c r="M28" s="124"/>
      <c r="N28" s="35"/>
      <c r="O28" s="88"/>
      <c r="P28" s="22"/>
      <c r="Q28" s="124"/>
      <c r="R28" s="35"/>
      <c r="S28" s="88"/>
      <c r="T28" s="22"/>
      <c r="U28" s="74"/>
    </row>
    <row r="29" spans="1:25" ht="15" customHeight="1" thickBot="1">
      <c r="A29" s="221"/>
      <c r="B29" s="191"/>
      <c r="C29" s="206" t="s">
        <v>55</v>
      </c>
      <c r="D29" s="190"/>
      <c r="E29" s="225">
        <f>SUM(E23:E28)</f>
        <v>8800</v>
      </c>
      <c r="F29" s="36">
        <f>SUM(F23:F28)</f>
        <v>0</v>
      </c>
      <c r="G29" s="95">
        <f>SUM(G23:G28)</f>
        <v>500</v>
      </c>
      <c r="H29" s="214">
        <f>SUM(H23:H28)</f>
        <v>0</v>
      </c>
      <c r="I29" s="210" t="s">
        <v>1129</v>
      </c>
      <c r="J29" s="139"/>
      <c r="K29" s="91">
        <f>SUM(K23:K28)</f>
        <v>750</v>
      </c>
      <c r="L29" s="37">
        <f>SUM(L23:L28)</f>
        <v>0</v>
      </c>
      <c r="M29" s="210" t="s">
        <v>1130</v>
      </c>
      <c r="N29" s="139"/>
      <c r="O29" s="91">
        <f>SUM(O23:O28)</f>
        <v>1300</v>
      </c>
      <c r="P29" s="37">
        <f>SUM(P23:P28)</f>
        <v>0</v>
      </c>
      <c r="Q29" s="210" t="s">
        <v>1130</v>
      </c>
      <c r="R29" s="139"/>
      <c r="S29" s="91">
        <f>SUM(S23:S28)</f>
        <v>700</v>
      </c>
      <c r="T29" s="37">
        <f>SUM(T23:T28)</f>
        <v>0</v>
      </c>
      <c r="U29" s="75"/>
    </row>
    <row r="30" spans="1:25" s="5" customFormat="1" ht="21" customHeight="1" thickTop="1" thickBot="1">
      <c r="B30" s="141"/>
      <c r="C30" s="651" t="s">
        <v>1096</v>
      </c>
      <c r="D30" s="651"/>
      <c r="E30" s="651"/>
      <c r="F30" s="197"/>
      <c r="G30" s="198" t="s">
        <v>8</v>
      </c>
      <c r="H30" s="197"/>
      <c r="I30" s="226">
        <f>E42+G42+K42+O42+S42</f>
        <v>19450</v>
      </c>
      <c r="J30" s="197"/>
      <c r="K30" s="195" t="s">
        <v>7</v>
      </c>
      <c r="M30" s="144"/>
      <c r="N30" s="142"/>
      <c r="O30" s="143"/>
      <c r="Q30" s="144"/>
      <c r="R30" s="142"/>
      <c r="S30" s="143"/>
      <c r="U30" s="145"/>
    </row>
    <row r="31" spans="1:25" ht="16.5" customHeight="1" thickTop="1" thickBot="1">
      <c r="A31" s="228" t="s">
        <v>703</v>
      </c>
      <c r="B31" s="653" t="s">
        <v>10</v>
      </c>
      <c r="C31" s="654"/>
      <c r="D31" s="654"/>
      <c r="E31" s="655"/>
      <c r="F31" s="199" t="s">
        <v>11</v>
      </c>
      <c r="G31" s="200" t="s">
        <v>12</v>
      </c>
      <c r="H31" s="201" t="s">
        <v>11</v>
      </c>
      <c r="I31" s="656" t="s">
        <v>13</v>
      </c>
      <c r="J31" s="656"/>
      <c r="K31" s="657"/>
      <c r="L31" s="201" t="s">
        <v>11</v>
      </c>
      <c r="M31" s="656" t="s">
        <v>14</v>
      </c>
      <c r="N31" s="656"/>
      <c r="O31" s="657"/>
      <c r="P31" s="201" t="s">
        <v>11</v>
      </c>
      <c r="Q31" s="656" t="s">
        <v>15</v>
      </c>
      <c r="R31" s="656"/>
      <c r="S31" s="667"/>
      <c r="T31" s="201" t="s">
        <v>11</v>
      </c>
      <c r="U31" s="202" t="s">
        <v>16</v>
      </c>
    </row>
    <row r="32" spans="1:25" ht="15" customHeight="1">
      <c r="A32" s="187"/>
      <c r="B32" s="65"/>
      <c r="C32" s="165" t="s">
        <v>1132</v>
      </c>
      <c r="D32" s="324"/>
      <c r="E32" s="208">
        <v>1550</v>
      </c>
      <c r="F32" s="18"/>
      <c r="G32" s="121">
        <v>50</v>
      </c>
      <c r="H32" s="212"/>
      <c r="I32" s="123" t="s">
        <v>1140</v>
      </c>
      <c r="J32" s="33"/>
      <c r="K32" s="87">
        <v>1250</v>
      </c>
      <c r="L32" s="19"/>
      <c r="M32" s="123" t="s">
        <v>1141</v>
      </c>
      <c r="N32" s="33"/>
      <c r="O32" s="87">
        <v>400</v>
      </c>
      <c r="P32" s="19"/>
      <c r="Q32" s="123" t="s">
        <v>1136</v>
      </c>
      <c r="R32" s="33"/>
      <c r="S32" s="87">
        <v>700</v>
      </c>
      <c r="T32" s="19"/>
      <c r="U32" s="74"/>
    </row>
    <row r="33" spans="1:21" ht="15" customHeight="1">
      <c r="A33" s="419"/>
      <c r="B33" s="65"/>
      <c r="C33" s="347" t="s">
        <v>1133</v>
      </c>
      <c r="D33" s="324"/>
      <c r="E33" s="208">
        <v>2050</v>
      </c>
      <c r="F33" s="18"/>
      <c r="G33" s="121">
        <v>150</v>
      </c>
      <c r="H33" s="212"/>
      <c r="I33" s="123"/>
      <c r="J33" s="33"/>
      <c r="K33" s="87"/>
      <c r="L33" s="19"/>
      <c r="M33" s="123"/>
      <c r="N33" s="33"/>
      <c r="O33" s="87"/>
      <c r="P33" s="19"/>
      <c r="Q33" s="123" t="s">
        <v>1142</v>
      </c>
      <c r="R33" s="33"/>
      <c r="S33" s="87">
        <v>450</v>
      </c>
      <c r="T33" s="19"/>
      <c r="U33" s="179"/>
    </row>
    <row r="34" spans="1:21" ht="15" customHeight="1">
      <c r="A34" s="419"/>
      <c r="B34" s="65"/>
      <c r="C34" s="347" t="s">
        <v>1134</v>
      </c>
      <c r="D34" s="324"/>
      <c r="E34" s="208">
        <v>1600</v>
      </c>
      <c r="F34" s="18"/>
      <c r="G34" s="121">
        <v>100</v>
      </c>
      <c r="H34" s="212"/>
      <c r="I34" s="123"/>
      <c r="J34" s="33"/>
      <c r="K34" s="87"/>
      <c r="L34" s="19"/>
      <c r="M34" s="123"/>
      <c r="N34" s="33"/>
      <c r="O34" s="87"/>
      <c r="P34" s="19"/>
      <c r="Q34" s="123"/>
      <c r="R34" s="33"/>
      <c r="S34" s="87"/>
      <c r="T34" s="19"/>
      <c r="U34" s="179"/>
    </row>
    <row r="35" spans="1:21" ht="15" customHeight="1">
      <c r="A35" s="419"/>
      <c r="B35" s="65"/>
      <c r="C35" s="165" t="s">
        <v>1135</v>
      </c>
      <c r="D35" s="324" t="s">
        <v>1116</v>
      </c>
      <c r="E35" s="208">
        <v>2200</v>
      </c>
      <c r="F35" s="18"/>
      <c r="G35" s="121">
        <v>100</v>
      </c>
      <c r="H35" s="212"/>
      <c r="I35" s="123"/>
      <c r="J35" s="33"/>
      <c r="K35" s="87"/>
      <c r="L35" s="19"/>
      <c r="M35" s="123"/>
      <c r="N35" s="33"/>
      <c r="O35" s="87"/>
      <c r="P35" s="19"/>
      <c r="Q35" s="123"/>
      <c r="R35" s="33"/>
      <c r="S35" s="87"/>
      <c r="T35" s="19"/>
      <c r="U35" s="179"/>
    </row>
    <row r="36" spans="1:21" ht="15" customHeight="1">
      <c r="A36" s="419"/>
      <c r="B36" s="65"/>
      <c r="C36" s="165" t="s">
        <v>1136</v>
      </c>
      <c r="D36" s="324"/>
      <c r="E36" s="208">
        <v>2150</v>
      </c>
      <c r="F36" s="18"/>
      <c r="G36" s="121">
        <v>150</v>
      </c>
      <c r="H36" s="212"/>
      <c r="I36" s="123"/>
      <c r="J36" s="33"/>
      <c r="K36" s="87"/>
      <c r="L36" s="19"/>
      <c r="M36" s="123"/>
      <c r="N36" s="33"/>
      <c r="O36" s="87"/>
      <c r="P36" s="19"/>
      <c r="Q36" s="123"/>
      <c r="R36" s="33"/>
      <c r="S36" s="87"/>
      <c r="T36" s="19"/>
      <c r="U36" s="179"/>
    </row>
    <row r="37" spans="1:21" ht="15" customHeight="1">
      <c r="A37" s="258"/>
      <c r="B37" s="65"/>
      <c r="C37" s="165" t="s">
        <v>1137</v>
      </c>
      <c r="D37" s="324" t="s">
        <v>1116</v>
      </c>
      <c r="E37" s="208">
        <v>2000</v>
      </c>
      <c r="F37" s="18"/>
      <c r="G37" s="121">
        <v>100</v>
      </c>
      <c r="H37" s="212"/>
      <c r="I37" s="123"/>
      <c r="J37" s="33"/>
      <c r="K37" s="87"/>
      <c r="L37" s="19"/>
      <c r="M37" s="123"/>
      <c r="N37" s="33"/>
      <c r="O37" s="87"/>
      <c r="P37" s="19"/>
      <c r="Q37" s="123"/>
      <c r="R37" s="33"/>
      <c r="S37" s="87"/>
      <c r="T37" s="19"/>
      <c r="U37" s="179"/>
    </row>
    <row r="38" spans="1:21" ht="15" customHeight="1">
      <c r="A38" s="259"/>
      <c r="B38" s="65"/>
      <c r="C38" s="165" t="s">
        <v>1138</v>
      </c>
      <c r="D38" s="329" t="s">
        <v>1116</v>
      </c>
      <c r="E38" s="208">
        <v>2000</v>
      </c>
      <c r="F38" s="18"/>
      <c r="G38" s="121">
        <v>150</v>
      </c>
      <c r="H38" s="212"/>
      <c r="I38" s="123"/>
      <c r="J38" s="33"/>
      <c r="K38" s="87"/>
      <c r="L38" s="19"/>
      <c r="M38" s="123"/>
      <c r="N38" s="33"/>
      <c r="O38" s="87"/>
      <c r="P38" s="19"/>
      <c r="Q38" s="123"/>
      <c r="R38" s="33"/>
      <c r="S38" s="87"/>
      <c r="T38" s="19"/>
      <c r="U38" s="128"/>
    </row>
    <row r="39" spans="1:21" ht="15" customHeight="1">
      <c r="A39" s="260"/>
      <c r="B39" s="65"/>
      <c r="C39" s="165" t="s">
        <v>1139</v>
      </c>
      <c r="D39" s="324" t="s">
        <v>1116</v>
      </c>
      <c r="E39" s="208">
        <v>2150</v>
      </c>
      <c r="F39" s="18"/>
      <c r="G39" s="121">
        <v>150</v>
      </c>
      <c r="H39" s="212"/>
      <c r="I39" s="123"/>
      <c r="J39" s="33"/>
      <c r="K39" s="87"/>
      <c r="L39" s="19"/>
      <c r="M39" s="123"/>
      <c r="N39" s="33"/>
      <c r="O39" s="87"/>
      <c r="P39" s="19"/>
      <c r="Q39" s="123"/>
      <c r="R39" s="33"/>
      <c r="S39" s="87"/>
      <c r="T39" s="19"/>
      <c r="U39" s="74"/>
    </row>
    <row r="40" spans="1:21" ht="15" customHeight="1">
      <c r="A40" s="182"/>
      <c r="B40" s="65"/>
      <c r="C40" s="165"/>
      <c r="D40" s="33"/>
      <c r="E40" s="208"/>
      <c r="F40" s="18"/>
      <c r="G40" s="121"/>
      <c r="H40" s="212"/>
      <c r="I40" s="123"/>
      <c r="J40" s="33"/>
      <c r="K40" s="87"/>
      <c r="L40" s="19"/>
      <c r="M40" s="123"/>
      <c r="N40" s="33"/>
      <c r="O40" s="87"/>
      <c r="P40" s="19"/>
      <c r="Q40" s="123"/>
      <c r="R40" s="33"/>
      <c r="S40" s="87"/>
      <c r="T40" s="19"/>
      <c r="U40" s="74"/>
    </row>
    <row r="41" spans="1:21" ht="15" customHeight="1" thickBot="1">
      <c r="A41" s="4"/>
      <c r="B41" s="66"/>
      <c r="C41" s="166"/>
      <c r="D41" s="35"/>
      <c r="E41" s="209"/>
      <c r="F41" s="21"/>
      <c r="G41" s="94"/>
      <c r="H41" s="213"/>
      <c r="I41" s="124"/>
      <c r="J41" s="35"/>
      <c r="K41" s="88"/>
      <c r="L41" s="22"/>
      <c r="M41" s="124"/>
      <c r="N41" s="35"/>
      <c r="O41" s="88"/>
      <c r="P41" s="22"/>
      <c r="Q41" s="124"/>
      <c r="R41" s="35"/>
      <c r="S41" s="88"/>
      <c r="T41" s="22"/>
      <c r="U41" s="128"/>
    </row>
    <row r="42" spans="1:21" ht="15" customHeight="1" thickBot="1">
      <c r="A42" s="221"/>
      <c r="B42" s="23"/>
      <c r="C42" s="45" t="s">
        <v>862</v>
      </c>
      <c r="D42" s="24"/>
      <c r="E42" s="225">
        <f>SUM(E32:E41)</f>
        <v>15700</v>
      </c>
      <c r="F42" s="36">
        <f>SUM(F32:F41)</f>
        <v>0</v>
      </c>
      <c r="G42" s="129">
        <f>SUM(G32:G41)</f>
        <v>950</v>
      </c>
      <c r="H42" s="236">
        <f>SUM(H32:H41)</f>
        <v>0</v>
      </c>
      <c r="I42" s="295" t="s">
        <v>389</v>
      </c>
      <c r="J42" s="296"/>
      <c r="K42" s="89">
        <f>SUM(K32:K41)</f>
        <v>1250</v>
      </c>
      <c r="L42" s="26">
        <f>SUM(L32:L41)</f>
        <v>0</v>
      </c>
      <c r="M42" s="313" t="s">
        <v>1129</v>
      </c>
      <c r="N42" s="296"/>
      <c r="O42" s="89">
        <f>SUM(O32:O41)</f>
        <v>400</v>
      </c>
      <c r="P42" s="26">
        <f>SUM(P32:P41)</f>
        <v>0</v>
      </c>
      <c r="Q42" s="313" t="s">
        <v>130</v>
      </c>
      <c r="R42" s="296"/>
      <c r="S42" s="89">
        <f>SUM(S32:S41)</f>
        <v>1150</v>
      </c>
      <c r="T42" s="26">
        <f>SUM(T9:T41)</f>
        <v>0</v>
      </c>
      <c r="U42" s="75"/>
    </row>
    <row r="43" spans="1:21">
      <c r="A43" s="639" t="str">
        <f>三河地区!B33</f>
        <v>平成25年12月</v>
      </c>
      <c r="B43" s="639"/>
      <c r="C43" s="134"/>
      <c r="Q43" s="5"/>
      <c r="R43" s="5"/>
      <c r="U43" s="134" t="s">
        <v>273</v>
      </c>
    </row>
  </sheetData>
  <mergeCells count="28">
    <mergeCell ref="A43:B43"/>
    <mergeCell ref="C30:E30"/>
    <mergeCell ref="B31:E31"/>
    <mergeCell ref="I31:K31"/>
    <mergeCell ref="M31:O31"/>
    <mergeCell ref="Q31:S31"/>
    <mergeCell ref="C21:E21"/>
    <mergeCell ref="B22:E22"/>
    <mergeCell ref="I22:K22"/>
    <mergeCell ref="M22:O22"/>
    <mergeCell ref="Q22:S22"/>
    <mergeCell ref="C7:E7"/>
    <mergeCell ref="B8:E8"/>
    <mergeCell ref="I8:K8"/>
    <mergeCell ref="M8:O8"/>
    <mergeCell ref="Q8:S8"/>
    <mergeCell ref="T4:T6"/>
    <mergeCell ref="A1:A2"/>
    <mergeCell ref="U1:U6"/>
    <mergeCell ref="B3:G4"/>
    <mergeCell ref="Q4:S6"/>
    <mergeCell ref="H1:H3"/>
    <mergeCell ref="I1:O3"/>
    <mergeCell ref="H4:H6"/>
    <mergeCell ref="I4:O6"/>
    <mergeCell ref="P1:P3"/>
    <mergeCell ref="Q1:T3"/>
    <mergeCell ref="P4:P6"/>
  </mergeCells>
  <phoneticPr fontId="2"/>
  <pageMargins left="0.19685039370078741" right="0.19685039370078741" top="3.937007874015748E-2" bottom="3.937007874015748E-2" header="0.19685039370078741" footer="0.19685039370078741"/>
  <pageSetup paperSize="9" orientation="landscape" verticalDpi="0" r:id="rId1"/>
</worksheet>
</file>

<file path=xl/worksheets/sheet37.xml><?xml version="1.0" encoding="utf-8"?>
<worksheet xmlns="http://schemas.openxmlformats.org/spreadsheetml/2006/main" xmlns:r="http://schemas.openxmlformats.org/officeDocument/2006/relationships">
  <dimension ref="A1:V43"/>
  <sheetViews>
    <sheetView showZeros="0" zoomScaleNormal="100" workbookViewId="0">
      <selection activeCell="F9" sqref="F9"/>
    </sheetView>
  </sheetViews>
  <sheetFormatPr defaultRowHeight="13.5"/>
  <cols>
    <col min="1" max="1" width="8.125" customWidth="1"/>
    <col min="2" max="2" width="2.375" customWidth="1"/>
    <col min="3" max="3" width="11.125" customWidth="1"/>
    <col min="4" max="4" width="1.5" customWidth="1"/>
    <col min="5" max="5" width="8.75" customWidth="1"/>
    <col min="6" max="6" width="8.125" customWidth="1"/>
    <col min="7" max="8" width="7.625" customWidth="1"/>
    <col min="9" max="9" width="10.125" customWidth="1"/>
    <col min="10" max="10" width="0.75" customWidth="1"/>
    <col min="11" max="12" width="7.125" customWidth="1"/>
    <col min="13" max="13" width="9.5" customWidth="1"/>
    <col min="14" max="14" width="1" customWidth="1"/>
    <col min="15" max="16" width="6.75" customWidth="1"/>
    <col min="17" max="17" width="9.375" customWidth="1"/>
    <col min="18" max="18" width="0.75" customWidth="1"/>
    <col min="19" max="20" width="6.625" customWidth="1"/>
    <col min="21" max="21" width="18.375" customWidth="1"/>
  </cols>
  <sheetData>
    <row r="1" spans="1:21" ht="9" customHeight="1">
      <c r="A1" s="515" t="s">
        <v>0</v>
      </c>
      <c r="B1" s="153"/>
      <c r="C1" s="1"/>
      <c r="D1" s="2"/>
      <c r="E1" s="2"/>
      <c r="F1" s="2"/>
      <c r="G1" s="3"/>
      <c r="H1" s="526" t="s">
        <v>1</v>
      </c>
      <c r="I1" s="582"/>
      <c r="J1" s="582"/>
      <c r="K1" s="582"/>
      <c r="L1" s="582"/>
      <c r="M1" s="582"/>
      <c r="N1" s="582"/>
      <c r="O1" s="583"/>
      <c r="P1" s="526" t="s">
        <v>2</v>
      </c>
      <c r="Q1" s="589"/>
      <c r="R1" s="589"/>
      <c r="S1" s="589"/>
      <c r="T1" s="590"/>
      <c r="U1" s="508" t="s">
        <v>3</v>
      </c>
    </row>
    <row r="2" spans="1:21" ht="9" customHeight="1">
      <c r="A2" s="514"/>
      <c r="B2" s="5"/>
      <c r="C2" s="5"/>
      <c r="D2" s="5"/>
      <c r="E2" s="5"/>
      <c r="F2" s="5"/>
      <c r="G2" s="6"/>
      <c r="H2" s="527"/>
      <c r="I2" s="584"/>
      <c r="J2" s="584"/>
      <c r="K2" s="584"/>
      <c r="L2" s="584"/>
      <c r="M2" s="584"/>
      <c r="N2" s="584"/>
      <c r="O2" s="585"/>
      <c r="P2" s="537"/>
      <c r="Q2" s="591"/>
      <c r="R2" s="591"/>
      <c r="S2" s="591"/>
      <c r="T2" s="592"/>
      <c r="U2" s="509"/>
    </row>
    <row r="3" spans="1:21" ht="9" customHeight="1" thickBot="1">
      <c r="A3" s="4"/>
      <c r="B3" s="571" t="s">
        <v>4</v>
      </c>
      <c r="C3" s="571"/>
      <c r="D3" s="571"/>
      <c r="E3" s="571"/>
      <c r="F3" s="571"/>
      <c r="G3" s="572"/>
      <c r="H3" s="528"/>
      <c r="I3" s="586"/>
      <c r="J3" s="586"/>
      <c r="K3" s="586"/>
      <c r="L3" s="586"/>
      <c r="M3" s="586"/>
      <c r="N3" s="586"/>
      <c r="O3" s="587"/>
      <c r="P3" s="539"/>
      <c r="Q3" s="593"/>
      <c r="R3" s="593"/>
      <c r="S3" s="593"/>
      <c r="T3" s="594"/>
      <c r="U3" s="509"/>
    </row>
    <row r="4" spans="1:21" ht="9" customHeight="1">
      <c r="A4" s="4"/>
      <c r="B4" s="571"/>
      <c r="C4" s="571"/>
      <c r="D4" s="571"/>
      <c r="E4" s="571"/>
      <c r="F4" s="571"/>
      <c r="G4" s="572"/>
      <c r="H4" s="622" t="s">
        <v>5</v>
      </c>
      <c r="I4" s="589"/>
      <c r="J4" s="589"/>
      <c r="K4" s="589"/>
      <c r="L4" s="589"/>
      <c r="M4" s="589"/>
      <c r="N4" s="589"/>
      <c r="O4" s="590"/>
      <c r="P4" s="526" t="s">
        <v>6</v>
      </c>
      <c r="Q4" s="517">
        <f>F29+H29+L29+P29+T29+F42+H42+L42+P42+T42</f>
        <v>0</v>
      </c>
      <c r="R4" s="517"/>
      <c r="S4" s="517"/>
      <c r="T4" s="532" t="s">
        <v>7</v>
      </c>
      <c r="U4" s="509"/>
    </row>
    <row r="5" spans="1:21" ht="9" customHeight="1">
      <c r="A5" s="4"/>
      <c r="B5" s="5"/>
      <c r="C5" s="5"/>
      <c r="D5" s="5"/>
      <c r="E5" s="5"/>
      <c r="F5" s="5"/>
      <c r="G5" s="6"/>
      <c r="H5" s="623"/>
      <c r="I5" s="591"/>
      <c r="J5" s="591"/>
      <c r="K5" s="591"/>
      <c r="L5" s="591"/>
      <c r="M5" s="591"/>
      <c r="N5" s="591"/>
      <c r="O5" s="592"/>
      <c r="P5" s="537"/>
      <c r="Q5" s="518"/>
      <c r="R5" s="518"/>
      <c r="S5" s="518"/>
      <c r="T5" s="533"/>
      <c r="U5" s="509"/>
    </row>
    <row r="6" spans="1:21" ht="9" customHeight="1" thickBot="1">
      <c r="A6" s="7"/>
      <c r="B6" s="9"/>
      <c r="C6" s="9"/>
      <c r="D6" s="9"/>
      <c r="E6" s="9"/>
      <c r="F6" s="9"/>
      <c r="G6" s="8"/>
      <c r="H6" s="624"/>
      <c r="I6" s="593"/>
      <c r="J6" s="593"/>
      <c r="K6" s="593"/>
      <c r="L6" s="593"/>
      <c r="M6" s="593"/>
      <c r="N6" s="593"/>
      <c r="O6" s="594"/>
      <c r="P6" s="539"/>
      <c r="Q6" s="519"/>
      <c r="R6" s="519"/>
      <c r="S6" s="519"/>
      <c r="T6" s="534"/>
      <c r="U6" s="510"/>
    </row>
    <row r="7" spans="1:21" ht="22.5" customHeight="1" thickBot="1">
      <c r="C7" s="640" t="s">
        <v>1097</v>
      </c>
      <c r="D7" s="640"/>
      <c r="E7" s="640"/>
      <c r="G7" s="10" t="s">
        <v>8</v>
      </c>
      <c r="H7" s="29"/>
      <c r="I7" s="67">
        <f>E29+G29+K29+O29+S29</f>
        <v>49950</v>
      </c>
      <c r="J7" s="29"/>
      <c r="K7" s="29" t="s">
        <v>7</v>
      </c>
    </row>
    <row r="8" spans="1:21" ht="16.5" customHeight="1" thickTop="1" thickBot="1">
      <c r="A8" s="228" t="s">
        <v>1495</v>
      </c>
      <c r="B8" s="551" t="s">
        <v>10</v>
      </c>
      <c r="C8" s="551"/>
      <c r="D8" s="551"/>
      <c r="E8" s="552"/>
      <c r="F8" s="12" t="s">
        <v>11</v>
      </c>
      <c r="G8" s="13" t="s">
        <v>12</v>
      </c>
      <c r="H8" s="14" t="s">
        <v>11</v>
      </c>
      <c r="I8" s="557" t="s">
        <v>13</v>
      </c>
      <c r="J8" s="558"/>
      <c r="K8" s="559"/>
      <c r="L8" s="54" t="s">
        <v>11</v>
      </c>
      <c r="M8" s="553" t="s">
        <v>14</v>
      </c>
      <c r="N8" s="554"/>
      <c r="O8" s="555"/>
      <c r="P8" s="14" t="s">
        <v>11</v>
      </c>
      <c r="Q8" s="553" t="s">
        <v>15</v>
      </c>
      <c r="R8" s="554"/>
      <c r="S8" s="556"/>
      <c r="T8" s="14" t="s">
        <v>11</v>
      </c>
      <c r="U8" s="15" t="s">
        <v>16</v>
      </c>
    </row>
    <row r="9" spans="1:21" ht="15" customHeight="1">
      <c r="A9" s="187"/>
      <c r="B9" s="148"/>
      <c r="C9" s="316" t="s">
        <v>1143</v>
      </c>
      <c r="D9" s="323" t="s">
        <v>119</v>
      </c>
      <c r="E9" s="77">
        <v>3000</v>
      </c>
      <c r="F9" s="114"/>
      <c r="G9" s="82">
        <v>300</v>
      </c>
      <c r="H9" s="49"/>
      <c r="I9" s="59" t="s">
        <v>1160</v>
      </c>
      <c r="J9" s="55"/>
      <c r="K9" s="86">
        <v>2100</v>
      </c>
      <c r="L9" s="32"/>
      <c r="M9" s="59"/>
      <c r="N9" s="55"/>
      <c r="O9" s="90"/>
      <c r="P9" s="17"/>
      <c r="Q9" s="59" t="s">
        <v>1160</v>
      </c>
      <c r="R9" s="55"/>
      <c r="S9" s="90">
        <v>600</v>
      </c>
      <c r="T9" s="17"/>
      <c r="U9" s="73"/>
    </row>
    <row r="10" spans="1:21" ht="15" customHeight="1">
      <c r="A10" s="181"/>
      <c r="B10" s="149"/>
      <c r="C10" s="317" t="s">
        <v>1144</v>
      </c>
      <c r="D10" s="324" t="s">
        <v>119</v>
      </c>
      <c r="E10" s="78">
        <v>1850</v>
      </c>
      <c r="F10" s="115"/>
      <c r="G10" s="83">
        <v>150</v>
      </c>
      <c r="H10" s="50"/>
      <c r="I10" s="60" t="s">
        <v>1149</v>
      </c>
      <c r="J10" s="48"/>
      <c r="K10" s="87">
        <v>650</v>
      </c>
      <c r="L10" s="19"/>
      <c r="M10" s="60"/>
      <c r="N10" s="48"/>
      <c r="O10" s="87"/>
      <c r="P10" s="19"/>
      <c r="Q10" s="62" t="s">
        <v>1163</v>
      </c>
      <c r="R10" s="48"/>
      <c r="S10" s="87">
        <v>1150</v>
      </c>
      <c r="T10" s="19"/>
      <c r="U10" s="76"/>
    </row>
    <row r="11" spans="1:21" ht="15" customHeight="1">
      <c r="A11" s="185"/>
      <c r="B11" s="149"/>
      <c r="C11" s="317" t="s">
        <v>1145</v>
      </c>
      <c r="D11" s="324" t="s">
        <v>119</v>
      </c>
      <c r="E11" s="78">
        <v>1450</v>
      </c>
      <c r="F11" s="115"/>
      <c r="G11" s="83">
        <v>100</v>
      </c>
      <c r="H11" s="51"/>
      <c r="I11" s="60" t="s">
        <v>1161</v>
      </c>
      <c r="J11" s="48"/>
      <c r="K11" s="87">
        <v>1400</v>
      </c>
      <c r="L11" s="19"/>
      <c r="M11" s="60"/>
      <c r="N11" s="48"/>
      <c r="O11" s="87"/>
      <c r="P11" s="19"/>
      <c r="Q11" s="62"/>
      <c r="R11" s="48"/>
      <c r="S11" s="87"/>
      <c r="T11" s="19"/>
      <c r="U11" s="76"/>
    </row>
    <row r="12" spans="1:21" ht="15" customHeight="1">
      <c r="A12" s="185"/>
      <c r="B12" s="149"/>
      <c r="C12" s="317" t="s">
        <v>1146</v>
      </c>
      <c r="D12" s="324" t="s">
        <v>119</v>
      </c>
      <c r="E12" s="78">
        <v>1900</v>
      </c>
      <c r="F12" s="115"/>
      <c r="G12" s="83">
        <v>100</v>
      </c>
      <c r="H12" s="19"/>
      <c r="I12" s="60" t="s">
        <v>1162</v>
      </c>
      <c r="J12" s="48"/>
      <c r="K12" s="87">
        <v>500</v>
      </c>
      <c r="L12" s="19"/>
      <c r="M12" s="60"/>
      <c r="N12" s="48"/>
      <c r="O12" s="87"/>
      <c r="P12" s="19"/>
      <c r="Q12" s="62"/>
      <c r="R12" s="48"/>
      <c r="S12" s="87"/>
      <c r="T12" s="19"/>
      <c r="U12" s="76"/>
    </row>
    <row r="13" spans="1:21" ht="15" customHeight="1">
      <c r="A13" s="185"/>
      <c r="B13" s="149"/>
      <c r="C13" s="317" t="s">
        <v>1147</v>
      </c>
      <c r="D13" s="324" t="s">
        <v>119</v>
      </c>
      <c r="E13" s="78">
        <v>1600</v>
      </c>
      <c r="F13" s="115"/>
      <c r="G13" s="83">
        <v>150</v>
      </c>
      <c r="H13" s="19"/>
      <c r="I13" s="60" t="s">
        <v>1154</v>
      </c>
      <c r="J13" s="48"/>
      <c r="K13" s="87">
        <v>500</v>
      </c>
      <c r="L13" s="19"/>
      <c r="M13" s="60"/>
      <c r="N13" s="48"/>
      <c r="O13" s="87"/>
      <c r="P13" s="19"/>
      <c r="Q13" s="62"/>
      <c r="R13" s="48"/>
      <c r="S13" s="87"/>
      <c r="T13" s="19"/>
      <c r="U13" s="76"/>
    </row>
    <row r="14" spans="1:21" ht="15" customHeight="1">
      <c r="A14" s="185"/>
      <c r="B14" s="149"/>
      <c r="C14" s="317" t="s">
        <v>1148</v>
      </c>
      <c r="D14" s="324" t="s">
        <v>119</v>
      </c>
      <c r="E14" s="78">
        <v>1550</v>
      </c>
      <c r="F14" s="115"/>
      <c r="G14" s="83">
        <v>100</v>
      </c>
      <c r="H14" s="19"/>
      <c r="I14" s="60"/>
      <c r="J14" s="48"/>
      <c r="K14" s="87"/>
      <c r="L14" s="19"/>
      <c r="M14" s="60"/>
      <c r="N14" s="48"/>
      <c r="O14" s="87"/>
      <c r="P14" s="19"/>
      <c r="Q14" s="62"/>
      <c r="R14" s="48"/>
      <c r="S14" s="87"/>
      <c r="T14" s="19"/>
      <c r="U14" s="76"/>
    </row>
    <row r="15" spans="1:21" ht="15" customHeight="1">
      <c r="A15" s="185"/>
      <c r="B15" s="149"/>
      <c r="C15" s="317" t="s">
        <v>1149</v>
      </c>
      <c r="D15" s="324" t="s">
        <v>119</v>
      </c>
      <c r="E15" s="78">
        <v>2200</v>
      </c>
      <c r="F15" s="115"/>
      <c r="G15" s="83">
        <v>150</v>
      </c>
      <c r="H15" s="19"/>
      <c r="I15" s="60"/>
      <c r="J15" s="48"/>
      <c r="K15" s="87"/>
      <c r="L15" s="19"/>
      <c r="M15" s="60"/>
      <c r="N15" s="48"/>
      <c r="O15" s="87"/>
      <c r="P15" s="19"/>
      <c r="Q15" s="62"/>
      <c r="R15" s="48"/>
      <c r="S15" s="87"/>
      <c r="T15" s="19"/>
      <c r="U15" s="76"/>
    </row>
    <row r="16" spans="1:21" ht="15" customHeight="1">
      <c r="A16" s="185"/>
      <c r="B16" s="149"/>
      <c r="C16" s="317" t="s">
        <v>1150</v>
      </c>
      <c r="D16" s="324" t="s">
        <v>119</v>
      </c>
      <c r="E16" s="78">
        <v>1350</v>
      </c>
      <c r="F16" s="115"/>
      <c r="G16" s="83">
        <v>150</v>
      </c>
      <c r="H16" s="19"/>
      <c r="I16" s="60"/>
      <c r="J16" s="48"/>
      <c r="K16" s="87"/>
      <c r="L16" s="19"/>
      <c r="M16" s="60"/>
      <c r="N16" s="48"/>
      <c r="O16" s="87"/>
      <c r="P16" s="19"/>
      <c r="Q16" s="62"/>
      <c r="R16" s="48"/>
      <c r="S16" s="87"/>
      <c r="T16" s="19"/>
      <c r="U16" s="76"/>
    </row>
    <row r="17" spans="1:22" ht="15" customHeight="1">
      <c r="A17" s="185"/>
      <c r="B17" s="149"/>
      <c r="C17" s="317" t="s">
        <v>1151</v>
      </c>
      <c r="D17" s="324" t="s">
        <v>119</v>
      </c>
      <c r="E17" s="78">
        <v>5800</v>
      </c>
      <c r="F17" s="115"/>
      <c r="G17" s="83">
        <v>500</v>
      </c>
      <c r="H17" s="19"/>
      <c r="I17" s="60"/>
      <c r="J17" s="48"/>
      <c r="K17" s="87"/>
      <c r="L17" s="19"/>
      <c r="M17" s="60"/>
      <c r="N17" s="48"/>
      <c r="O17" s="87"/>
      <c r="P17" s="19"/>
      <c r="Q17" s="62"/>
      <c r="R17" s="48"/>
      <c r="S17" s="87"/>
      <c r="T17" s="19"/>
      <c r="U17" s="76"/>
    </row>
    <row r="18" spans="1:22" ht="15" customHeight="1">
      <c r="A18" s="185"/>
      <c r="B18" s="149"/>
      <c r="C18" s="317" t="s">
        <v>1152</v>
      </c>
      <c r="D18" s="324" t="s">
        <v>119</v>
      </c>
      <c r="E18" s="78">
        <v>2350</v>
      </c>
      <c r="F18" s="115"/>
      <c r="G18" s="83">
        <v>200</v>
      </c>
      <c r="H18" s="19"/>
      <c r="I18" s="60"/>
      <c r="J18" s="48"/>
      <c r="K18" s="87"/>
      <c r="L18" s="19"/>
      <c r="M18" s="60"/>
      <c r="N18" s="48"/>
      <c r="O18" s="87"/>
      <c r="P18" s="19"/>
      <c r="Q18" s="62"/>
      <c r="R18" s="48"/>
      <c r="S18" s="87"/>
      <c r="T18" s="19"/>
      <c r="U18" s="76"/>
    </row>
    <row r="19" spans="1:22" ht="15" customHeight="1">
      <c r="A19" s="185"/>
      <c r="B19" s="149"/>
      <c r="C19" s="317" t="s">
        <v>1153</v>
      </c>
      <c r="D19" s="324" t="s">
        <v>119</v>
      </c>
      <c r="E19" s="78">
        <v>1600</v>
      </c>
      <c r="F19" s="115"/>
      <c r="G19" s="83">
        <v>100</v>
      </c>
      <c r="H19" s="50"/>
      <c r="I19" s="60"/>
      <c r="J19" s="48"/>
      <c r="K19" s="87"/>
      <c r="L19" s="19"/>
      <c r="M19" s="60"/>
      <c r="N19" s="48"/>
      <c r="O19" s="87"/>
      <c r="P19" s="19"/>
      <c r="Q19" s="62"/>
      <c r="R19" s="48"/>
      <c r="S19" s="87"/>
      <c r="T19" s="19"/>
      <c r="U19" s="76"/>
    </row>
    <row r="20" spans="1:22" ht="15" customHeight="1">
      <c r="A20" s="182"/>
      <c r="B20" s="149"/>
      <c r="C20" s="317" t="s">
        <v>1154</v>
      </c>
      <c r="D20" s="324" t="s">
        <v>119</v>
      </c>
      <c r="E20" s="78">
        <v>6150</v>
      </c>
      <c r="F20" s="115"/>
      <c r="G20" s="83">
        <v>250</v>
      </c>
      <c r="H20" s="51"/>
      <c r="I20" s="60"/>
      <c r="J20" s="48"/>
      <c r="K20" s="87"/>
      <c r="L20" s="19"/>
      <c r="M20" s="60"/>
      <c r="N20" s="48"/>
      <c r="O20" s="87"/>
      <c r="P20" s="19"/>
      <c r="Q20" s="62"/>
      <c r="R20" s="48"/>
      <c r="S20" s="87"/>
      <c r="T20" s="19"/>
      <c r="U20" s="74"/>
    </row>
    <row r="21" spans="1:22" ht="15" customHeight="1">
      <c r="A21" s="181"/>
      <c r="B21" s="149"/>
      <c r="C21" s="317" t="s">
        <v>1155</v>
      </c>
      <c r="D21" s="324" t="s">
        <v>119</v>
      </c>
      <c r="E21" s="78">
        <v>2450</v>
      </c>
      <c r="F21" s="115"/>
      <c r="G21" s="83">
        <v>200</v>
      </c>
      <c r="H21" s="19"/>
      <c r="I21" s="60"/>
      <c r="J21" s="48"/>
      <c r="K21" s="87"/>
      <c r="L21" s="19"/>
      <c r="M21" s="60"/>
      <c r="N21" s="48"/>
      <c r="O21" s="87"/>
      <c r="P21" s="19"/>
      <c r="Q21" s="62"/>
      <c r="R21" s="48"/>
      <c r="S21" s="87"/>
      <c r="T21" s="19"/>
      <c r="U21" s="74"/>
    </row>
    <row r="22" spans="1:22" ht="15" customHeight="1">
      <c r="A22" s="185"/>
      <c r="B22" s="149"/>
      <c r="C22" s="317" t="s">
        <v>1156</v>
      </c>
      <c r="D22" s="324" t="s">
        <v>119</v>
      </c>
      <c r="E22" s="78">
        <v>3850</v>
      </c>
      <c r="F22" s="115"/>
      <c r="G22" s="83">
        <v>300</v>
      </c>
      <c r="H22" s="19"/>
      <c r="I22" s="60"/>
      <c r="J22" s="48"/>
      <c r="K22" s="87"/>
      <c r="L22" s="19"/>
      <c r="M22" s="60"/>
      <c r="N22" s="48"/>
      <c r="O22" s="87"/>
      <c r="P22" s="19"/>
      <c r="Q22" s="62"/>
      <c r="R22" s="48"/>
      <c r="S22" s="87"/>
      <c r="T22" s="19"/>
      <c r="U22" s="74"/>
    </row>
    <row r="23" spans="1:22" ht="15" customHeight="1">
      <c r="A23" s="185"/>
      <c r="B23" s="149"/>
      <c r="C23" s="317" t="s">
        <v>1157</v>
      </c>
      <c r="D23" s="324" t="s">
        <v>119</v>
      </c>
      <c r="E23" s="78">
        <v>1500</v>
      </c>
      <c r="F23" s="115"/>
      <c r="G23" s="83">
        <v>50</v>
      </c>
      <c r="H23" s="19"/>
      <c r="I23" s="60"/>
      <c r="J23" s="48"/>
      <c r="K23" s="87"/>
      <c r="L23" s="19"/>
      <c r="M23" s="60"/>
      <c r="N23" s="48"/>
      <c r="O23" s="87"/>
      <c r="P23" s="19"/>
      <c r="Q23" s="62"/>
      <c r="R23" s="48"/>
      <c r="S23" s="87"/>
      <c r="T23" s="19"/>
      <c r="U23" s="74"/>
    </row>
    <row r="24" spans="1:22">
      <c r="A24" s="182"/>
      <c r="B24" s="149" t="s">
        <v>1159</v>
      </c>
      <c r="C24" s="317" t="s">
        <v>1158</v>
      </c>
      <c r="D24" s="324" t="s">
        <v>119</v>
      </c>
      <c r="E24" s="78">
        <v>1550</v>
      </c>
      <c r="F24" s="115"/>
      <c r="G24" s="83">
        <v>100</v>
      </c>
      <c r="H24" s="50"/>
      <c r="I24" s="60"/>
      <c r="J24" s="48"/>
      <c r="K24" s="87"/>
      <c r="L24" s="19"/>
      <c r="M24" s="60"/>
      <c r="N24" s="48"/>
      <c r="O24" s="87"/>
      <c r="P24" s="19"/>
      <c r="Q24" s="62"/>
      <c r="R24" s="48"/>
      <c r="S24" s="87"/>
      <c r="T24" s="19"/>
      <c r="U24" s="74" t="s">
        <v>1164</v>
      </c>
    </row>
    <row r="25" spans="1:22" ht="14.25" customHeight="1">
      <c r="A25" s="181"/>
      <c r="B25" s="149"/>
      <c r="C25" s="317"/>
      <c r="D25" s="324"/>
      <c r="E25" s="78"/>
      <c r="F25" s="115"/>
      <c r="G25" s="83"/>
      <c r="H25" s="51"/>
      <c r="I25" s="60"/>
      <c r="J25" s="48"/>
      <c r="K25" s="87"/>
      <c r="L25" s="19"/>
      <c r="M25" s="60"/>
      <c r="N25" s="48"/>
      <c r="O25" s="87"/>
      <c r="P25" s="19"/>
      <c r="Q25" s="62"/>
      <c r="R25" s="48"/>
      <c r="S25" s="87"/>
      <c r="T25" s="19"/>
      <c r="U25" s="74"/>
    </row>
    <row r="26" spans="1:22" ht="14.25" customHeight="1">
      <c r="A26" s="185"/>
      <c r="B26" s="150"/>
      <c r="C26" s="318"/>
      <c r="D26" s="325"/>
      <c r="E26" s="99"/>
      <c r="F26" s="116"/>
      <c r="G26" s="100"/>
      <c r="H26" s="19"/>
      <c r="I26" s="60"/>
      <c r="J26" s="48"/>
      <c r="K26" s="101"/>
      <c r="L26" s="102"/>
      <c r="M26" s="60"/>
      <c r="N26" s="48"/>
      <c r="O26" s="101"/>
      <c r="P26" s="102"/>
      <c r="Q26" s="62"/>
      <c r="R26" s="48"/>
      <c r="S26" s="101"/>
      <c r="T26" s="102"/>
      <c r="U26" s="74"/>
    </row>
    <row r="27" spans="1:22" ht="14.25" customHeight="1">
      <c r="A27" s="182"/>
      <c r="B27" s="150"/>
      <c r="C27" s="318"/>
      <c r="D27" s="325"/>
      <c r="E27" s="99"/>
      <c r="F27" s="116"/>
      <c r="G27" s="100"/>
      <c r="H27" s="19"/>
      <c r="I27" s="60"/>
      <c r="J27" s="48"/>
      <c r="K27" s="101"/>
      <c r="L27" s="102"/>
      <c r="M27" s="60"/>
      <c r="N27" s="48"/>
      <c r="O27" s="101"/>
      <c r="P27" s="102"/>
      <c r="Q27" s="62"/>
      <c r="R27" s="48"/>
      <c r="S27" s="101"/>
      <c r="T27" s="102"/>
      <c r="U27" s="74"/>
    </row>
    <row r="28" spans="1:22" ht="14.25" customHeight="1" thickBot="1">
      <c r="A28" s="186"/>
      <c r="B28" s="151"/>
      <c r="C28" s="319"/>
      <c r="D28" s="326"/>
      <c r="E28" s="79"/>
      <c r="F28" s="117"/>
      <c r="G28" s="84"/>
      <c r="H28" s="52"/>
      <c r="I28" s="61"/>
      <c r="J28" s="56"/>
      <c r="K28" s="88"/>
      <c r="L28" s="22"/>
      <c r="M28" s="61"/>
      <c r="N28" s="56"/>
      <c r="O28" s="88"/>
      <c r="P28" s="22"/>
      <c r="Q28" s="63"/>
      <c r="R28" s="56"/>
      <c r="S28" s="88"/>
      <c r="T28" s="22"/>
      <c r="U28" s="74"/>
    </row>
    <row r="29" spans="1:22" ht="15" customHeight="1" thickBot="1">
      <c r="A29" s="186"/>
      <c r="B29" s="152"/>
      <c r="C29" s="45" t="s">
        <v>247</v>
      </c>
      <c r="D29" s="24"/>
      <c r="E29" s="113">
        <f>SUM(E9:E28)</f>
        <v>40150</v>
      </c>
      <c r="F29" s="36">
        <f>SUM(F9:F28)</f>
        <v>0</v>
      </c>
      <c r="G29" s="95">
        <f>SUM(G9:G28)</f>
        <v>2900</v>
      </c>
      <c r="H29" s="53">
        <f>SUM(H9:H28)</f>
        <v>0</v>
      </c>
      <c r="I29" s="313" t="s">
        <v>46</v>
      </c>
      <c r="J29" s="314"/>
      <c r="K29" s="89">
        <f>SUM(K9:K28)</f>
        <v>5150</v>
      </c>
      <c r="L29" s="26">
        <f>SUM(L9:L28)</f>
        <v>0</v>
      </c>
      <c r="M29" s="313"/>
      <c r="N29" s="314"/>
      <c r="O29" s="91">
        <f>SUM(O9:O28)</f>
        <v>0</v>
      </c>
      <c r="P29" s="37">
        <f>SUM(P9:P28)</f>
        <v>0</v>
      </c>
      <c r="Q29" s="313" t="s">
        <v>130</v>
      </c>
      <c r="R29" s="314"/>
      <c r="S29" s="91">
        <f>SUM(S9:S28)</f>
        <v>1750</v>
      </c>
      <c r="T29" s="37">
        <f>SUM(T9:T28)</f>
        <v>0</v>
      </c>
      <c r="U29" s="75"/>
    </row>
    <row r="30" spans="1:22" ht="22.5" customHeight="1" thickTop="1" thickBot="1">
      <c r="B30" s="5"/>
      <c r="C30" s="641" t="s">
        <v>1098</v>
      </c>
      <c r="D30" s="641"/>
      <c r="E30" s="641"/>
      <c r="F30" s="5"/>
      <c r="G30" s="28" t="s">
        <v>8</v>
      </c>
      <c r="H30" s="38"/>
      <c r="I30" s="68">
        <f>E42+G42+K42+O42+S42</f>
        <v>20000</v>
      </c>
      <c r="J30" s="38"/>
      <c r="K30" s="38" t="s">
        <v>7</v>
      </c>
      <c r="L30" s="5"/>
      <c r="M30" s="5"/>
      <c r="N30" s="5"/>
      <c r="O30" s="5"/>
      <c r="P30" s="5"/>
      <c r="Q30" s="5"/>
      <c r="R30" s="5"/>
      <c r="S30" s="5"/>
      <c r="T30" s="5"/>
      <c r="U30" s="5"/>
      <c r="V30" s="5"/>
    </row>
    <row r="31" spans="1:22" ht="16.5" customHeight="1" thickTop="1" thickBot="1">
      <c r="A31" s="228" t="s">
        <v>1495</v>
      </c>
      <c r="B31" s="551" t="s">
        <v>10</v>
      </c>
      <c r="C31" s="551"/>
      <c r="D31" s="551"/>
      <c r="E31" s="552"/>
      <c r="F31" s="12" t="s">
        <v>11</v>
      </c>
      <c r="G31" s="13" t="s">
        <v>12</v>
      </c>
      <c r="H31" s="14" t="s">
        <v>11</v>
      </c>
      <c r="I31" s="553" t="s">
        <v>13</v>
      </c>
      <c r="J31" s="554"/>
      <c r="K31" s="555"/>
      <c r="L31" s="14" t="s">
        <v>11</v>
      </c>
      <c r="M31" s="553" t="s">
        <v>14</v>
      </c>
      <c r="N31" s="554"/>
      <c r="O31" s="555"/>
      <c r="P31" s="14" t="s">
        <v>11</v>
      </c>
      <c r="Q31" s="553" t="s">
        <v>15</v>
      </c>
      <c r="R31" s="554"/>
      <c r="S31" s="556"/>
      <c r="T31" s="14" t="s">
        <v>11</v>
      </c>
      <c r="U31" s="15" t="s">
        <v>16</v>
      </c>
    </row>
    <row r="32" spans="1:22" ht="15" customHeight="1">
      <c r="A32" s="187"/>
      <c r="B32" s="148" t="s">
        <v>36</v>
      </c>
      <c r="C32" s="316" t="s">
        <v>1165</v>
      </c>
      <c r="D32" s="323" t="s">
        <v>119</v>
      </c>
      <c r="E32" s="77">
        <v>6100</v>
      </c>
      <c r="F32" s="31"/>
      <c r="G32" s="92">
        <v>400</v>
      </c>
      <c r="H32" s="32"/>
      <c r="I32" s="59" t="s">
        <v>1170</v>
      </c>
      <c r="J32" s="55"/>
      <c r="K32" s="90">
        <v>2600</v>
      </c>
      <c r="L32" s="17"/>
      <c r="M32" s="59"/>
      <c r="N32" s="70"/>
      <c r="O32" s="90"/>
      <c r="P32" s="17"/>
      <c r="Q32" s="59" t="s">
        <v>1170</v>
      </c>
      <c r="R32" s="55"/>
      <c r="S32" s="90">
        <v>650</v>
      </c>
      <c r="T32" s="17"/>
      <c r="U32" s="348" t="s">
        <v>1171</v>
      </c>
    </row>
    <row r="33" spans="1:21" ht="15" customHeight="1">
      <c r="A33" s="182"/>
      <c r="B33" s="154"/>
      <c r="C33" s="317" t="s">
        <v>1166</v>
      </c>
      <c r="D33" s="324" t="s">
        <v>119</v>
      </c>
      <c r="E33" s="78">
        <v>2450</v>
      </c>
      <c r="F33" s="18"/>
      <c r="G33" s="93">
        <v>250</v>
      </c>
      <c r="H33" s="34"/>
      <c r="I33" s="60"/>
      <c r="J33" s="48"/>
      <c r="K33" s="87"/>
      <c r="L33" s="19"/>
      <c r="M33" s="338"/>
      <c r="N33" s="71"/>
      <c r="O33" s="87"/>
      <c r="P33" s="19"/>
      <c r="Q33" s="60"/>
      <c r="R33" s="48"/>
      <c r="S33" s="87"/>
      <c r="T33" s="19"/>
      <c r="U33" s="179"/>
    </row>
    <row r="34" spans="1:21" ht="15" customHeight="1">
      <c r="A34" s="182"/>
      <c r="B34" s="154"/>
      <c r="C34" s="317" t="s">
        <v>1167</v>
      </c>
      <c r="D34" s="324" t="s">
        <v>119</v>
      </c>
      <c r="E34" s="78">
        <v>2350</v>
      </c>
      <c r="F34" s="18"/>
      <c r="G34" s="93">
        <v>150</v>
      </c>
      <c r="H34" s="19"/>
      <c r="I34" s="60"/>
      <c r="J34" s="48"/>
      <c r="K34" s="87"/>
      <c r="L34" s="19"/>
      <c r="M34" s="60"/>
      <c r="N34" s="71"/>
      <c r="O34" s="87"/>
      <c r="P34" s="19"/>
      <c r="Q34" s="60"/>
      <c r="R34" s="48"/>
      <c r="S34" s="87"/>
      <c r="T34" s="19"/>
      <c r="U34" s="334"/>
    </row>
    <row r="35" spans="1:21" ht="15" customHeight="1">
      <c r="A35" s="182"/>
      <c r="B35" s="154"/>
      <c r="C35" s="317" t="s">
        <v>1168</v>
      </c>
      <c r="D35" s="324" t="s">
        <v>119</v>
      </c>
      <c r="E35" s="78">
        <v>1400</v>
      </c>
      <c r="F35" s="18"/>
      <c r="G35" s="93">
        <v>100</v>
      </c>
      <c r="H35" s="19"/>
      <c r="I35" s="60"/>
      <c r="J35" s="48"/>
      <c r="K35" s="87"/>
      <c r="L35" s="19"/>
      <c r="M35" s="60"/>
      <c r="N35" s="71"/>
      <c r="O35" s="87"/>
      <c r="P35" s="19"/>
      <c r="Q35" s="60"/>
      <c r="R35" s="48"/>
      <c r="S35" s="87"/>
      <c r="T35" s="19"/>
      <c r="U35" s="74"/>
    </row>
    <row r="36" spans="1:21" ht="15" customHeight="1">
      <c r="A36" s="182"/>
      <c r="B36" s="154"/>
      <c r="C36" s="317" t="s">
        <v>1169</v>
      </c>
      <c r="D36" s="324" t="s">
        <v>119</v>
      </c>
      <c r="E36" s="78">
        <v>1750</v>
      </c>
      <c r="F36" s="18"/>
      <c r="G36" s="93">
        <v>150</v>
      </c>
      <c r="H36" s="19"/>
      <c r="I36" s="60"/>
      <c r="J36" s="48"/>
      <c r="K36" s="87"/>
      <c r="L36" s="19"/>
      <c r="M36" s="60"/>
      <c r="N36" s="71"/>
      <c r="O36" s="87"/>
      <c r="P36" s="19"/>
      <c r="Q36" s="60"/>
      <c r="R36" s="48"/>
      <c r="S36" s="87"/>
      <c r="T36" s="19"/>
      <c r="U36" s="74"/>
    </row>
    <row r="37" spans="1:21" ht="15" customHeight="1">
      <c r="A37" s="182"/>
      <c r="B37" s="154"/>
      <c r="C37" s="317" t="s">
        <v>1498</v>
      </c>
      <c r="D37" s="324" t="s">
        <v>119</v>
      </c>
      <c r="E37" s="78">
        <v>1550</v>
      </c>
      <c r="F37" s="18"/>
      <c r="G37" s="93">
        <v>100</v>
      </c>
      <c r="H37" s="19"/>
      <c r="I37" s="60"/>
      <c r="J37" s="48"/>
      <c r="K37" s="87"/>
      <c r="L37" s="19"/>
      <c r="M37" s="60"/>
      <c r="N37" s="71"/>
      <c r="O37" s="87"/>
      <c r="P37" s="19"/>
      <c r="Q37" s="60"/>
      <c r="R37" s="48"/>
      <c r="S37" s="87"/>
      <c r="T37" s="19"/>
      <c r="U37" s="74"/>
    </row>
    <row r="38" spans="1:21" ht="15" customHeight="1">
      <c r="A38" s="181"/>
      <c r="B38" s="154"/>
      <c r="C38" s="317"/>
      <c r="D38" s="33"/>
      <c r="E38" s="78"/>
      <c r="F38" s="18"/>
      <c r="G38" s="93"/>
      <c r="H38" s="19"/>
      <c r="I38" s="60"/>
      <c r="J38" s="48"/>
      <c r="K38" s="87"/>
      <c r="L38" s="19"/>
      <c r="M38" s="60"/>
      <c r="N38" s="71"/>
      <c r="O38" s="87"/>
      <c r="P38" s="19"/>
      <c r="Q38" s="60"/>
      <c r="R38" s="48"/>
      <c r="S38" s="87"/>
      <c r="T38" s="19"/>
      <c r="U38" s="74"/>
    </row>
    <row r="39" spans="1:21" ht="14.25" customHeight="1">
      <c r="A39" s="185"/>
      <c r="B39" s="154"/>
      <c r="C39" s="317"/>
      <c r="D39" s="33"/>
      <c r="E39" s="78"/>
      <c r="F39" s="18"/>
      <c r="G39" s="93"/>
      <c r="H39" s="19"/>
      <c r="I39" s="60"/>
      <c r="J39" s="48"/>
      <c r="K39" s="87"/>
      <c r="L39" s="19"/>
      <c r="M39" s="60"/>
      <c r="N39" s="71"/>
      <c r="O39" s="87"/>
      <c r="P39" s="19"/>
      <c r="Q39" s="60"/>
      <c r="R39" s="48"/>
      <c r="S39" s="87"/>
      <c r="T39" s="19"/>
      <c r="U39" s="74"/>
    </row>
    <row r="40" spans="1:21" ht="14.25" customHeight="1">
      <c r="A40" s="185"/>
      <c r="B40" s="154"/>
      <c r="C40" s="317"/>
      <c r="D40" s="33"/>
      <c r="E40" s="78"/>
      <c r="F40" s="18"/>
      <c r="G40" s="93"/>
      <c r="H40" s="34"/>
      <c r="I40" s="60"/>
      <c r="J40" s="48"/>
      <c r="K40" s="87"/>
      <c r="L40" s="19"/>
      <c r="M40" s="60"/>
      <c r="N40" s="71"/>
      <c r="O40" s="87"/>
      <c r="P40" s="19"/>
      <c r="Q40" s="60"/>
      <c r="R40" s="48"/>
      <c r="S40" s="87"/>
      <c r="T40" s="19"/>
      <c r="U40" s="74"/>
    </row>
    <row r="41" spans="1:21" ht="14.25" customHeight="1" thickBot="1">
      <c r="A41" s="285"/>
      <c r="B41" s="155"/>
      <c r="C41" s="319"/>
      <c r="D41" s="35"/>
      <c r="E41" s="81"/>
      <c r="F41" s="21"/>
      <c r="G41" s="94"/>
      <c r="H41" s="22"/>
      <c r="I41" s="61"/>
      <c r="J41" s="56"/>
      <c r="K41" s="88"/>
      <c r="L41" s="22"/>
      <c r="M41" s="61"/>
      <c r="N41" s="72"/>
      <c r="O41" s="88"/>
      <c r="P41" s="22"/>
      <c r="Q41" s="61"/>
      <c r="R41" s="56"/>
      <c r="S41" s="88"/>
      <c r="T41" s="22"/>
      <c r="U41" s="74"/>
    </row>
    <row r="42" spans="1:21" ht="15" customHeight="1" thickBot="1">
      <c r="A42" s="186"/>
      <c r="B42" s="152"/>
      <c r="C42" s="45" t="s">
        <v>303</v>
      </c>
      <c r="D42" s="24"/>
      <c r="E42" s="80">
        <f>SUM(E32:E41)</f>
        <v>15600</v>
      </c>
      <c r="F42" s="36">
        <f>SUM(F32:F41)</f>
        <v>0</v>
      </c>
      <c r="G42" s="95">
        <f>SUM(G32:G41)</f>
        <v>1150</v>
      </c>
      <c r="H42" s="37">
        <f>SUM(H32:H41)</f>
        <v>0</v>
      </c>
      <c r="I42" s="313" t="s">
        <v>389</v>
      </c>
      <c r="J42" s="314"/>
      <c r="K42" s="91">
        <f>SUM(K32:K41)</f>
        <v>2600</v>
      </c>
      <c r="L42" s="37">
        <f>SUM(L32:L41)</f>
        <v>0</v>
      </c>
      <c r="M42" s="313"/>
      <c r="N42" s="314"/>
      <c r="O42" s="91">
        <f>SUM(O32:O41)</f>
        <v>0</v>
      </c>
      <c r="P42" s="37">
        <f>SUM(P32:P41)</f>
        <v>0</v>
      </c>
      <c r="Q42" s="313" t="s">
        <v>389</v>
      </c>
      <c r="R42" s="314"/>
      <c r="S42" s="91">
        <f>SUM(S32:S41)</f>
        <v>650</v>
      </c>
      <c r="T42" s="37">
        <f>SUM(T32:T41)</f>
        <v>0</v>
      </c>
      <c r="U42" s="75"/>
    </row>
    <row r="43" spans="1:21">
      <c r="A43" s="639" t="str">
        <f>刈谷市・高浜市・碧南市!A43</f>
        <v>平成25年12月</v>
      </c>
      <c r="B43" s="639"/>
      <c r="C43" s="134"/>
      <c r="H43" s="2"/>
      <c r="U43" s="134" t="s">
        <v>273</v>
      </c>
    </row>
  </sheetData>
  <mergeCells count="23">
    <mergeCell ref="A43:B43"/>
    <mergeCell ref="C30:E30"/>
    <mergeCell ref="A1:A2"/>
    <mergeCell ref="U1:U6"/>
    <mergeCell ref="B3:G4"/>
    <mergeCell ref="P4:P6"/>
    <mergeCell ref="Q4:S6"/>
    <mergeCell ref="T4:T6"/>
    <mergeCell ref="C7:E7"/>
    <mergeCell ref="B8:E8"/>
    <mergeCell ref="I8:K8"/>
    <mergeCell ref="M8:O8"/>
    <mergeCell ref="Q8:S8"/>
    <mergeCell ref="H1:H3"/>
    <mergeCell ref="I1:O3"/>
    <mergeCell ref="H4:H6"/>
    <mergeCell ref="P1:P3"/>
    <mergeCell ref="Q1:T3"/>
    <mergeCell ref="B31:E31"/>
    <mergeCell ref="I31:K31"/>
    <mergeCell ref="M31:O31"/>
    <mergeCell ref="Q31:S31"/>
    <mergeCell ref="I4:O6"/>
  </mergeCells>
  <phoneticPr fontId="2"/>
  <pageMargins left="0.22" right="0.19" top="0.23" bottom="0.23" header="0.2" footer="0.2"/>
  <pageSetup paperSize="9" orientation="landscape" verticalDpi="0" r:id="rId1"/>
</worksheet>
</file>

<file path=xl/worksheets/sheet38.xml><?xml version="1.0" encoding="utf-8"?>
<worksheet xmlns="http://schemas.openxmlformats.org/spreadsheetml/2006/main" xmlns:r="http://schemas.openxmlformats.org/officeDocument/2006/relationships">
  <dimension ref="A1:Y44"/>
  <sheetViews>
    <sheetView zoomScaleNormal="100" workbookViewId="0">
      <selection activeCell="T4" sqref="T4:T6"/>
    </sheetView>
  </sheetViews>
  <sheetFormatPr defaultRowHeight="13.5"/>
  <cols>
    <col min="1" max="1" width="7.625" customWidth="1"/>
    <col min="2" max="2" width="1.625" customWidth="1"/>
    <col min="3" max="3" width="10.625" customWidth="1"/>
    <col min="4" max="4" width="2" customWidth="1"/>
    <col min="5" max="5" width="8.75" customWidth="1"/>
    <col min="6" max="6" width="8.125" customWidth="1"/>
    <col min="7" max="7" width="7.25" customWidth="1"/>
    <col min="8" max="8" width="7" customWidth="1"/>
    <col min="9" max="9" width="10.25" customWidth="1"/>
    <col min="10" max="10" width="1.5" customWidth="1"/>
    <col min="11" max="12" width="7.625" customWidth="1"/>
    <col min="13" max="13" width="9.375" customWidth="1"/>
    <col min="14" max="14" width="1.25" customWidth="1"/>
    <col min="15" max="16" width="6.5" customWidth="1"/>
    <col min="17" max="17" width="10.125" customWidth="1"/>
    <col min="18" max="18" width="1.125" customWidth="1"/>
    <col min="19" max="20" width="6.5" customWidth="1"/>
    <col min="21" max="21" width="18.375" customWidth="1"/>
  </cols>
  <sheetData>
    <row r="1" spans="1:25" ht="8.25" customHeight="1">
      <c r="A1" s="515" t="s">
        <v>0</v>
      </c>
      <c r="B1" s="153"/>
      <c r="C1" s="1"/>
      <c r="D1" s="2"/>
      <c r="E1" s="2"/>
      <c r="F1" s="2"/>
      <c r="G1" s="3"/>
      <c r="H1" s="597" t="s">
        <v>1</v>
      </c>
      <c r="I1" s="582"/>
      <c r="J1" s="582"/>
      <c r="K1" s="582"/>
      <c r="L1" s="582"/>
      <c r="M1" s="582"/>
      <c r="N1" s="582"/>
      <c r="O1" s="583"/>
      <c r="P1" s="597" t="s">
        <v>2</v>
      </c>
      <c r="Q1" s="589"/>
      <c r="R1" s="589"/>
      <c r="S1" s="589"/>
      <c r="T1" s="590"/>
      <c r="U1" s="619" t="s">
        <v>3</v>
      </c>
      <c r="V1" s="4"/>
    </row>
    <row r="2" spans="1:25" ht="8.25" customHeight="1">
      <c r="A2" s="514"/>
      <c r="B2" s="5"/>
      <c r="C2" s="5"/>
      <c r="D2" s="5"/>
      <c r="E2" s="5"/>
      <c r="F2" s="5"/>
      <c r="G2" s="6"/>
      <c r="H2" s="698"/>
      <c r="I2" s="584"/>
      <c r="J2" s="584"/>
      <c r="K2" s="584"/>
      <c r="L2" s="584"/>
      <c r="M2" s="584"/>
      <c r="N2" s="584"/>
      <c r="O2" s="585"/>
      <c r="P2" s="598"/>
      <c r="Q2" s="591"/>
      <c r="R2" s="591"/>
      <c r="S2" s="591"/>
      <c r="T2" s="592"/>
      <c r="U2" s="620"/>
    </row>
    <row r="3" spans="1:25" ht="8.25" customHeight="1" thickBot="1">
      <c r="A3" s="560" t="s">
        <v>4</v>
      </c>
      <c r="B3" s="571"/>
      <c r="C3" s="571"/>
      <c r="D3" s="571"/>
      <c r="E3" s="571"/>
      <c r="F3" s="571"/>
      <c r="G3" s="572"/>
      <c r="H3" s="699"/>
      <c r="I3" s="586"/>
      <c r="J3" s="586"/>
      <c r="K3" s="586"/>
      <c r="L3" s="586"/>
      <c r="M3" s="586"/>
      <c r="N3" s="586"/>
      <c r="O3" s="587"/>
      <c r="P3" s="599"/>
      <c r="Q3" s="593"/>
      <c r="R3" s="593"/>
      <c r="S3" s="593"/>
      <c r="T3" s="594"/>
      <c r="U3" s="620"/>
    </row>
    <row r="4" spans="1:25" ht="8.25" customHeight="1">
      <c r="A4" s="560"/>
      <c r="B4" s="571"/>
      <c r="C4" s="571"/>
      <c r="D4" s="571"/>
      <c r="E4" s="571"/>
      <c r="F4" s="571"/>
      <c r="G4" s="572"/>
      <c r="H4" s="700" t="s">
        <v>5</v>
      </c>
      <c r="I4" s="589"/>
      <c r="J4" s="589"/>
      <c r="K4" s="589"/>
      <c r="L4" s="589"/>
      <c r="M4" s="589"/>
      <c r="N4" s="589"/>
      <c r="O4" s="590"/>
      <c r="P4" s="597" t="s">
        <v>6</v>
      </c>
      <c r="Q4" s="517">
        <f>F43+H43+L43+P43+T43</f>
        <v>0</v>
      </c>
      <c r="R4" s="517"/>
      <c r="S4" s="517"/>
      <c r="T4" s="626" t="s">
        <v>7</v>
      </c>
      <c r="U4" s="620"/>
    </row>
    <row r="5" spans="1:25" ht="8.25" customHeight="1">
      <c r="A5" s="4"/>
      <c r="B5" s="5"/>
      <c r="C5" s="5"/>
      <c r="D5" s="5"/>
      <c r="E5" s="5"/>
      <c r="F5" s="5"/>
      <c r="G5" s="6"/>
      <c r="H5" s="701"/>
      <c r="I5" s="591"/>
      <c r="J5" s="591"/>
      <c r="K5" s="591"/>
      <c r="L5" s="591"/>
      <c r="M5" s="591"/>
      <c r="N5" s="591"/>
      <c r="O5" s="592"/>
      <c r="P5" s="598"/>
      <c r="Q5" s="518"/>
      <c r="R5" s="518"/>
      <c r="S5" s="518"/>
      <c r="T5" s="627"/>
      <c r="U5" s="620"/>
    </row>
    <row r="6" spans="1:25" ht="8.25" customHeight="1" thickBot="1">
      <c r="A6" s="7"/>
      <c r="B6" s="9"/>
      <c r="C6" s="9"/>
      <c r="D6" s="9"/>
      <c r="E6" s="9"/>
      <c r="F6" s="9"/>
      <c r="G6" s="8"/>
      <c r="H6" s="702"/>
      <c r="I6" s="593"/>
      <c r="J6" s="593"/>
      <c r="K6" s="593"/>
      <c r="L6" s="593"/>
      <c r="M6" s="593"/>
      <c r="N6" s="593"/>
      <c r="O6" s="594"/>
      <c r="P6" s="599"/>
      <c r="Q6" s="519"/>
      <c r="R6" s="519"/>
      <c r="S6" s="519"/>
      <c r="T6" s="628"/>
      <c r="U6" s="621"/>
    </row>
    <row r="7" spans="1:25" ht="21" customHeight="1" thickBot="1">
      <c r="A7" s="275"/>
      <c r="C7" s="689" t="s">
        <v>1099</v>
      </c>
      <c r="D7" s="689"/>
      <c r="E7" s="689"/>
      <c r="F7" s="138"/>
      <c r="G7" s="10" t="s">
        <v>8</v>
      </c>
      <c r="H7" s="697">
        <f>豊田市・みよし市!E29+豊田市・みよし市!G29+豊田市・みよし市!K29+豊田市・みよし市!O29+豊田市・みよし市!S29</f>
        <v>117500</v>
      </c>
      <c r="I7" s="697"/>
      <c r="J7" s="11"/>
      <c r="K7" s="11" t="s">
        <v>7</v>
      </c>
      <c r="L7" s="9"/>
      <c r="M7" s="9"/>
      <c r="N7" s="9" t="s">
        <v>1172</v>
      </c>
      <c r="O7" s="696">
        <f>E43+G43+K43+O43+S43</f>
        <v>103800</v>
      </c>
      <c r="P7" s="554"/>
      <c r="Q7" s="9" t="s">
        <v>1173</v>
      </c>
      <c r="R7" s="9"/>
      <c r="S7" s="9"/>
      <c r="T7" s="9"/>
    </row>
    <row r="8" spans="1:25" ht="15" customHeight="1" thickTop="1" thickBot="1">
      <c r="A8" s="228" t="s">
        <v>703</v>
      </c>
      <c r="B8" s="551" t="s">
        <v>10</v>
      </c>
      <c r="C8" s="551"/>
      <c r="D8" s="551"/>
      <c r="E8" s="552"/>
      <c r="F8" s="274" t="s">
        <v>11</v>
      </c>
      <c r="G8" s="13" t="s">
        <v>12</v>
      </c>
      <c r="H8" s="14" t="s">
        <v>11</v>
      </c>
      <c r="I8" s="554" t="s">
        <v>13</v>
      </c>
      <c r="J8" s="554"/>
      <c r="K8" s="555"/>
      <c r="L8" s="14" t="s">
        <v>11</v>
      </c>
      <c r="M8" s="554" t="s">
        <v>14</v>
      </c>
      <c r="N8" s="554"/>
      <c r="O8" s="555"/>
      <c r="P8" s="14" t="s">
        <v>11</v>
      </c>
      <c r="Q8" s="554" t="s">
        <v>15</v>
      </c>
      <c r="R8" s="554"/>
      <c r="S8" s="556"/>
      <c r="T8" s="14" t="s">
        <v>11</v>
      </c>
      <c r="U8" s="15" t="s">
        <v>16</v>
      </c>
    </row>
    <row r="9" spans="1:25" ht="15" customHeight="1">
      <c r="A9" s="276"/>
      <c r="B9" s="261"/>
      <c r="C9" s="122" t="s">
        <v>1187</v>
      </c>
      <c r="D9" s="327"/>
      <c r="E9" s="224">
        <v>1800</v>
      </c>
      <c r="F9" s="16"/>
      <c r="G9" s="120">
        <v>250</v>
      </c>
      <c r="H9" s="17"/>
      <c r="I9" s="122" t="s">
        <v>1220</v>
      </c>
      <c r="J9" s="112"/>
      <c r="K9" s="90">
        <v>3000</v>
      </c>
      <c r="L9" s="17"/>
      <c r="M9" s="122" t="s">
        <v>1223</v>
      </c>
      <c r="N9" s="112"/>
      <c r="O9" s="90">
        <v>2300</v>
      </c>
      <c r="P9" s="17"/>
      <c r="Q9" s="122" t="s">
        <v>1204</v>
      </c>
      <c r="R9" s="112"/>
      <c r="S9" s="90">
        <v>400</v>
      </c>
      <c r="T9" s="17"/>
      <c r="U9" s="74" t="s">
        <v>1241</v>
      </c>
    </row>
    <row r="10" spans="1:25" ht="15" customHeight="1">
      <c r="A10" s="277"/>
      <c r="B10" s="154"/>
      <c r="C10" s="123" t="s">
        <v>1188</v>
      </c>
      <c r="D10" s="327"/>
      <c r="E10" s="208">
        <v>1500</v>
      </c>
      <c r="F10" s="18"/>
      <c r="G10" s="121">
        <v>150</v>
      </c>
      <c r="H10" s="19"/>
      <c r="I10" s="373" t="s">
        <v>1197</v>
      </c>
      <c r="J10" s="33"/>
      <c r="K10" s="87">
        <v>3500</v>
      </c>
      <c r="L10" s="19"/>
      <c r="M10" s="123" t="s">
        <v>1224</v>
      </c>
      <c r="N10" s="33"/>
      <c r="O10" s="87">
        <v>700</v>
      </c>
      <c r="P10" s="19"/>
      <c r="Q10" s="123" t="s">
        <v>1226</v>
      </c>
      <c r="R10" s="33"/>
      <c r="S10" s="87">
        <v>550</v>
      </c>
      <c r="T10" s="19"/>
      <c r="U10" s="164" t="s">
        <v>1242</v>
      </c>
    </row>
    <row r="11" spans="1:25" ht="15" customHeight="1">
      <c r="A11" s="278"/>
      <c r="B11" s="154"/>
      <c r="C11" s="312" t="s">
        <v>1189</v>
      </c>
      <c r="D11" s="327"/>
      <c r="E11" s="208">
        <v>1500</v>
      </c>
      <c r="F11" s="18"/>
      <c r="G11" s="121">
        <v>200</v>
      </c>
      <c r="H11" s="19"/>
      <c r="I11" s="123" t="s">
        <v>1221</v>
      </c>
      <c r="J11" s="33"/>
      <c r="K11" s="87">
        <v>2000</v>
      </c>
      <c r="L11" s="19"/>
      <c r="M11" s="123" t="s">
        <v>1225</v>
      </c>
      <c r="N11" s="33"/>
      <c r="O11" s="87">
        <v>50</v>
      </c>
      <c r="P11" s="19"/>
      <c r="Q11" s="123" t="s">
        <v>1222</v>
      </c>
      <c r="R11" s="33"/>
      <c r="S11" s="87">
        <v>300</v>
      </c>
      <c r="T11" s="19"/>
      <c r="U11" s="76" t="s">
        <v>1243</v>
      </c>
    </row>
    <row r="12" spans="1:25" ht="15" customHeight="1">
      <c r="A12" s="277"/>
      <c r="B12" s="154"/>
      <c r="C12" s="123" t="s">
        <v>1190</v>
      </c>
      <c r="D12" s="327"/>
      <c r="E12" s="208">
        <v>1450</v>
      </c>
      <c r="F12" s="18"/>
      <c r="G12" s="121">
        <v>100</v>
      </c>
      <c r="H12" s="19"/>
      <c r="I12" s="123" t="s">
        <v>1222</v>
      </c>
      <c r="J12" s="33"/>
      <c r="K12" s="87">
        <v>1300</v>
      </c>
      <c r="L12" s="19"/>
      <c r="M12" s="123"/>
      <c r="N12" s="33"/>
      <c r="O12" s="87"/>
      <c r="P12" s="19"/>
      <c r="Q12" s="123" t="s">
        <v>1227</v>
      </c>
      <c r="R12" s="33"/>
      <c r="S12" s="87">
        <v>800</v>
      </c>
      <c r="T12" s="19"/>
      <c r="U12" s="380" t="s">
        <v>1244</v>
      </c>
    </row>
    <row r="13" spans="1:25" ht="15" customHeight="1">
      <c r="A13" s="279"/>
      <c r="B13" s="154"/>
      <c r="C13" s="123" t="s">
        <v>1191</v>
      </c>
      <c r="D13" s="327"/>
      <c r="E13" s="208">
        <v>1600</v>
      </c>
      <c r="F13" s="18"/>
      <c r="G13" s="121">
        <v>100</v>
      </c>
      <c r="H13" s="19"/>
      <c r="I13" s="123"/>
      <c r="J13" s="33"/>
      <c r="K13" s="87"/>
      <c r="L13" s="19"/>
      <c r="M13" s="123"/>
      <c r="N13" s="33"/>
      <c r="O13" s="87"/>
      <c r="P13" s="19"/>
      <c r="Q13" s="123" t="s">
        <v>1228</v>
      </c>
      <c r="R13" s="33"/>
      <c r="S13" s="87">
        <v>750</v>
      </c>
      <c r="T13" s="19"/>
      <c r="U13" s="76" t="s">
        <v>1245</v>
      </c>
      <c r="W13" s="5"/>
    </row>
    <row r="14" spans="1:25" ht="15" customHeight="1">
      <c r="A14" s="279"/>
      <c r="B14" s="154"/>
      <c r="C14" s="123" t="s">
        <v>1192</v>
      </c>
      <c r="D14" s="327"/>
      <c r="E14" s="208">
        <v>2100</v>
      </c>
      <c r="F14" s="18"/>
      <c r="G14" s="121">
        <v>150</v>
      </c>
      <c r="H14" s="19"/>
      <c r="I14" s="123"/>
      <c r="J14" s="33"/>
      <c r="K14" s="87"/>
      <c r="L14" s="19"/>
      <c r="M14" s="123"/>
      <c r="N14" s="33"/>
      <c r="O14" s="87"/>
      <c r="P14" s="19"/>
      <c r="Q14" s="158" t="s">
        <v>1205</v>
      </c>
      <c r="R14" s="33"/>
      <c r="S14" s="87">
        <v>450</v>
      </c>
      <c r="T14" s="19"/>
      <c r="U14" s="74"/>
      <c r="X14" s="5"/>
      <c r="Y14" s="5"/>
    </row>
    <row r="15" spans="1:25" ht="15" customHeight="1">
      <c r="A15" s="278"/>
      <c r="B15" s="154"/>
      <c r="C15" s="123" t="s">
        <v>1193</v>
      </c>
      <c r="D15" s="327"/>
      <c r="E15" s="208">
        <v>3650</v>
      </c>
      <c r="F15" s="18"/>
      <c r="G15" s="121">
        <v>200</v>
      </c>
      <c r="H15" s="19"/>
      <c r="I15" s="123"/>
      <c r="J15" s="33"/>
      <c r="K15" s="87"/>
      <c r="L15" s="19"/>
      <c r="M15" s="123"/>
      <c r="N15" s="33"/>
      <c r="O15" s="87"/>
      <c r="P15" s="19"/>
      <c r="Q15" s="123" t="s">
        <v>1221</v>
      </c>
      <c r="R15" s="33"/>
      <c r="S15" s="87">
        <v>800</v>
      </c>
      <c r="T15" s="19"/>
      <c r="U15" s="74"/>
      <c r="X15" s="5"/>
      <c r="Y15" s="5"/>
    </row>
    <row r="16" spans="1:25" ht="15" customHeight="1">
      <c r="A16" s="278"/>
      <c r="B16" s="154"/>
      <c r="C16" s="123" t="s">
        <v>1194</v>
      </c>
      <c r="D16" s="327"/>
      <c r="E16" s="208">
        <v>2750</v>
      </c>
      <c r="F16" s="18"/>
      <c r="G16" s="121">
        <v>150</v>
      </c>
      <c r="H16" s="19"/>
      <c r="I16" s="123"/>
      <c r="J16" s="33"/>
      <c r="K16" s="87"/>
      <c r="L16" s="19"/>
      <c r="M16" s="123"/>
      <c r="N16" s="33"/>
      <c r="O16" s="87"/>
      <c r="P16" s="19"/>
      <c r="Q16" s="123" t="s">
        <v>1229</v>
      </c>
      <c r="R16" s="33"/>
      <c r="S16" s="87">
        <v>600</v>
      </c>
      <c r="T16" s="19"/>
      <c r="U16" s="74"/>
    </row>
    <row r="17" spans="1:21" ht="15" customHeight="1">
      <c r="A17" s="277"/>
      <c r="B17" s="154"/>
      <c r="C17" s="123" t="s">
        <v>1195</v>
      </c>
      <c r="D17" s="327" t="s">
        <v>119</v>
      </c>
      <c r="E17" s="208">
        <v>2350</v>
      </c>
      <c r="F17" s="18"/>
      <c r="G17" s="121">
        <v>150</v>
      </c>
      <c r="H17" s="19"/>
      <c r="I17" s="123"/>
      <c r="J17" s="33"/>
      <c r="K17" s="87"/>
      <c r="L17" s="19"/>
      <c r="M17" s="123"/>
      <c r="N17" s="33"/>
      <c r="O17" s="87"/>
      <c r="P17" s="19"/>
      <c r="Q17" s="123" t="s">
        <v>1196</v>
      </c>
      <c r="R17" s="33"/>
      <c r="S17" s="87">
        <v>1100</v>
      </c>
      <c r="T17" s="19"/>
      <c r="U17" s="74"/>
    </row>
    <row r="18" spans="1:21" ht="15" customHeight="1">
      <c r="A18" s="278"/>
      <c r="B18" s="154"/>
      <c r="C18" s="123" t="s">
        <v>1196</v>
      </c>
      <c r="D18" s="327" t="s">
        <v>119</v>
      </c>
      <c r="E18" s="208">
        <v>2550</v>
      </c>
      <c r="F18" s="18"/>
      <c r="G18" s="121">
        <v>200</v>
      </c>
      <c r="H18" s="19"/>
      <c r="I18" s="123"/>
      <c r="J18" s="33"/>
      <c r="K18" s="87"/>
      <c r="L18" s="19"/>
      <c r="M18" s="123"/>
      <c r="N18" s="33"/>
      <c r="O18" s="87"/>
      <c r="P18" s="19"/>
      <c r="Q18" s="123" t="s">
        <v>1230</v>
      </c>
      <c r="R18" s="33"/>
      <c r="S18" s="87">
        <v>200</v>
      </c>
      <c r="T18" s="19"/>
      <c r="U18" s="74"/>
    </row>
    <row r="19" spans="1:21" ht="15" customHeight="1">
      <c r="A19" s="277"/>
      <c r="B19" s="154"/>
      <c r="C19" s="373" t="s">
        <v>1197</v>
      </c>
      <c r="D19" s="327" t="s">
        <v>119</v>
      </c>
      <c r="E19" s="208">
        <v>2050</v>
      </c>
      <c r="F19" s="18"/>
      <c r="G19" s="121">
        <v>100</v>
      </c>
      <c r="H19" s="19"/>
      <c r="I19" s="123"/>
      <c r="J19" s="33"/>
      <c r="K19" s="87"/>
      <c r="L19" s="19"/>
      <c r="M19" s="123"/>
      <c r="N19" s="33"/>
      <c r="O19" s="87"/>
      <c r="P19" s="19"/>
      <c r="Q19" s="123" t="s">
        <v>1224</v>
      </c>
      <c r="R19" s="33"/>
      <c r="S19" s="87">
        <v>650</v>
      </c>
      <c r="T19" s="19"/>
      <c r="U19" s="74"/>
    </row>
    <row r="20" spans="1:21" ht="15" customHeight="1">
      <c r="A20" s="279"/>
      <c r="B20" s="154"/>
      <c r="C20" s="123" t="s">
        <v>1198</v>
      </c>
      <c r="D20" s="327" t="s">
        <v>119</v>
      </c>
      <c r="E20" s="208">
        <v>5250</v>
      </c>
      <c r="F20" s="18"/>
      <c r="G20" s="121">
        <v>300</v>
      </c>
      <c r="H20" s="19"/>
      <c r="I20" s="123"/>
      <c r="J20" s="33"/>
      <c r="K20" s="87"/>
      <c r="L20" s="19"/>
      <c r="M20" s="123"/>
      <c r="N20" s="33"/>
      <c r="O20" s="87"/>
      <c r="P20" s="19"/>
      <c r="Q20" s="123" t="s">
        <v>1231</v>
      </c>
      <c r="R20" s="33"/>
      <c r="S20" s="87">
        <v>300</v>
      </c>
      <c r="T20" s="19"/>
      <c r="U20" s="74"/>
    </row>
    <row r="21" spans="1:21" ht="15" customHeight="1">
      <c r="A21" s="279"/>
      <c r="B21" s="154"/>
      <c r="C21" s="123" t="s">
        <v>1199</v>
      </c>
      <c r="D21" s="327" t="s">
        <v>119</v>
      </c>
      <c r="E21" s="208">
        <v>2500</v>
      </c>
      <c r="F21" s="18"/>
      <c r="G21" s="121">
        <v>100</v>
      </c>
      <c r="H21" s="19"/>
      <c r="I21" s="123"/>
      <c r="J21" s="33"/>
      <c r="K21" s="87"/>
      <c r="L21" s="19"/>
      <c r="M21" s="123"/>
      <c r="N21" s="33"/>
      <c r="O21" s="87"/>
      <c r="P21" s="19"/>
      <c r="Q21" s="123" t="s">
        <v>1232</v>
      </c>
      <c r="R21" s="33"/>
      <c r="S21" s="87">
        <v>750</v>
      </c>
      <c r="T21" s="19"/>
      <c r="U21" s="74"/>
    </row>
    <row r="22" spans="1:21" ht="15" customHeight="1">
      <c r="A22" s="279"/>
      <c r="B22" s="154"/>
      <c r="C22" s="123" t="s">
        <v>1200</v>
      </c>
      <c r="D22" s="327" t="s">
        <v>119</v>
      </c>
      <c r="E22" s="208">
        <v>2300</v>
      </c>
      <c r="F22" s="18"/>
      <c r="G22" s="121">
        <v>100</v>
      </c>
      <c r="H22" s="19"/>
      <c r="I22" s="123"/>
      <c r="J22" s="33"/>
      <c r="K22" s="87"/>
      <c r="L22" s="19"/>
      <c r="M22" s="123"/>
      <c r="N22" s="33"/>
      <c r="O22" s="87"/>
      <c r="P22" s="19"/>
      <c r="Q22" s="123"/>
      <c r="R22" s="33"/>
      <c r="S22" s="87"/>
      <c r="T22" s="19"/>
      <c r="U22" s="74"/>
    </row>
    <row r="23" spans="1:21" ht="15" customHeight="1">
      <c r="A23" s="278"/>
      <c r="B23" s="154"/>
      <c r="C23" s="374" t="s">
        <v>1201</v>
      </c>
      <c r="D23" s="327"/>
      <c r="E23" s="208">
        <v>7100</v>
      </c>
      <c r="F23" s="18"/>
      <c r="G23" s="121">
        <v>650</v>
      </c>
      <c r="H23" s="19"/>
      <c r="I23" s="123"/>
      <c r="J23" s="33"/>
      <c r="K23" s="87"/>
      <c r="L23" s="19"/>
      <c r="M23" s="123"/>
      <c r="N23" s="33"/>
      <c r="O23" s="87"/>
      <c r="P23" s="19"/>
      <c r="Q23" s="123"/>
      <c r="R23" s="33"/>
      <c r="S23" s="87"/>
      <c r="T23" s="19"/>
      <c r="U23" s="74"/>
    </row>
    <row r="24" spans="1:21" ht="15" customHeight="1">
      <c r="A24" s="277"/>
      <c r="B24" s="154"/>
      <c r="C24" s="123" t="s">
        <v>1202</v>
      </c>
      <c r="D24" s="327" t="s">
        <v>119</v>
      </c>
      <c r="E24" s="208">
        <v>1250</v>
      </c>
      <c r="F24" s="18"/>
      <c r="G24" s="121">
        <v>100</v>
      </c>
      <c r="H24" s="19"/>
      <c r="I24" s="123"/>
      <c r="J24" s="33"/>
      <c r="K24" s="87"/>
      <c r="L24" s="19"/>
      <c r="M24" s="123"/>
      <c r="N24" s="33"/>
      <c r="O24" s="87"/>
      <c r="P24" s="19"/>
      <c r="Q24" s="123"/>
      <c r="R24" s="33"/>
      <c r="S24" s="87"/>
      <c r="T24" s="19"/>
      <c r="U24" s="74"/>
    </row>
    <row r="25" spans="1:21" ht="15" customHeight="1">
      <c r="A25" s="278"/>
      <c r="B25" s="154"/>
      <c r="C25" s="123" t="s">
        <v>1203</v>
      </c>
      <c r="D25" s="327" t="s">
        <v>119</v>
      </c>
      <c r="E25" s="208">
        <v>1500</v>
      </c>
      <c r="F25" s="18"/>
      <c r="G25" s="121">
        <v>100</v>
      </c>
      <c r="H25" s="19"/>
      <c r="I25" s="123"/>
      <c r="J25" s="33"/>
      <c r="K25" s="87"/>
      <c r="L25" s="19"/>
      <c r="M25" s="123"/>
      <c r="N25" s="33"/>
      <c r="O25" s="87"/>
      <c r="P25" s="19"/>
      <c r="Q25" s="123"/>
      <c r="R25" s="33"/>
      <c r="S25" s="87"/>
      <c r="T25" s="19"/>
      <c r="U25" s="74"/>
    </row>
    <row r="26" spans="1:21" ht="15" customHeight="1">
      <c r="A26" s="278"/>
      <c r="B26" s="154"/>
      <c r="C26" s="123" t="s">
        <v>1204</v>
      </c>
      <c r="D26" s="327" t="s">
        <v>119</v>
      </c>
      <c r="E26" s="208">
        <v>1250</v>
      </c>
      <c r="F26" s="18"/>
      <c r="G26" s="121">
        <v>150</v>
      </c>
      <c r="H26" s="19"/>
      <c r="I26" s="123"/>
      <c r="J26" s="33"/>
      <c r="K26" s="87"/>
      <c r="L26" s="19"/>
      <c r="M26" s="123"/>
      <c r="N26" s="33"/>
      <c r="O26" s="87"/>
      <c r="P26" s="19"/>
      <c r="Q26" s="123"/>
      <c r="R26" s="33"/>
      <c r="S26" s="87"/>
      <c r="T26" s="19"/>
      <c r="U26" s="127"/>
    </row>
    <row r="27" spans="1:21" ht="15" customHeight="1">
      <c r="A27" s="349"/>
      <c r="B27" s="154"/>
      <c r="C27" s="123" t="s">
        <v>1205</v>
      </c>
      <c r="D27" s="327" t="s">
        <v>119</v>
      </c>
      <c r="E27" s="208">
        <v>1950</v>
      </c>
      <c r="F27" s="18"/>
      <c r="G27" s="121">
        <v>100</v>
      </c>
      <c r="H27" s="19"/>
      <c r="I27" s="123"/>
      <c r="J27" s="33"/>
      <c r="K27" s="87"/>
      <c r="L27" s="19"/>
      <c r="M27" s="123"/>
      <c r="N27" s="33"/>
      <c r="O27" s="87"/>
      <c r="P27" s="19"/>
      <c r="Q27" s="123"/>
      <c r="R27" s="33"/>
      <c r="S27" s="87"/>
      <c r="T27" s="19"/>
      <c r="U27" s="74"/>
    </row>
    <row r="28" spans="1:21" ht="15" customHeight="1">
      <c r="A28" s="252"/>
      <c r="B28" s="154"/>
      <c r="C28" s="123" t="s">
        <v>1206</v>
      </c>
      <c r="D28" s="324" t="s">
        <v>119</v>
      </c>
      <c r="E28" s="208">
        <v>1950</v>
      </c>
      <c r="F28" s="18"/>
      <c r="G28" s="121">
        <v>100</v>
      </c>
      <c r="H28" s="19"/>
      <c r="I28" s="123"/>
      <c r="J28" s="33"/>
      <c r="K28" s="87"/>
      <c r="L28" s="19"/>
      <c r="M28" s="123"/>
      <c r="N28" s="33"/>
      <c r="O28" s="87"/>
      <c r="P28" s="19"/>
      <c r="Q28" s="123"/>
      <c r="R28" s="33"/>
      <c r="S28" s="87"/>
      <c r="T28" s="19"/>
      <c r="U28" s="74"/>
    </row>
    <row r="29" spans="1:21" ht="15" customHeight="1">
      <c r="A29" s="278"/>
      <c r="B29" s="154"/>
      <c r="C29" s="123" t="s">
        <v>1207</v>
      </c>
      <c r="D29" s="324" t="s">
        <v>119</v>
      </c>
      <c r="E29" s="208">
        <v>1900</v>
      </c>
      <c r="F29" s="18"/>
      <c r="G29" s="121">
        <v>100</v>
      </c>
      <c r="H29" s="19"/>
      <c r="I29" s="123"/>
      <c r="J29" s="33"/>
      <c r="K29" s="87"/>
      <c r="L29" s="19"/>
      <c r="M29" s="123"/>
      <c r="N29" s="33"/>
      <c r="O29" s="87"/>
      <c r="P29" s="19"/>
      <c r="Q29" s="123"/>
      <c r="R29" s="33"/>
      <c r="S29" s="87"/>
      <c r="T29" s="19"/>
      <c r="U29" s="74"/>
    </row>
    <row r="30" spans="1:21" ht="15" customHeight="1">
      <c r="A30" s="280"/>
      <c r="B30" s="154"/>
      <c r="C30" s="123" t="s">
        <v>1208</v>
      </c>
      <c r="D30" s="324" t="s">
        <v>711</v>
      </c>
      <c r="E30" s="208">
        <v>5350</v>
      </c>
      <c r="F30" s="18"/>
      <c r="G30" s="121">
        <v>300</v>
      </c>
      <c r="H30" s="19"/>
      <c r="I30" s="123"/>
      <c r="J30" s="33"/>
      <c r="K30" s="87"/>
      <c r="L30" s="19"/>
      <c r="M30" s="123"/>
      <c r="N30" s="33"/>
      <c r="O30" s="87"/>
      <c r="P30" s="19"/>
      <c r="Q30" s="123"/>
      <c r="R30" s="33"/>
      <c r="S30" s="87"/>
      <c r="T30" s="19"/>
      <c r="U30" s="74"/>
    </row>
    <row r="31" spans="1:21" ht="15" customHeight="1">
      <c r="A31" s="279"/>
      <c r="B31" s="154"/>
      <c r="C31" s="123" t="s">
        <v>1209</v>
      </c>
      <c r="D31" s="324" t="s">
        <v>119</v>
      </c>
      <c r="E31" s="208">
        <v>1550</v>
      </c>
      <c r="F31" s="18"/>
      <c r="G31" s="121">
        <v>150</v>
      </c>
      <c r="H31" s="19"/>
      <c r="I31" s="123"/>
      <c r="J31" s="33"/>
      <c r="K31" s="87"/>
      <c r="L31" s="19"/>
      <c r="M31" s="123"/>
      <c r="N31" s="33"/>
      <c r="O31" s="87"/>
      <c r="P31" s="19"/>
      <c r="Q31" s="123"/>
      <c r="R31" s="33"/>
      <c r="S31" s="87"/>
      <c r="T31" s="19"/>
      <c r="U31" s="74"/>
    </row>
    <row r="32" spans="1:21" ht="15" customHeight="1">
      <c r="A32" s="279"/>
      <c r="B32" s="154"/>
      <c r="C32" s="123" t="s">
        <v>1210</v>
      </c>
      <c r="D32" s="327" t="s">
        <v>119</v>
      </c>
      <c r="E32" s="208">
        <v>1650</v>
      </c>
      <c r="F32" s="18"/>
      <c r="G32" s="121">
        <v>100</v>
      </c>
      <c r="H32" s="19"/>
      <c r="I32" s="123"/>
      <c r="J32" s="33"/>
      <c r="K32" s="87"/>
      <c r="L32" s="19"/>
      <c r="M32" s="123"/>
      <c r="N32" s="33"/>
      <c r="O32" s="87"/>
      <c r="P32" s="19"/>
      <c r="Q32" s="123"/>
      <c r="R32" s="33"/>
      <c r="S32" s="87"/>
      <c r="T32" s="19"/>
      <c r="U32" s="74"/>
    </row>
    <row r="33" spans="1:21" ht="15" customHeight="1">
      <c r="A33" s="279"/>
      <c r="B33" s="154"/>
      <c r="C33" s="123" t="s">
        <v>1211</v>
      </c>
      <c r="D33" s="327" t="s">
        <v>119</v>
      </c>
      <c r="E33" s="208">
        <v>2200</v>
      </c>
      <c r="F33" s="18"/>
      <c r="G33" s="121">
        <v>100</v>
      </c>
      <c r="H33" s="19"/>
      <c r="I33" s="123"/>
      <c r="J33" s="33"/>
      <c r="K33" s="87"/>
      <c r="L33" s="19"/>
      <c r="M33" s="123"/>
      <c r="N33" s="33"/>
      <c r="O33" s="87"/>
      <c r="P33" s="19"/>
      <c r="Q33" s="123"/>
      <c r="R33" s="33"/>
      <c r="S33" s="87"/>
      <c r="T33" s="19"/>
      <c r="U33" s="74"/>
    </row>
    <row r="34" spans="1:21" ht="15" customHeight="1">
      <c r="A34" s="279"/>
      <c r="B34" s="154"/>
      <c r="C34" s="123" t="s">
        <v>1212</v>
      </c>
      <c r="D34" s="327" t="s">
        <v>119</v>
      </c>
      <c r="E34" s="208">
        <v>1850</v>
      </c>
      <c r="F34" s="18"/>
      <c r="G34" s="121">
        <v>100</v>
      </c>
      <c r="H34" s="19"/>
      <c r="I34" s="123"/>
      <c r="J34" s="33"/>
      <c r="K34" s="87"/>
      <c r="L34" s="19"/>
      <c r="M34" s="123"/>
      <c r="N34" s="33"/>
      <c r="O34" s="87"/>
      <c r="P34" s="19"/>
      <c r="Q34" s="123"/>
      <c r="R34" s="33"/>
      <c r="S34" s="87"/>
      <c r="T34" s="19"/>
      <c r="U34" s="74"/>
    </row>
    <row r="35" spans="1:21" ht="15" customHeight="1">
      <c r="A35" s="279"/>
      <c r="B35" s="154"/>
      <c r="C35" s="123" t="s">
        <v>1213</v>
      </c>
      <c r="D35" s="327" t="s">
        <v>119</v>
      </c>
      <c r="E35" s="208">
        <v>1550</v>
      </c>
      <c r="F35" s="18"/>
      <c r="G35" s="121">
        <v>100</v>
      </c>
      <c r="H35" s="19"/>
      <c r="I35" s="123"/>
      <c r="J35" s="33"/>
      <c r="K35" s="87"/>
      <c r="L35" s="19"/>
      <c r="M35" s="123"/>
      <c r="N35" s="33"/>
      <c r="O35" s="87"/>
      <c r="P35" s="19"/>
      <c r="Q35" s="123"/>
      <c r="R35" s="33"/>
      <c r="S35" s="87"/>
      <c r="T35" s="19"/>
      <c r="U35" s="74"/>
    </row>
    <row r="36" spans="1:21" ht="15" customHeight="1">
      <c r="A36" s="278"/>
      <c r="B36" s="154"/>
      <c r="C36" s="123" t="s">
        <v>1214</v>
      </c>
      <c r="D36" s="327"/>
      <c r="E36" s="208">
        <v>2200</v>
      </c>
      <c r="F36" s="18"/>
      <c r="G36" s="121">
        <v>100</v>
      </c>
      <c r="H36" s="19"/>
      <c r="I36" s="123"/>
      <c r="J36" s="33"/>
      <c r="K36" s="87"/>
      <c r="L36" s="19"/>
      <c r="M36" s="123"/>
      <c r="N36" s="33"/>
      <c r="O36" s="87"/>
      <c r="P36" s="19"/>
      <c r="Q36" s="123"/>
      <c r="R36" s="33"/>
      <c r="S36" s="87"/>
      <c r="T36" s="19"/>
      <c r="U36" s="74"/>
    </row>
    <row r="37" spans="1:21" ht="15" customHeight="1">
      <c r="A37" s="278"/>
      <c r="B37" s="154"/>
      <c r="C37" s="123" t="s">
        <v>1215</v>
      </c>
      <c r="D37" s="327" t="s">
        <v>119</v>
      </c>
      <c r="E37" s="208">
        <v>5550</v>
      </c>
      <c r="F37" s="18"/>
      <c r="G37" s="121">
        <v>300</v>
      </c>
      <c r="H37" s="19"/>
      <c r="I37" s="123"/>
      <c r="J37" s="33"/>
      <c r="K37" s="87"/>
      <c r="L37" s="19"/>
      <c r="M37" s="123"/>
      <c r="N37" s="33"/>
      <c r="O37" s="87"/>
      <c r="P37" s="19"/>
      <c r="Q37" s="123"/>
      <c r="R37" s="33"/>
      <c r="S37" s="87"/>
      <c r="T37" s="19"/>
      <c r="U37" s="74"/>
    </row>
    <row r="38" spans="1:21" ht="15" customHeight="1">
      <c r="A38" s="277"/>
      <c r="B38" s="154"/>
      <c r="C38" s="373" t="s">
        <v>1216</v>
      </c>
      <c r="D38" s="327" t="s">
        <v>119</v>
      </c>
      <c r="E38" s="208">
        <v>1650</v>
      </c>
      <c r="F38" s="18"/>
      <c r="G38" s="121">
        <v>50</v>
      </c>
      <c r="H38" s="19"/>
      <c r="I38" s="123"/>
      <c r="J38" s="33"/>
      <c r="K38" s="87"/>
      <c r="L38" s="19"/>
      <c r="M38" s="123"/>
      <c r="N38" s="33"/>
      <c r="O38" s="87"/>
      <c r="P38" s="19"/>
      <c r="Q38" s="123"/>
      <c r="R38" s="33"/>
      <c r="S38" s="87"/>
      <c r="T38" s="19"/>
      <c r="U38" s="74"/>
    </row>
    <row r="39" spans="1:21" ht="15" customHeight="1">
      <c r="A39" s="279"/>
      <c r="B39" s="154"/>
      <c r="C39" s="123" t="s">
        <v>1217</v>
      </c>
      <c r="D39" s="324" t="s">
        <v>119</v>
      </c>
      <c r="E39" s="208">
        <v>2250</v>
      </c>
      <c r="F39" s="18"/>
      <c r="G39" s="121">
        <v>100</v>
      </c>
      <c r="H39" s="19"/>
      <c r="I39" s="123"/>
      <c r="J39" s="33"/>
      <c r="K39" s="87"/>
      <c r="L39" s="19"/>
      <c r="M39" s="123"/>
      <c r="N39" s="33"/>
      <c r="O39" s="87"/>
      <c r="P39" s="19"/>
      <c r="Q39" s="123"/>
      <c r="R39" s="33"/>
      <c r="S39" s="87"/>
      <c r="T39" s="19"/>
      <c r="U39" s="74"/>
    </row>
    <row r="40" spans="1:21" ht="15" customHeight="1">
      <c r="A40" s="278"/>
      <c r="B40" s="154"/>
      <c r="C40" s="123" t="s">
        <v>1218</v>
      </c>
      <c r="D40" s="324" t="s">
        <v>711</v>
      </c>
      <c r="E40" s="208">
        <v>2250</v>
      </c>
      <c r="F40" s="18"/>
      <c r="G40" s="121">
        <v>50</v>
      </c>
      <c r="H40" s="19"/>
      <c r="I40" s="123"/>
      <c r="J40" s="33"/>
      <c r="K40" s="87"/>
      <c r="L40" s="19"/>
      <c r="M40" s="123"/>
      <c r="N40" s="33"/>
      <c r="O40" s="87"/>
      <c r="P40" s="19"/>
      <c r="Q40" s="123"/>
      <c r="R40" s="33"/>
      <c r="S40" s="87"/>
      <c r="T40" s="19"/>
      <c r="U40" s="74"/>
    </row>
    <row r="41" spans="1:21" ht="12.75" customHeight="1">
      <c r="A41" s="277"/>
      <c r="B41" s="154"/>
      <c r="C41" s="123"/>
      <c r="D41" s="324"/>
      <c r="E41" s="208"/>
      <c r="F41" s="18"/>
      <c r="G41" s="121"/>
      <c r="H41" s="19"/>
      <c r="I41" s="123"/>
      <c r="J41" s="33"/>
      <c r="K41" s="87"/>
      <c r="L41" s="19"/>
      <c r="M41" s="123"/>
      <c r="N41" s="33"/>
      <c r="O41" s="87"/>
      <c r="P41" s="19"/>
      <c r="Q41" s="123"/>
      <c r="R41" s="33"/>
      <c r="S41" s="87"/>
      <c r="T41" s="19"/>
      <c r="U41" s="74"/>
    </row>
    <row r="42" spans="1:21" ht="12.75" customHeight="1" thickBot="1">
      <c r="A42" s="281"/>
      <c r="B42" s="155"/>
      <c r="C42" s="124"/>
      <c r="D42" s="326"/>
      <c r="E42" s="209"/>
      <c r="F42" s="21"/>
      <c r="G42" s="94"/>
      <c r="H42" s="22"/>
      <c r="I42" s="124"/>
      <c r="J42" s="35"/>
      <c r="K42" s="88"/>
      <c r="L42" s="22"/>
      <c r="M42" s="124"/>
      <c r="N42" s="35"/>
      <c r="O42" s="88"/>
      <c r="P42" s="22"/>
      <c r="Q42" s="124"/>
      <c r="R42" s="35"/>
      <c r="S42" s="88"/>
      <c r="T42" s="22"/>
      <c r="U42" s="74"/>
    </row>
    <row r="43" spans="1:21" ht="15" customHeight="1" thickBot="1">
      <c r="A43" s="221"/>
      <c r="B43" s="152"/>
      <c r="C43" s="345" t="s">
        <v>1219</v>
      </c>
      <c r="D43" s="24"/>
      <c r="E43" s="225">
        <f>SUM(E9:E42)</f>
        <v>78300</v>
      </c>
      <c r="F43" s="25">
        <f>SUM(F9:F42)</f>
        <v>0</v>
      </c>
      <c r="G43" s="129">
        <f>SUM(G9:G42)</f>
        <v>5000</v>
      </c>
      <c r="H43" s="26">
        <f>SUM(H9:H42)</f>
        <v>0</v>
      </c>
      <c r="I43" s="313" t="s">
        <v>55</v>
      </c>
      <c r="J43" s="314"/>
      <c r="K43" s="89">
        <f>SUM(K9:K42)</f>
        <v>9800</v>
      </c>
      <c r="L43" s="26">
        <f>SUM(L9:L42)</f>
        <v>0</v>
      </c>
      <c r="M43" s="313" t="s">
        <v>80</v>
      </c>
      <c r="N43" s="314"/>
      <c r="O43" s="89">
        <f>SUM(O9:O42)</f>
        <v>3050</v>
      </c>
      <c r="P43" s="26">
        <f>SUM(P9:P42)</f>
        <v>0</v>
      </c>
      <c r="Q43" s="313" t="s">
        <v>1053</v>
      </c>
      <c r="R43" s="314"/>
      <c r="S43" s="89">
        <f>SUM(S9:S42)</f>
        <v>7650</v>
      </c>
      <c r="T43" s="26">
        <f>SUM(T9:T42)</f>
        <v>0</v>
      </c>
      <c r="U43" s="75"/>
    </row>
    <row r="44" spans="1:21">
      <c r="A44" s="134" t="str">
        <f>安城市・知立市!A43</f>
        <v>平成25年12月</v>
      </c>
      <c r="C44" s="134"/>
      <c r="Q44" s="2"/>
      <c r="R44" s="2"/>
      <c r="U44" s="134" t="s">
        <v>273</v>
      </c>
    </row>
  </sheetData>
  <mergeCells count="19">
    <mergeCell ref="U1:U6"/>
    <mergeCell ref="A3:G4"/>
    <mergeCell ref="Q4:S6"/>
    <mergeCell ref="A1:A2"/>
    <mergeCell ref="H1:H3"/>
    <mergeCell ref="I1:O3"/>
    <mergeCell ref="H4:H6"/>
    <mergeCell ref="I4:O6"/>
    <mergeCell ref="P1:P3"/>
    <mergeCell ref="Q1:T3"/>
    <mergeCell ref="P4:P6"/>
    <mergeCell ref="T4:T6"/>
    <mergeCell ref="Q8:S8"/>
    <mergeCell ref="O7:P7"/>
    <mergeCell ref="H7:I7"/>
    <mergeCell ref="C7:E7"/>
    <mergeCell ref="B8:E8"/>
    <mergeCell ref="I8:K8"/>
    <mergeCell ref="M8:O8"/>
  </mergeCells>
  <phoneticPr fontId="2"/>
  <pageMargins left="0.19685039370078741" right="0.19685039370078741" top="0.23622047244094491" bottom="0.23622047244094491" header="0.19685039370078741" footer="0.19685039370078741"/>
  <pageSetup paperSize="9" orientation="landscape" verticalDpi="0" r:id="rId1"/>
</worksheet>
</file>

<file path=xl/worksheets/sheet39.xml><?xml version="1.0" encoding="utf-8"?>
<worksheet xmlns="http://schemas.openxmlformats.org/spreadsheetml/2006/main" xmlns:r="http://schemas.openxmlformats.org/officeDocument/2006/relationships">
  <dimension ref="A1:V41"/>
  <sheetViews>
    <sheetView showZeros="0" zoomScaleNormal="100" workbookViewId="0">
      <selection activeCell="F9" sqref="F9"/>
    </sheetView>
  </sheetViews>
  <sheetFormatPr defaultRowHeight="13.5"/>
  <cols>
    <col min="1" max="1" width="8.125" customWidth="1"/>
    <col min="2" max="2" width="1.875" customWidth="1"/>
    <col min="3" max="3" width="11.125" customWidth="1"/>
    <col min="4" max="4" width="2.25" customWidth="1"/>
    <col min="5" max="5" width="8.75" customWidth="1"/>
    <col min="6" max="6" width="8.125" customWidth="1"/>
    <col min="7" max="8" width="7.625" customWidth="1"/>
    <col min="9" max="9" width="10.125" customWidth="1"/>
    <col min="10" max="10" width="0.75" customWidth="1"/>
    <col min="11" max="12" width="7.125" customWidth="1"/>
    <col min="13" max="13" width="9.5" customWidth="1"/>
    <col min="14" max="14" width="1" customWidth="1"/>
    <col min="15" max="16" width="6.75" customWidth="1"/>
    <col min="17" max="17" width="9.375" customWidth="1"/>
    <col min="18" max="18" width="0.75" customWidth="1"/>
    <col min="19" max="20" width="6.625" customWidth="1"/>
    <col min="21" max="21" width="18.375" customWidth="1"/>
  </cols>
  <sheetData>
    <row r="1" spans="1:21" ht="10.5" customHeight="1">
      <c r="A1" s="515" t="s">
        <v>0</v>
      </c>
      <c r="B1" s="153"/>
      <c r="C1" s="1"/>
      <c r="D1" s="2"/>
      <c r="E1" s="2"/>
      <c r="F1" s="2"/>
      <c r="G1" s="3"/>
      <c r="H1" s="526" t="s">
        <v>1</v>
      </c>
      <c r="I1" s="703"/>
      <c r="J1" s="703"/>
      <c r="K1" s="703"/>
      <c r="L1" s="703"/>
      <c r="M1" s="703"/>
      <c r="N1" s="703"/>
      <c r="O1" s="704"/>
      <c r="P1" s="526" t="s">
        <v>2</v>
      </c>
      <c r="Q1" s="589"/>
      <c r="R1" s="589"/>
      <c r="S1" s="589"/>
      <c r="T1" s="590"/>
      <c r="U1" s="508" t="s">
        <v>3</v>
      </c>
    </row>
    <row r="2" spans="1:21" ht="10.5" customHeight="1">
      <c r="A2" s="514"/>
      <c r="B2" s="5"/>
      <c r="C2" s="5"/>
      <c r="D2" s="5"/>
      <c r="E2" s="5"/>
      <c r="F2" s="5"/>
      <c r="G2" s="6"/>
      <c r="H2" s="527"/>
      <c r="I2" s="705"/>
      <c r="J2" s="705"/>
      <c r="K2" s="705"/>
      <c r="L2" s="705"/>
      <c r="M2" s="705"/>
      <c r="N2" s="705"/>
      <c r="O2" s="706"/>
      <c r="P2" s="537"/>
      <c r="Q2" s="591"/>
      <c r="R2" s="591"/>
      <c r="S2" s="591"/>
      <c r="T2" s="592"/>
      <c r="U2" s="509"/>
    </row>
    <row r="3" spans="1:21" ht="10.5" customHeight="1" thickBot="1">
      <c r="A3" s="4"/>
      <c r="B3" s="571" t="s">
        <v>4</v>
      </c>
      <c r="C3" s="571"/>
      <c r="D3" s="571"/>
      <c r="E3" s="571"/>
      <c r="F3" s="571"/>
      <c r="G3" s="572"/>
      <c r="H3" s="528"/>
      <c r="I3" s="707"/>
      <c r="J3" s="707"/>
      <c r="K3" s="707"/>
      <c r="L3" s="707"/>
      <c r="M3" s="707"/>
      <c r="N3" s="707"/>
      <c r="O3" s="708"/>
      <c r="P3" s="539"/>
      <c r="Q3" s="593"/>
      <c r="R3" s="593"/>
      <c r="S3" s="593"/>
      <c r="T3" s="594"/>
      <c r="U3" s="509"/>
    </row>
    <row r="4" spans="1:21" ht="10.5" customHeight="1">
      <c r="A4" s="4"/>
      <c r="B4" s="571"/>
      <c r="C4" s="571"/>
      <c r="D4" s="571"/>
      <c r="E4" s="571"/>
      <c r="F4" s="571"/>
      <c r="G4" s="572"/>
      <c r="H4" s="622" t="s">
        <v>5</v>
      </c>
      <c r="I4" s="589"/>
      <c r="J4" s="589"/>
      <c r="K4" s="589"/>
      <c r="L4" s="589"/>
      <c r="M4" s="589"/>
      <c r="N4" s="589"/>
      <c r="O4" s="590"/>
      <c r="P4" s="526" t="s">
        <v>6</v>
      </c>
      <c r="Q4" s="517">
        <f>F26+H26+L26+P26+T26+F40+H40+L40+P40+T40</f>
        <v>0</v>
      </c>
      <c r="R4" s="517"/>
      <c r="S4" s="517"/>
      <c r="T4" s="532" t="s">
        <v>7</v>
      </c>
      <c r="U4" s="509"/>
    </row>
    <row r="5" spans="1:21" ht="10.5" customHeight="1">
      <c r="A5" s="4"/>
      <c r="B5" s="5"/>
      <c r="C5" s="5"/>
      <c r="D5" s="5"/>
      <c r="E5" s="5"/>
      <c r="F5" s="5"/>
      <c r="G5" s="6"/>
      <c r="H5" s="623"/>
      <c r="I5" s="591"/>
      <c r="J5" s="591"/>
      <c r="K5" s="591"/>
      <c r="L5" s="591"/>
      <c r="M5" s="591"/>
      <c r="N5" s="591"/>
      <c r="O5" s="592"/>
      <c r="P5" s="537"/>
      <c r="Q5" s="518"/>
      <c r="R5" s="518"/>
      <c r="S5" s="518"/>
      <c r="T5" s="533"/>
      <c r="U5" s="509"/>
    </row>
    <row r="6" spans="1:21" ht="10.5" customHeight="1" thickBot="1">
      <c r="A6" s="7"/>
      <c r="B6" s="9"/>
      <c r="C6" s="9"/>
      <c r="D6" s="9"/>
      <c r="E6" s="9"/>
      <c r="F6" s="9"/>
      <c r="G6" s="8"/>
      <c r="H6" s="624"/>
      <c r="I6" s="593"/>
      <c r="J6" s="593"/>
      <c r="K6" s="593"/>
      <c r="L6" s="593"/>
      <c r="M6" s="593"/>
      <c r="N6" s="593"/>
      <c r="O6" s="594"/>
      <c r="P6" s="539"/>
      <c r="Q6" s="519"/>
      <c r="R6" s="519"/>
      <c r="S6" s="519"/>
      <c r="T6" s="534"/>
      <c r="U6" s="510"/>
    </row>
    <row r="7" spans="1:21" ht="27" customHeight="1" thickBot="1">
      <c r="C7" s="640" t="s">
        <v>1099</v>
      </c>
      <c r="D7" s="640"/>
      <c r="E7" s="640"/>
      <c r="G7" s="375"/>
      <c r="H7" s="377" t="s">
        <v>1236</v>
      </c>
      <c r="I7" s="378">
        <f>E26+G26+S26</f>
        <v>13700</v>
      </c>
      <c r="J7" s="29"/>
      <c r="K7" s="376" t="s">
        <v>1173</v>
      </c>
    </row>
    <row r="8" spans="1:21" ht="16.5" customHeight="1" thickTop="1" thickBot="1">
      <c r="A8" s="228" t="s">
        <v>1495</v>
      </c>
      <c r="B8" s="551" t="s">
        <v>10</v>
      </c>
      <c r="C8" s="551"/>
      <c r="D8" s="551"/>
      <c r="E8" s="552"/>
      <c r="F8" s="12" t="s">
        <v>11</v>
      </c>
      <c r="G8" s="13" t="s">
        <v>12</v>
      </c>
      <c r="H8" s="14" t="s">
        <v>11</v>
      </c>
      <c r="I8" s="557" t="s">
        <v>13</v>
      </c>
      <c r="J8" s="558"/>
      <c r="K8" s="559"/>
      <c r="L8" s="54" t="s">
        <v>11</v>
      </c>
      <c r="M8" s="553" t="s">
        <v>14</v>
      </c>
      <c r="N8" s="554"/>
      <c r="O8" s="555"/>
      <c r="P8" s="14" t="s">
        <v>11</v>
      </c>
      <c r="Q8" s="553" t="s">
        <v>15</v>
      </c>
      <c r="R8" s="554"/>
      <c r="S8" s="556"/>
      <c r="T8" s="14" t="s">
        <v>11</v>
      </c>
      <c r="U8" s="15" t="s">
        <v>16</v>
      </c>
    </row>
    <row r="9" spans="1:21" ht="15" customHeight="1">
      <c r="A9" s="187"/>
      <c r="B9" s="148"/>
      <c r="C9" s="316" t="s">
        <v>1174</v>
      </c>
      <c r="D9" s="323" t="s">
        <v>711</v>
      </c>
      <c r="E9" s="77">
        <v>2450</v>
      </c>
      <c r="F9" s="114"/>
      <c r="G9" s="82">
        <v>50</v>
      </c>
      <c r="H9" s="49"/>
      <c r="I9" s="59"/>
      <c r="J9" s="55"/>
      <c r="K9" s="86"/>
      <c r="L9" s="32"/>
      <c r="M9" s="59"/>
      <c r="N9" s="55"/>
      <c r="O9" s="90"/>
      <c r="P9" s="17"/>
      <c r="Q9" s="59" t="s">
        <v>1233</v>
      </c>
      <c r="R9" s="55"/>
      <c r="S9" s="90">
        <v>450</v>
      </c>
      <c r="T9" s="17"/>
      <c r="U9" s="73"/>
    </row>
    <row r="10" spans="1:21" ht="15" customHeight="1">
      <c r="A10" s="181"/>
      <c r="B10" s="149"/>
      <c r="C10" s="317" t="s">
        <v>1175</v>
      </c>
      <c r="D10" s="324" t="s">
        <v>711</v>
      </c>
      <c r="E10" s="78">
        <v>2150</v>
      </c>
      <c r="F10" s="115"/>
      <c r="G10" s="83">
        <v>100</v>
      </c>
      <c r="H10" s="50"/>
      <c r="I10" s="60"/>
      <c r="J10" s="48"/>
      <c r="K10" s="87"/>
      <c r="L10" s="19"/>
      <c r="M10" s="60"/>
      <c r="N10" s="48"/>
      <c r="O10" s="87"/>
      <c r="P10" s="19"/>
      <c r="Q10" s="62"/>
      <c r="R10" s="48"/>
      <c r="S10" s="87"/>
      <c r="T10" s="19"/>
      <c r="U10" s="76"/>
    </row>
    <row r="11" spans="1:21" ht="15" customHeight="1">
      <c r="A11" s="185"/>
      <c r="B11" s="149"/>
      <c r="C11" s="317" t="s">
        <v>1176</v>
      </c>
      <c r="D11" s="324" t="s">
        <v>1186</v>
      </c>
      <c r="E11" s="78">
        <v>1050</v>
      </c>
      <c r="F11" s="115"/>
      <c r="G11" s="83">
        <v>50</v>
      </c>
      <c r="H11" s="51"/>
      <c r="I11" s="60"/>
      <c r="J11" s="48"/>
      <c r="K11" s="87"/>
      <c r="L11" s="19"/>
      <c r="M11" s="60"/>
      <c r="N11" s="48"/>
      <c r="O11" s="87"/>
      <c r="P11" s="19"/>
      <c r="Q11" s="62"/>
      <c r="R11" s="48"/>
      <c r="S11" s="87"/>
      <c r="T11" s="19"/>
      <c r="U11" s="76"/>
    </row>
    <row r="12" spans="1:21" ht="15" customHeight="1">
      <c r="A12" s="185"/>
      <c r="B12" s="149"/>
      <c r="C12" s="317" t="s">
        <v>1177</v>
      </c>
      <c r="D12" s="324" t="s">
        <v>711</v>
      </c>
      <c r="E12" s="78">
        <v>2800</v>
      </c>
      <c r="F12" s="115"/>
      <c r="G12" s="83">
        <v>50</v>
      </c>
      <c r="H12" s="19"/>
      <c r="I12" s="60"/>
      <c r="J12" s="48"/>
      <c r="K12" s="87"/>
      <c r="L12" s="19"/>
      <c r="M12" s="60"/>
      <c r="N12" s="48"/>
      <c r="O12" s="87"/>
      <c r="P12" s="19"/>
      <c r="Q12" s="62"/>
      <c r="R12" s="48"/>
      <c r="S12" s="87"/>
      <c r="T12" s="19"/>
      <c r="U12" s="76"/>
    </row>
    <row r="13" spans="1:21" ht="15" customHeight="1">
      <c r="A13" s="185"/>
      <c r="B13" s="149"/>
      <c r="C13" s="317" t="s">
        <v>1178</v>
      </c>
      <c r="D13" s="324" t="s">
        <v>1186</v>
      </c>
      <c r="E13" s="78">
        <v>1650</v>
      </c>
      <c r="F13" s="115"/>
      <c r="G13" s="83">
        <v>50</v>
      </c>
      <c r="H13" s="19"/>
      <c r="I13" s="60"/>
      <c r="J13" s="48"/>
      <c r="K13" s="87"/>
      <c r="L13" s="19"/>
      <c r="M13" s="60"/>
      <c r="N13" s="48"/>
      <c r="O13" s="87"/>
      <c r="P13" s="19"/>
      <c r="Q13" s="62"/>
      <c r="R13" s="48"/>
      <c r="S13" s="87"/>
      <c r="T13" s="19"/>
      <c r="U13" s="76"/>
    </row>
    <row r="14" spans="1:21" ht="15" customHeight="1">
      <c r="A14" s="185"/>
      <c r="B14" s="149"/>
      <c r="C14" s="317" t="s">
        <v>1179</v>
      </c>
      <c r="D14" s="324" t="s">
        <v>711</v>
      </c>
      <c r="E14" s="78">
        <v>400</v>
      </c>
      <c r="F14" s="115"/>
      <c r="G14" s="83">
        <v>50</v>
      </c>
      <c r="H14" s="19"/>
      <c r="I14" s="60"/>
      <c r="J14" s="48"/>
      <c r="K14" s="87"/>
      <c r="L14" s="19"/>
      <c r="M14" s="60"/>
      <c r="N14" s="48"/>
      <c r="O14" s="87"/>
      <c r="P14" s="19"/>
      <c r="Q14" s="62"/>
      <c r="R14" s="48"/>
      <c r="S14" s="87"/>
      <c r="T14" s="19"/>
      <c r="U14" s="76"/>
    </row>
    <row r="15" spans="1:21" ht="15" customHeight="1">
      <c r="A15" s="185"/>
      <c r="B15" s="149" t="s">
        <v>1246</v>
      </c>
      <c r="C15" s="317" t="s">
        <v>1180</v>
      </c>
      <c r="D15" s="324" t="s">
        <v>711</v>
      </c>
      <c r="E15" s="78">
        <v>200</v>
      </c>
      <c r="F15" s="115"/>
      <c r="G15" s="83"/>
      <c r="H15" s="19"/>
      <c r="I15" s="60"/>
      <c r="J15" s="48"/>
      <c r="K15" s="87"/>
      <c r="L15" s="19"/>
      <c r="M15" s="60"/>
      <c r="N15" s="48"/>
      <c r="O15" s="87"/>
      <c r="P15" s="19"/>
      <c r="Q15" s="62"/>
      <c r="R15" s="48"/>
      <c r="S15" s="87"/>
      <c r="T15" s="19"/>
      <c r="U15" s="164" t="s">
        <v>1247</v>
      </c>
    </row>
    <row r="16" spans="1:21" ht="15" customHeight="1">
      <c r="A16" s="185"/>
      <c r="B16" s="149"/>
      <c r="C16" s="317" t="s">
        <v>1181</v>
      </c>
      <c r="D16" s="324" t="s">
        <v>711</v>
      </c>
      <c r="E16" s="78">
        <v>750</v>
      </c>
      <c r="F16" s="115"/>
      <c r="G16" s="83">
        <v>50</v>
      </c>
      <c r="H16" s="19"/>
      <c r="I16" s="60"/>
      <c r="J16" s="48"/>
      <c r="K16" s="87"/>
      <c r="L16" s="19"/>
      <c r="M16" s="60"/>
      <c r="N16" s="48"/>
      <c r="O16" s="87"/>
      <c r="P16" s="19"/>
      <c r="Q16" s="62"/>
      <c r="R16" s="48"/>
      <c r="S16" s="87"/>
      <c r="T16" s="19"/>
      <c r="U16" s="76" t="s">
        <v>1248</v>
      </c>
    </row>
    <row r="17" spans="1:22" ht="15" customHeight="1" thickBot="1">
      <c r="A17" s="185"/>
      <c r="B17" s="351"/>
      <c r="C17" s="318"/>
      <c r="D17" s="325"/>
      <c r="E17" s="81"/>
      <c r="F17" s="21"/>
      <c r="G17" s="83"/>
      <c r="H17" s="19"/>
      <c r="I17" s="60"/>
      <c r="J17" s="48"/>
      <c r="K17" s="87"/>
      <c r="L17" s="19"/>
      <c r="M17" s="60"/>
      <c r="N17" s="48"/>
      <c r="O17" s="87"/>
      <c r="P17" s="19"/>
      <c r="Q17" s="62"/>
      <c r="R17" s="48"/>
      <c r="S17" s="87"/>
      <c r="T17" s="19"/>
      <c r="U17" s="76"/>
    </row>
    <row r="18" spans="1:22" ht="15" customHeight="1">
      <c r="A18" s="185"/>
      <c r="B18" s="350"/>
      <c r="C18" s="368" t="s">
        <v>1182</v>
      </c>
      <c r="D18" s="323"/>
      <c r="E18" s="118">
        <f>SUM(E9:E17)</f>
        <v>11450</v>
      </c>
      <c r="F18" s="352">
        <f>SUM(F9:F17)</f>
        <v>0</v>
      </c>
      <c r="G18" s="83"/>
      <c r="H18" s="19"/>
      <c r="I18" s="60"/>
      <c r="J18" s="48"/>
      <c r="K18" s="87"/>
      <c r="L18" s="19"/>
      <c r="M18" s="60"/>
      <c r="N18" s="48"/>
      <c r="O18" s="87"/>
      <c r="P18" s="19"/>
      <c r="Q18" s="62"/>
      <c r="R18" s="48"/>
      <c r="S18" s="87"/>
      <c r="T18" s="19"/>
      <c r="U18" s="76"/>
    </row>
    <row r="19" spans="1:22" ht="15" customHeight="1">
      <c r="A19" s="185"/>
      <c r="B19" s="149"/>
      <c r="C19" s="317"/>
      <c r="D19" s="324"/>
      <c r="E19" s="78"/>
      <c r="F19" s="115"/>
      <c r="G19" s="83"/>
      <c r="H19" s="50"/>
      <c r="I19" s="60"/>
      <c r="J19" s="48"/>
      <c r="K19" s="87"/>
      <c r="L19" s="19"/>
      <c r="M19" s="60"/>
      <c r="N19" s="48"/>
      <c r="O19" s="87"/>
      <c r="P19" s="19"/>
      <c r="Q19" s="62"/>
      <c r="R19" s="48"/>
      <c r="S19" s="87"/>
      <c r="T19" s="19"/>
      <c r="U19" s="76"/>
    </row>
    <row r="20" spans="1:22" ht="15" customHeight="1">
      <c r="A20" s="182"/>
      <c r="B20" s="149"/>
      <c r="C20" s="317"/>
      <c r="D20" s="324"/>
      <c r="E20" s="78"/>
      <c r="F20" s="115"/>
      <c r="G20" s="83"/>
      <c r="H20" s="51"/>
      <c r="I20" s="60"/>
      <c r="J20" s="48"/>
      <c r="K20" s="87"/>
      <c r="L20" s="19"/>
      <c r="M20" s="60"/>
      <c r="N20" s="48"/>
      <c r="O20" s="87"/>
      <c r="P20" s="19"/>
      <c r="Q20" s="62"/>
      <c r="R20" s="48"/>
      <c r="S20" s="87"/>
      <c r="T20" s="19"/>
      <c r="U20" s="74"/>
    </row>
    <row r="21" spans="1:22" ht="15" customHeight="1">
      <c r="A21" s="181"/>
      <c r="B21" s="149"/>
      <c r="C21" s="369" t="s">
        <v>1183</v>
      </c>
      <c r="D21" s="324"/>
      <c r="E21" s="78"/>
      <c r="F21" s="115"/>
      <c r="G21" s="83"/>
      <c r="H21" s="19"/>
      <c r="I21" s="60"/>
      <c r="J21" s="48"/>
      <c r="K21" s="87"/>
      <c r="L21" s="19"/>
      <c r="M21" s="60"/>
      <c r="N21" s="48"/>
      <c r="O21" s="87"/>
      <c r="P21" s="19"/>
      <c r="Q21" s="62"/>
      <c r="R21" s="48"/>
      <c r="S21" s="87"/>
      <c r="T21" s="19"/>
      <c r="U21" s="74"/>
    </row>
    <row r="22" spans="1:22" ht="15" customHeight="1" thickBot="1">
      <c r="A22" s="185"/>
      <c r="B22" s="351"/>
      <c r="C22" s="319" t="s">
        <v>1184</v>
      </c>
      <c r="D22" s="326" t="s">
        <v>711</v>
      </c>
      <c r="E22" s="81">
        <v>1350</v>
      </c>
      <c r="F22" s="117"/>
      <c r="G22" s="83">
        <v>50</v>
      </c>
      <c r="H22" s="19"/>
      <c r="I22" s="60"/>
      <c r="J22" s="48"/>
      <c r="K22" s="87"/>
      <c r="L22" s="19"/>
      <c r="M22" s="60"/>
      <c r="N22" s="48"/>
      <c r="O22" s="87"/>
      <c r="P22" s="19"/>
      <c r="Q22" s="62"/>
      <c r="R22" s="48"/>
      <c r="S22" s="87"/>
      <c r="T22" s="19"/>
      <c r="U22" s="74"/>
    </row>
    <row r="23" spans="1:22" ht="15" customHeight="1">
      <c r="A23" s="185"/>
      <c r="B23" s="350"/>
      <c r="C23" s="370" t="s">
        <v>1182</v>
      </c>
      <c r="D23" s="327"/>
      <c r="E23" s="118">
        <f>SUM(E22)</f>
        <v>1350</v>
      </c>
      <c r="F23" s="352">
        <f>SUM(F22)</f>
        <v>0</v>
      </c>
      <c r="G23" s="83"/>
      <c r="H23" s="19"/>
      <c r="I23" s="60"/>
      <c r="J23" s="48"/>
      <c r="K23" s="87"/>
      <c r="L23" s="19"/>
      <c r="M23" s="60"/>
      <c r="N23" s="48"/>
      <c r="O23" s="87"/>
      <c r="P23" s="19"/>
      <c r="Q23" s="62"/>
      <c r="R23" s="48"/>
      <c r="S23" s="87"/>
      <c r="T23" s="19"/>
      <c r="U23" s="74"/>
    </row>
    <row r="24" spans="1:22" ht="15" customHeight="1">
      <c r="A24" s="182"/>
      <c r="B24" s="149"/>
      <c r="C24" s="317"/>
      <c r="D24" s="324"/>
      <c r="E24" s="78"/>
      <c r="F24" s="115"/>
      <c r="G24" s="83"/>
      <c r="H24" s="50"/>
      <c r="I24" s="60"/>
      <c r="J24" s="48"/>
      <c r="K24" s="87"/>
      <c r="L24" s="19"/>
      <c r="M24" s="60"/>
      <c r="N24" s="48"/>
      <c r="O24" s="87"/>
      <c r="P24" s="19"/>
      <c r="Q24" s="62"/>
      <c r="R24" s="48"/>
      <c r="S24" s="87"/>
      <c r="T24" s="19"/>
      <c r="U24" s="74"/>
    </row>
    <row r="25" spans="1:22" ht="15" customHeight="1" thickBot="1">
      <c r="A25" s="181"/>
      <c r="B25" s="351"/>
      <c r="C25" s="319"/>
      <c r="D25" s="326"/>
      <c r="E25" s="81"/>
      <c r="F25" s="117"/>
      <c r="G25" s="84"/>
      <c r="H25" s="52"/>
      <c r="I25" s="264"/>
      <c r="J25" s="265"/>
      <c r="K25" s="88"/>
      <c r="L25" s="22"/>
      <c r="M25" s="264"/>
      <c r="N25" s="265"/>
      <c r="O25" s="88"/>
      <c r="P25" s="22"/>
      <c r="Q25" s="360"/>
      <c r="R25" s="265"/>
      <c r="S25" s="88"/>
      <c r="T25" s="22"/>
      <c r="U25" s="74"/>
    </row>
    <row r="26" spans="1:22" ht="15" customHeight="1" thickBot="1">
      <c r="A26" s="221"/>
      <c r="B26" s="361"/>
      <c r="C26" s="371" t="s">
        <v>641</v>
      </c>
      <c r="D26" s="330"/>
      <c r="E26" s="362">
        <f>E18+E23</f>
        <v>12800</v>
      </c>
      <c r="F26" s="363">
        <f>F18+F23</f>
        <v>0</v>
      </c>
      <c r="G26" s="364">
        <f>SUM(G9:G25)</f>
        <v>450</v>
      </c>
      <c r="H26" s="26">
        <f>SUM(H9:H25)</f>
        <v>0</v>
      </c>
      <c r="I26" s="365"/>
      <c r="J26" s="366"/>
      <c r="K26" s="89">
        <f>SUM(K9:K25)</f>
        <v>0</v>
      </c>
      <c r="L26" s="26">
        <f>SUM(L9:L25)</f>
        <v>0</v>
      </c>
      <c r="M26" s="365"/>
      <c r="N26" s="366"/>
      <c r="O26" s="89">
        <f>SUM(O9:O25)</f>
        <v>0</v>
      </c>
      <c r="P26" s="26">
        <f>SUM(P9:P25)</f>
        <v>0</v>
      </c>
      <c r="Q26" s="238" t="s">
        <v>1234</v>
      </c>
      <c r="R26" s="366"/>
      <c r="S26" s="89">
        <f>SUM(S9:S25)</f>
        <v>450</v>
      </c>
      <c r="T26" s="26">
        <f>SUM(T9:T25)</f>
        <v>0</v>
      </c>
      <c r="U26" s="74"/>
    </row>
    <row r="27" spans="1:22" ht="15" customHeight="1">
      <c r="A27" s="282"/>
      <c r="B27" s="353"/>
      <c r="C27" s="354"/>
      <c r="D27" s="355"/>
      <c r="E27" s="356"/>
      <c r="F27" s="357"/>
      <c r="G27" s="358"/>
      <c r="H27" s="17"/>
      <c r="I27" s="60"/>
      <c r="J27" s="48"/>
      <c r="K27" s="359"/>
      <c r="L27" s="34"/>
      <c r="M27" s="60"/>
      <c r="N27" s="48"/>
      <c r="O27" s="359"/>
      <c r="P27" s="34"/>
      <c r="Q27" s="62"/>
      <c r="R27" s="48"/>
      <c r="S27" s="359"/>
      <c r="T27" s="34"/>
      <c r="U27" s="74"/>
    </row>
    <row r="28" spans="1:22" ht="15" customHeight="1" thickBot="1">
      <c r="A28" s="186"/>
      <c r="B28" s="151"/>
      <c r="C28" s="44"/>
      <c r="D28" s="326"/>
      <c r="E28" s="79"/>
      <c r="F28" s="117"/>
      <c r="G28" s="84"/>
      <c r="H28" s="52"/>
      <c r="I28" s="61"/>
      <c r="J28" s="56"/>
      <c r="K28" s="88"/>
      <c r="L28" s="22"/>
      <c r="M28" s="61"/>
      <c r="N28" s="56"/>
      <c r="O28" s="88"/>
      <c r="P28" s="22"/>
      <c r="Q28" s="63"/>
      <c r="R28" s="56"/>
      <c r="S28" s="88"/>
      <c r="T28" s="22"/>
      <c r="U28" s="74"/>
    </row>
    <row r="29" spans="1:22" ht="15" customHeight="1" thickBot="1">
      <c r="A29" s="186"/>
      <c r="B29" s="152"/>
      <c r="C29" s="372" t="s">
        <v>1185</v>
      </c>
      <c r="D29" s="24"/>
      <c r="E29" s="113">
        <f>豊田市!E43+豊田市・みよし市!E26</f>
        <v>91100</v>
      </c>
      <c r="F29" s="36">
        <f>豊田市!F43+豊田市・みよし市!F26</f>
        <v>0</v>
      </c>
      <c r="G29" s="95">
        <f>豊田市!G43+豊田市・みよし市!G26</f>
        <v>5450</v>
      </c>
      <c r="H29" s="53">
        <f>豊田市!H43+豊田市・みよし市!H26</f>
        <v>0</v>
      </c>
      <c r="I29" s="313"/>
      <c r="J29" s="314"/>
      <c r="K29" s="89">
        <f>豊田市!K43+豊田市・みよし市!K26</f>
        <v>9800</v>
      </c>
      <c r="L29" s="26">
        <f>豊田市!L43</f>
        <v>0</v>
      </c>
      <c r="M29" s="313"/>
      <c r="N29" s="314"/>
      <c r="O29" s="91">
        <f>豊田市!O43+豊田市・みよし市!O26</f>
        <v>3050</v>
      </c>
      <c r="P29" s="37">
        <f>豊田市!P43</f>
        <v>0</v>
      </c>
      <c r="Q29" s="341" t="s">
        <v>352</v>
      </c>
      <c r="R29" s="314"/>
      <c r="S29" s="91">
        <f>豊田市!S43+豊田市・みよし市!S26</f>
        <v>8100</v>
      </c>
      <c r="T29" s="37">
        <f>豊田市!T43+豊田市・みよし市!T26</f>
        <v>0</v>
      </c>
      <c r="U29" s="75"/>
    </row>
    <row r="30" spans="1:22" ht="27" customHeight="1" thickTop="1" thickBot="1">
      <c r="B30" s="5"/>
      <c r="C30" s="641" t="s">
        <v>1100</v>
      </c>
      <c r="D30" s="641"/>
      <c r="E30" s="641"/>
      <c r="F30" s="5"/>
      <c r="G30" s="28" t="s">
        <v>8</v>
      </c>
      <c r="H30" s="38"/>
      <c r="I30" s="68">
        <f>E40+G40+K40+O40+S40</f>
        <v>16300</v>
      </c>
      <c r="J30" s="38"/>
      <c r="K30" s="38" t="s">
        <v>7</v>
      </c>
      <c r="L30" s="5"/>
      <c r="M30" s="5"/>
      <c r="N30" s="5"/>
      <c r="O30" s="5"/>
      <c r="P30" s="5"/>
      <c r="Q30" s="5"/>
      <c r="R30" s="5"/>
      <c r="S30" s="5"/>
      <c r="T30" s="5"/>
      <c r="U30" s="5"/>
      <c r="V30" s="5"/>
    </row>
    <row r="31" spans="1:22" ht="16.5" customHeight="1" thickTop="1" thickBot="1">
      <c r="A31" s="228" t="s">
        <v>1495</v>
      </c>
      <c r="B31" s="551" t="s">
        <v>10</v>
      </c>
      <c r="C31" s="551"/>
      <c r="D31" s="551"/>
      <c r="E31" s="552"/>
      <c r="F31" s="12" t="s">
        <v>11</v>
      </c>
      <c r="G31" s="13" t="s">
        <v>12</v>
      </c>
      <c r="H31" s="14" t="s">
        <v>11</v>
      </c>
      <c r="I31" s="553" t="s">
        <v>13</v>
      </c>
      <c r="J31" s="554"/>
      <c r="K31" s="555"/>
      <c r="L31" s="14" t="s">
        <v>11</v>
      </c>
      <c r="M31" s="553" t="s">
        <v>14</v>
      </c>
      <c r="N31" s="554"/>
      <c r="O31" s="555"/>
      <c r="P31" s="14" t="s">
        <v>11</v>
      </c>
      <c r="Q31" s="553" t="s">
        <v>15</v>
      </c>
      <c r="R31" s="554"/>
      <c r="S31" s="556"/>
      <c r="T31" s="14" t="s">
        <v>11</v>
      </c>
      <c r="U31" s="15" t="s">
        <v>16</v>
      </c>
    </row>
    <row r="32" spans="1:22" ht="15" customHeight="1">
      <c r="A32" s="187"/>
      <c r="B32" s="148"/>
      <c r="C32" s="57" t="s">
        <v>1237</v>
      </c>
      <c r="D32" s="323" t="s">
        <v>1240</v>
      </c>
      <c r="E32" s="77">
        <v>5250</v>
      </c>
      <c r="F32" s="31"/>
      <c r="G32" s="92">
        <v>300</v>
      </c>
      <c r="H32" s="32"/>
      <c r="I32" s="59" t="s">
        <v>1239</v>
      </c>
      <c r="J32" s="55"/>
      <c r="K32" s="90">
        <v>1800</v>
      </c>
      <c r="L32" s="17"/>
      <c r="M32" s="59"/>
      <c r="N32" s="70"/>
      <c r="O32" s="90"/>
      <c r="P32" s="17"/>
      <c r="Q32" s="59" t="s">
        <v>1237</v>
      </c>
      <c r="R32" s="55"/>
      <c r="S32" s="90">
        <v>600</v>
      </c>
      <c r="T32" s="17"/>
      <c r="U32" s="73"/>
    </row>
    <row r="33" spans="1:21" ht="15" customHeight="1">
      <c r="A33" s="182"/>
      <c r="B33" s="154"/>
      <c r="C33" s="58" t="s">
        <v>1238</v>
      </c>
      <c r="D33" s="324" t="s">
        <v>1240</v>
      </c>
      <c r="E33" s="78">
        <v>1850</v>
      </c>
      <c r="F33" s="18"/>
      <c r="G33" s="93">
        <v>150</v>
      </c>
      <c r="H33" s="34"/>
      <c r="I33" s="60"/>
      <c r="J33" s="48"/>
      <c r="K33" s="87"/>
      <c r="L33" s="19"/>
      <c r="M33" s="338"/>
      <c r="N33" s="71"/>
      <c r="O33" s="87"/>
      <c r="P33" s="19"/>
      <c r="Q33" s="60"/>
      <c r="R33" s="48"/>
      <c r="S33" s="87"/>
      <c r="T33" s="19"/>
      <c r="U33" s="179"/>
    </row>
    <row r="34" spans="1:21" ht="15" customHeight="1">
      <c r="A34" s="182"/>
      <c r="B34" s="154"/>
      <c r="C34" s="58" t="s">
        <v>1239</v>
      </c>
      <c r="D34" s="324" t="s">
        <v>1240</v>
      </c>
      <c r="E34" s="78">
        <v>5850</v>
      </c>
      <c r="F34" s="18"/>
      <c r="G34" s="93">
        <v>500</v>
      </c>
      <c r="H34" s="19"/>
      <c r="I34" s="60"/>
      <c r="J34" s="48"/>
      <c r="K34" s="87"/>
      <c r="L34" s="19"/>
      <c r="M34" s="60"/>
      <c r="N34" s="71"/>
      <c r="O34" s="87"/>
      <c r="P34" s="19"/>
      <c r="Q34" s="60"/>
      <c r="R34" s="48"/>
      <c r="S34" s="87"/>
      <c r="T34" s="19"/>
      <c r="U34" s="334"/>
    </row>
    <row r="35" spans="1:21" ht="15" customHeight="1">
      <c r="A35" s="182"/>
      <c r="B35" s="154"/>
      <c r="C35" s="58"/>
      <c r="D35" s="324"/>
      <c r="E35" s="78"/>
      <c r="F35" s="18"/>
      <c r="G35" s="93"/>
      <c r="H35" s="19"/>
      <c r="I35" s="60"/>
      <c r="J35" s="48"/>
      <c r="K35" s="87"/>
      <c r="L35" s="19"/>
      <c r="M35" s="60"/>
      <c r="N35" s="71"/>
      <c r="O35" s="87"/>
      <c r="P35" s="19"/>
      <c r="Q35" s="60"/>
      <c r="R35" s="48"/>
      <c r="S35" s="87"/>
      <c r="T35" s="19"/>
      <c r="U35" s="74"/>
    </row>
    <row r="36" spans="1:21" ht="15" customHeight="1">
      <c r="A36" s="182"/>
      <c r="B36" s="154"/>
      <c r="C36" s="58"/>
      <c r="D36" s="324"/>
      <c r="E36" s="78"/>
      <c r="F36" s="18"/>
      <c r="G36" s="93"/>
      <c r="H36" s="19"/>
      <c r="I36" s="60"/>
      <c r="J36" s="48"/>
      <c r="K36" s="87"/>
      <c r="L36" s="19"/>
      <c r="M36" s="60"/>
      <c r="N36" s="71"/>
      <c r="O36" s="87"/>
      <c r="P36" s="19"/>
      <c r="Q36" s="60"/>
      <c r="R36" s="48"/>
      <c r="S36" s="87"/>
      <c r="T36" s="19"/>
      <c r="U36" s="74"/>
    </row>
    <row r="37" spans="1:21" ht="15" customHeight="1">
      <c r="A37" s="181"/>
      <c r="B37" s="154"/>
      <c r="C37" s="58"/>
      <c r="D37" s="33"/>
      <c r="E37" s="78"/>
      <c r="F37" s="18"/>
      <c r="G37" s="93"/>
      <c r="H37" s="19"/>
      <c r="I37" s="60"/>
      <c r="J37" s="48"/>
      <c r="K37" s="87"/>
      <c r="L37" s="19"/>
      <c r="M37" s="60"/>
      <c r="N37" s="71"/>
      <c r="O37" s="87"/>
      <c r="P37" s="19"/>
      <c r="Q37" s="60"/>
      <c r="R37" s="48"/>
      <c r="S37" s="87"/>
      <c r="T37" s="19"/>
      <c r="U37" s="74"/>
    </row>
    <row r="38" spans="1:21" ht="15" customHeight="1">
      <c r="A38" s="185"/>
      <c r="B38" s="154"/>
      <c r="C38" s="58"/>
      <c r="D38" s="33"/>
      <c r="E38" s="78"/>
      <c r="F38" s="18"/>
      <c r="G38" s="93"/>
      <c r="H38" s="34"/>
      <c r="I38" s="60"/>
      <c r="J38" s="48"/>
      <c r="K38" s="87"/>
      <c r="L38" s="19"/>
      <c r="M38" s="60"/>
      <c r="N38" s="71"/>
      <c r="O38" s="87"/>
      <c r="P38" s="19"/>
      <c r="Q38" s="60"/>
      <c r="R38" s="48"/>
      <c r="S38" s="87"/>
      <c r="T38" s="19"/>
      <c r="U38" s="74"/>
    </row>
    <row r="39" spans="1:21" ht="15" customHeight="1" thickBot="1">
      <c r="A39" s="285"/>
      <c r="B39" s="155"/>
      <c r="C39" s="64"/>
      <c r="D39" s="35"/>
      <c r="E39" s="81"/>
      <c r="F39" s="21"/>
      <c r="G39" s="94"/>
      <c r="H39" s="22"/>
      <c r="I39" s="61"/>
      <c r="J39" s="56"/>
      <c r="K39" s="88"/>
      <c r="L39" s="22"/>
      <c r="M39" s="61"/>
      <c r="N39" s="72"/>
      <c r="O39" s="88"/>
      <c r="P39" s="22"/>
      <c r="Q39" s="61"/>
      <c r="R39" s="56"/>
      <c r="S39" s="88"/>
      <c r="T39" s="22"/>
      <c r="U39" s="74"/>
    </row>
    <row r="40" spans="1:21" ht="15" customHeight="1" thickBot="1">
      <c r="A40" s="186"/>
      <c r="B40" s="152"/>
      <c r="C40" s="45" t="s">
        <v>80</v>
      </c>
      <c r="D40" s="24"/>
      <c r="E40" s="80">
        <f>SUM(E32:E39)</f>
        <v>12950</v>
      </c>
      <c r="F40" s="36">
        <f>SUM(F32:F39)</f>
        <v>0</v>
      </c>
      <c r="G40" s="95">
        <f>SUM(G32:G39)</f>
        <v>950</v>
      </c>
      <c r="H40" s="37">
        <f>SUM(H32:H39)</f>
        <v>0</v>
      </c>
      <c r="I40" s="409" t="s">
        <v>389</v>
      </c>
      <c r="J40" s="314"/>
      <c r="K40" s="91">
        <f>SUM(K32:K39)</f>
        <v>1800</v>
      </c>
      <c r="L40" s="37">
        <f>SUM(L32:L39)</f>
        <v>0</v>
      </c>
      <c r="M40" s="313"/>
      <c r="N40" s="314"/>
      <c r="O40" s="91">
        <f>SUM(O32:O39)</f>
        <v>0</v>
      </c>
      <c r="P40" s="37">
        <f>SUM(P32:P39)</f>
        <v>0</v>
      </c>
      <c r="Q40" s="341" t="s">
        <v>389</v>
      </c>
      <c r="R40" s="314"/>
      <c r="S40" s="91">
        <f>SUM(S32:S39)</f>
        <v>600</v>
      </c>
      <c r="T40" s="37">
        <f>SUM(T32:T39)</f>
        <v>0</v>
      </c>
      <c r="U40" s="75"/>
    </row>
    <row r="41" spans="1:21">
      <c r="A41" s="639" t="str">
        <f>豊田市!A44</f>
        <v>平成25年12月</v>
      </c>
      <c r="B41" s="639"/>
      <c r="C41" s="134"/>
      <c r="H41" s="2"/>
      <c r="U41" s="134" t="s">
        <v>273</v>
      </c>
    </row>
  </sheetData>
  <mergeCells count="23">
    <mergeCell ref="A41:B41"/>
    <mergeCell ref="C30:E30"/>
    <mergeCell ref="A1:A2"/>
    <mergeCell ref="U1:U6"/>
    <mergeCell ref="B3:G4"/>
    <mergeCell ref="P4:P6"/>
    <mergeCell ref="Q4:S6"/>
    <mergeCell ref="T4:T6"/>
    <mergeCell ref="C7:E7"/>
    <mergeCell ref="B8:E8"/>
    <mergeCell ref="I8:K8"/>
    <mergeCell ref="M8:O8"/>
    <mergeCell ref="Q8:S8"/>
    <mergeCell ref="H1:H3"/>
    <mergeCell ref="I1:O3"/>
    <mergeCell ref="H4:H6"/>
    <mergeCell ref="P1:P3"/>
    <mergeCell ref="Q1:T3"/>
    <mergeCell ref="B31:E31"/>
    <mergeCell ref="I31:K31"/>
    <mergeCell ref="M31:O31"/>
    <mergeCell ref="Q31:S31"/>
    <mergeCell ref="I4:O6"/>
  </mergeCells>
  <phoneticPr fontId="2"/>
  <pageMargins left="0.22" right="0.19" top="0.23" bottom="0.23" header="0.2" footer="0.2"/>
  <pageSetup paperSize="9" orientation="landscape" verticalDpi="0" r:id="rId1"/>
</worksheet>
</file>

<file path=xl/worksheets/sheet4.xml><?xml version="1.0" encoding="utf-8"?>
<worksheet xmlns="http://schemas.openxmlformats.org/spreadsheetml/2006/main" xmlns:r="http://schemas.openxmlformats.org/officeDocument/2006/relationships">
  <sheetPr>
    <tabColor theme="5" tint="0.59999389629810485"/>
  </sheetPr>
  <dimension ref="A1:D52"/>
  <sheetViews>
    <sheetView topLeftCell="A7" workbookViewId="0">
      <selection activeCell="E9" sqref="E9"/>
    </sheetView>
  </sheetViews>
  <sheetFormatPr defaultRowHeight="13.5"/>
  <cols>
    <col min="4" max="4" width="26.875" customWidth="1"/>
  </cols>
  <sheetData>
    <row r="1" spans="1:4" ht="28.5">
      <c r="D1" s="437" t="s">
        <v>1585</v>
      </c>
    </row>
    <row r="2" spans="1:4" ht="15.75" customHeight="1">
      <c r="D2" s="437"/>
    </row>
    <row r="3" spans="1:4">
      <c r="A3" s="440">
        <v>1</v>
      </c>
      <c r="B3" t="s">
        <v>1566</v>
      </c>
    </row>
    <row r="4" spans="1:4">
      <c r="A4" s="440"/>
    </row>
    <row r="5" spans="1:4">
      <c r="A5">
        <v>2</v>
      </c>
      <c r="B5" t="s">
        <v>1567</v>
      </c>
    </row>
    <row r="7" spans="1:4">
      <c r="A7">
        <v>3</v>
      </c>
      <c r="B7" t="s">
        <v>1568</v>
      </c>
    </row>
    <row r="8" spans="1:4">
      <c r="B8" t="s">
        <v>1569</v>
      </c>
    </row>
    <row r="9" spans="1:4">
      <c r="B9" t="s">
        <v>1570</v>
      </c>
    </row>
    <row r="11" spans="1:4" ht="15" customHeight="1">
      <c r="B11" t="s">
        <v>1571</v>
      </c>
    </row>
    <row r="12" spans="1:4" ht="15" customHeight="1">
      <c r="B12" s="427" t="s">
        <v>703</v>
      </c>
      <c r="C12" s="427" t="s">
        <v>1572</v>
      </c>
      <c r="D12" s="418" t="s">
        <v>1573</v>
      </c>
    </row>
    <row r="13" spans="1:4" ht="15" customHeight="1">
      <c r="B13" s="427" t="s">
        <v>1574</v>
      </c>
      <c r="C13" s="427" t="s">
        <v>1517</v>
      </c>
      <c r="D13" s="418" t="s">
        <v>1411</v>
      </c>
    </row>
    <row r="14" spans="1:4" ht="15" customHeight="1">
      <c r="B14" s="427" t="s">
        <v>1575</v>
      </c>
      <c r="C14" s="427" t="s">
        <v>1576</v>
      </c>
      <c r="D14" s="418" t="s">
        <v>1578</v>
      </c>
    </row>
    <row r="15" spans="1:4" ht="15" customHeight="1">
      <c r="B15" s="427" t="s">
        <v>1575</v>
      </c>
      <c r="C15" s="427" t="s">
        <v>1577</v>
      </c>
      <c r="D15" s="418" t="s">
        <v>1579</v>
      </c>
    </row>
    <row r="17" spans="1:4" ht="15" customHeight="1">
      <c r="B17" s="438" t="s">
        <v>1580</v>
      </c>
    </row>
    <row r="18" spans="1:4" ht="15" customHeight="1">
      <c r="B18" s="439" t="s">
        <v>703</v>
      </c>
      <c r="C18" s="439" t="s">
        <v>1572</v>
      </c>
      <c r="D18" s="418" t="s">
        <v>1573</v>
      </c>
    </row>
    <row r="19" spans="1:4" ht="15" customHeight="1">
      <c r="B19" s="439" t="s">
        <v>1575</v>
      </c>
      <c r="C19" s="439" t="s">
        <v>1576</v>
      </c>
      <c r="D19" s="418" t="s">
        <v>1581</v>
      </c>
    </row>
    <row r="21" spans="1:4" ht="15" customHeight="1">
      <c r="B21" t="s">
        <v>1582</v>
      </c>
    </row>
    <row r="22" spans="1:4" ht="15" customHeight="1">
      <c r="B22" s="427" t="s">
        <v>703</v>
      </c>
      <c r="C22" s="494" t="s">
        <v>1572</v>
      </c>
      <c r="D22" s="494"/>
    </row>
    <row r="23" spans="1:4" ht="15" customHeight="1">
      <c r="B23" s="427" t="s">
        <v>1574</v>
      </c>
      <c r="C23" s="495" t="s">
        <v>1583</v>
      </c>
      <c r="D23" s="495"/>
    </row>
    <row r="25" spans="1:4" ht="15" customHeight="1">
      <c r="B25" t="s">
        <v>1584</v>
      </c>
    </row>
    <row r="26" spans="1:4" ht="15" customHeight="1">
      <c r="B26" s="427" t="s">
        <v>703</v>
      </c>
      <c r="C26" s="427" t="s">
        <v>1572</v>
      </c>
      <c r="D26" s="418" t="s">
        <v>1573</v>
      </c>
    </row>
    <row r="27" spans="1:4" ht="15" customHeight="1">
      <c r="B27" s="427" t="s">
        <v>1574</v>
      </c>
      <c r="C27" s="427" t="s">
        <v>1517</v>
      </c>
      <c r="D27" s="418" t="s">
        <v>1412</v>
      </c>
    </row>
    <row r="29" spans="1:4">
      <c r="A29">
        <v>4</v>
      </c>
      <c r="B29" t="s">
        <v>1586</v>
      </c>
    </row>
    <row r="31" spans="1:4">
      <c r="A31">
        <v>5</v>
      </c>
      <c r="B31" t="s">
        <v>1587</v>
      </c>
    </row>
    <row r="32" spans="1:4">
      <c r="B32" t="s">
        <v>1588</v>
      </c>
    </row>
    <row r="33" spans="1:4">
      <c r="B33" t="s">
        <v>1589</v>
      </c>
    </row>
    <row r="34" spans="1:4">
      <c r="B34" t="s">
        <v>1590</v>
      </c>
    </row>
    <row r="35" spans="1:4">
      <c r="B35" t="s">
        <v>1591</v>
      </c>
    </row>
    <row r="36" spans="1:4">
      <c r="B36" t="s">
        <v>1592</v>
      </c>
    </row>
    <row r="37" spans="1:4">
      <c r="B37" t="s">
        <v>1593</v>
      </c>
    </row>
    <row r="38" spans="1:4">
      <c r="B38" t="s">
        <v>1594</v>
      </c>
    </row>
    <row r="39" spans="1:4">
      <c r="B39" t="s">
        <v>1595</v>
      </c>
    </row>
    <row r="40" spans="1:4">
      <c r="B40" t="s">
        <v>1596</v>
      </c>
    </row>
    <row r="42" spans="1:4">
      <c r="A42">
        <v>6</v>
      </c>
      <c r="B42" t="s">
        <v>1597</v>
      </c>
    </row>
    <row r="43" spans="1:4" ht="14.25" thickBot="1"/>
    <row r="44" spans="1:4" ht="12" customHeight="1">
      <c r="B44" s="496" t="s">
        <v>1598</v>
      </c>
      <c r="C44" s="497"/>
    </row>
    <row r="45" spans="1:4" ht="12" customHeight="1" thickBot="1">
      <c r="B45" s="498"/>
      <c r="C45" s="499"/>
    </row>
    <row r="47" spans="1:4">
      <c r="B47" t="s">
        <v>1599</v>
      </c>
      <c r="D47" t="s">
        <v>1605</v>
      </c>
    </row>
    <row r="48" spans="1:4">
      <c r="B48" t="s">
        <v>1600</v>
      </c>
      <c r="D48" t="s">
        <v>1606</v>
      </c>
    </row>
    <row r="49" spans="2:4">
      <c r="B49" t="s">
        <v>1601</v>
      </c>
      <c r="D49" t="s">
        <v>1607</v>
      </c>
    </row>
    <row r="50" spans="2:4">
      <c r="B50" t="s">
        <v>1602</v>
      </c>
      <c r="D50" t="s">
        <v>1608</v>
      </c>
    </row>
    <row r="51" spans="2:4">
      <c r="B51" t="s">
        <v>1603</v>
      </c>
    </row>
    <row r="52" spans="2:4">
      <c r="B52" t="s">
        <v>1604</v>
      </c>
    </row>
  </sheetData>
  <mergeCells count="3">
    <mergeCell ref="C22:D22"/>
    <mergeCell ref="C23:D23"/>
    <mergeCell ref="B44:C45"/>
  </mergeCells>
  <phoneticPr fontId="2"/>
  <pageMargins left="0.2" right="0.19" top="0.74803149606299213" bottom="0.74803149606299213" header="0.31496062992125984" footer="0.31496062992125984"/>
  <pageSetup paperSize="9" orientation="landscape" verticalDpi="0" r:id="rId1"/>
</worksheet>
</file>

<file path=xl/worksheets/sheet40.xml><?xml version="1.0" encoding="utf-8"?>
<worksheet xmlns="http://schemas.openxmlformats.org/spreadsheetml/2006/main" xmlns:r="http://schemas.openxmlformats.org/officeDocument/2006/relationships">
  <dimension ref="A1:Y44"/>
  <sheetViews>
    <sheetView showZeros="0" zoomScaleNormal="100" workbookViewId="0">
      <selection activeCell="F9" sqref="F9"/>
    </sheetView>
  </sheetViews>
  <sheetFormatPr defaultRowHeight="13.5"/>
  <cols>
    <col min="1" max="1" width="5.375" customWidth="1"/>
    <col min="2" max="2" width="1.875" customWidth="1"/>
    <col min="3" max="3" width="10.625" customWidth="1"/>
    <col min="4" max="4" width="2.375" customWidth="1"/>
    <col min="5" max="5" width="8.75" customWidth="1"/>
    <col min="6" max="6" width="8.125" customWidth="1"/>
    <col min="7" max="7" width="7.25" customWidth="1"/>
    <col min="8" max="8" width="7" customWidth="1"/>
    <col min="9" max="9" width="10.25" customWidth="1"/>
    <col min="10" max="10" width="1.5" customWidth="1"/>
    <col min="11" max="12" width="7.625" customWidth="1"/>
    <col min="13" max="13" width="9.375" customWidth="1"/>
    <col min="14" max="14" width="1.25" customWidth="1"/>
    <col min="15" max="16" width="6.5" customWidth="1"/>
    <col min="17" max="17" width="10.125" customWidth="1"/>
    <col min="18" max="18" width="1.125" customWidth="1"/>
    <col min="19" max="20" width="6.5" customWidth="1"/>
    <col min="21" max="21" width="20.125" customWidth="1"/>
  </cols>
  <sheetData>
    <row r="1" spans="1:25" ht="8.25" customHeight="1">
      <c r="A1" s="709" t="s">
        <v>0</v>
      </c>
      <c r="B1" s="710"/>
      <c r="C1" s="1"/>
      <c r="D1" s="2"/>
      <c r="E1" s="2"/>
      <c r="F1" s="2"/>
      <c r="G1" s="3"/>
      <c r="H1" s="597" t="s">
        <v>1</v>
      </c>
      <c r="I1" s="589"/>
      <c r="J1" s="589"/>
      <c r="K1" s="589"/>
      <c r="L1" s="589"/>
      <c r="M1" s="589"/>
      <c r="N1" s="589"/>
      <c r="O1" s="590"/>
      <c r="P1" s="597" t="s">
        <v>2</v>
      </c>
      <c r="Q1" s="589"/>
      <c r="R1" s="589"/>
      <c r="S1" s="589"/>
      <c r="T1" s="590"/>
      <c r="U1" s="619" t="s">
        <v>3</v>
      </c>
      <c r="V1" s="4"/>
    </row>
    <row r="2" spans="1:25" ht="8.25" customHeight="1">
      <c r="A2" s="711"/>
      <c r="B2" s="712"/>
      <c r="C2" s="5"/>
      <c r="D2" s="5"/>
      <c r="E2" s="5"/>
      <c r="F2" s="5"/>
      <c r="G2" s="6"/>
      <c r="H2" s="598"/>
      <c r="I2" s="591"/>
      <c r="J2" s="591"/>
      <c r="K2" s="591"/>
      <c r="L2" s="591"/>
      <c r="M2" s="591"/>
      <c r="N2" s="591"/>
      <c r="O2" s="592"/>
      <c r="P2" s="598"/>
      <c r="Q2" s="591"/>
      <c r="R2" s="591"/>
      <c r="S2" s="591"/>
      <c r="T2" s="592"/>
      <c r="U2" s="620"/>
    </row>
    <row r="3" spans="1:25" ht="8.25" customHeight="1" thickBot="1">
      <c r="A3" s="560" t="s">
        <v>4</v>
      </c>
      <c r="B3" s="571"/>
      <c r="C3" s="571"/>
      <c r="D3" s="571"/>
      <c r="E3" s="571"/>
      <c r="F3" s="571"/>
      <c r="G3" s="572"/>
      <c r="H3" s="599"/>
      <c r="I3" s="593"/>
      <c r="J3" s="593"/>
      <c r="K3" s="593"/>
      <c r="L3" s="593"/>
      <c r="M3" s="593"/>
      <c r="N3" s="593"/>
      <c r="O3" s="594"/>
      <c r="P3" s="599"/>
      <c r="Q3" s="593"/>
      <c r="R3" s="593"/>
      <c r="S3" s="593"/>
      <c r="T3" s="594"/>
      <c r="U3" s="620"/>
    </row>
    <row r="4" spans="1:25" ht="8.25" customHeight="1">
      <c r="A4" s="560"/>
      <c r="B4" s="571"/>
      <c r="C4" s="571"/>
      <c r="D4" s="571"/>
      <c r="E4" s="571"/>
      <c r="F4" s="571"/>
      <c r="G4" s="572"/>
      <c r="H4" s="700" t="s">
        <v>5</v>
      </c>
      <c r="I4" s="589"/>
      <c r="J4" s="589"/>
      <c r="K4" s="589"/>
      <c r="L4" s="589"/>
      <c r="M4" s="589"/>
      <c r="N4" s="589"/>
      <c r="O4" s="590"/>
      <c r="P4" s="597" t="s">
        <v>6</v>
      </c>
      <c r="Q4" s="517">
        <f>F43+H43+L43+P43+T43</f>
        <v>0</v>
      </c>
      <c r="R4" s="517"/>
      <c r="S4" s="517"/>
      <c r="T4" s="626" t="s">
        <v>7</v>
      </c>
      <c r="U4" s="620"/>
    </row>
    <row r="5" spans="1:25" ht="8.25" customHeight="1">
      <c r="A5" s="4"/>
      <c r="B5" s="5"/>
      <c r="C5" s="5"/>
      <c r="D5" s="5"/>
      <c r="E5" s="5"/>
      <c r="F5" s="5"/>
      <c r="G5" s="6"/>
      <c r="H5" s="701"/>
      <c r="I5" s="591"/>
      <c r="J5" s="591"/>
      <c r="K5" s="591"/>
      <c r="L5" s="591"/>
      <c r="M5" s="591"/>
      <c r="N5" s="591"/>
      <c r="O5" s="592"/>
      <c r="P5" s="598"/>
      <c r="Q5" s="518"/>
      <c r="R5" s="518"/>
      <c r="S5" s="518"/>
      <c r="T5" s="627"/>
      <c r="U5" s="620"/>
    </row>
    <row r="6" spans="1:25" ht="8.25" customHeight="1" thickBot="1">
      <c r="A6" s="7"/>
      <c r="B6" s="9"/>
      <c r="C6" s="9"/>
      <c r="D6" s="9"/>
      <c r="E6" s="9"/>
      <c r="F6" s="9"/>
      <c r="G6" s="8"/>
      <c r="H6" s="702"/>
      <c r="I6" s="593"/>
      <c r="J6" s="593"/>
      <c r="K6" s="593"/>
      <c r="L6" s="593"/>
      <c r="M6" s="593"/>
      <c r="N6" s="593"/>
      <c r="O6" s="594"/>
      <c r="P6" s="599"/>
      <c r="Q6" s="519"/>
      <c r="R6" s="519"/>
      <c r="S6" s="519"/>
      <c r="T6" s="628"/>
      <c r="U6" s="621"/>
    </row>
    <row r="7" spans="1:25" ht="21" customHeight="1" thickBot="1">
      <c r="A7" s="275"/>
      <c r="C7" s="689" t="s">
        <v>1101</v>
      </c>
      <c r="D7" s="689"/>
      <c r="E7" s="689"/>
      <c r="F7" s="138"/>
      <c r="G7" s="10" t="s">
        <v>8</v>
      </c>
      <c r="H7" s="11"/>
      <c r="I7" s="379">
        <f>E43+G43+K43+O43+S43</f>
        <v>106900</v>
      </c>
      <c r="J7" s="11"/>
      <c r="K7" s="11" t="s">
        <v>7</v>
      </c>
      <c r="L7" s="9"/>
      <c r="M7" s="9"/>
      <c r="N7" s="9"/>
      <c r="O7" s="9"/>
      <c r="P7" s="9"/>
      <c r="Q7" s="9"/>
      <c r="R7" s="9"/>
      <c r="S7" s="9"/>
      <c r="T7" s="9"/>
    </row>
    <row r="8" spans="1:25" ht="15" customHeight="1" thickTop="1" thickBot="1">
      <c r="A8" s="228" t="s">
        <v>1283</v>
      </c>
      <c r="B8" s="551" t="s">
        <v>10</v>
      </c>
      <c r="C8" s="551"/>
      <c r="D8" s="551"/>
      <c r="E8" s="552"/>
      <c r="F8" s="274" t="s">
        <v>11</v>
      </c>
      <c r="G8" s="13" t="s">
        <v>12</v>
      </c>
      <c r="H8" s="14" t="s">
        <v>11</v>
      </c>
      <c r="I8" s="554" t="s">
        <v>13</v>
      </c>
      <c r="J8" s="554"/>
      <c r="K8" s="555"/>
      <c r="L8" s="14" t="s">
        <v>11</v>
      </c>
      <c r="M8" s="554" t="s">
        <v>14</v>
      </c>
      <c r="N8" s="554"/>
      <c r="O8" s="555"/>
      <c r="P8" s="14" t="s">
        <v>11</v>
      </c>
      <c r="Q8" s="554" t="s">
        <v>15</v>
      </c>
      <c r="R8" s="554"/>
      <c r="S8" s="556"/>
      <c r="T8" s="14" t="s">
        <v>11</v>
      </c>
      <c r="U8" s="15" t="s">
        <v>16</v>
      </c>
    </row>
    <row r="9" spans="1:25" ht="15" customHeight="1">
      <c r="A9" s="276"/>
      <c r="B9" s="261"/>
      <c r="C9" s="381" t="s">
        <v>1249</v>
      </c>
      <c r="D9" s="327"/>
      <c r="E9" s="224">
        <v>9100</v>
      </c>
      <c r="F9" s="16"/>
      <c r="G9" s="120">
        <v>850</v>
      </c>
      <c r="H9" s="17"/>
      <c r="I9" s="122" t="s">
        <v>1253</v>
      </c>
      <c r="J9" s="112"/>
      <c r="K9" s="90">
        <v>1850</v>
      </c>
      <c r="L9" s="17"/>
      <c r="M9" s="122" t="s">
        <v>1260</v>
      </c>
      <c r="N9" s="112"/>
      <c r="O9" s="90">
        <v>1700</v>
      </c>
      <c r="P9" s="17"/>
      <c r="Q9" s="122" t="s">
        <v>1288</v>
      </c>
      <c r="R9" s="112"/>
      <c r="S9" s="90">
        <v>200</v>
      </c>
      <c r="T9" s="17"/>
      <c r="U9" s="74" t="s">
        <v>1292</v>
      </c>
    </row>
    <row r="10" spans="1:25" ht="15" customHeight="1">
      <c r="A10" s="277"/>
      <c r="B10" s="154"/>
      <c r="C10" s="123" t="s">
        <v>1250</v>
      </c>
      <c r="D10" s="327"/>
      <c r="E10" s="208">
        <v>4500</v>
      </c>
      <c r="F10" s="18"/>
      <c r="G10" s="121">
        <v>550</v>
      </c>
      <c r="H10" s="19"/>
      <c r="I10" s="123" t="s">
        <v>1284</v>
      </c>
      <c r="J10" s="33"/>
      <c r="K10" s="87">
        <v>2750</v>
      </c>
      <c r="L10" s="19"/>
      <c r="M10" s="123" t="s">
        <v>1253</v>
      </c>
      <c r="N10" s="33"/>
      <c r="O10" s="87">
        <v>2400</v>
      </c>
      <c r="P10" s="19"/>
      <c r="Q10" s="123" t="s">
        <v>1289</v>
      </c>
      <c r="R10" s="33"/>
      <c r="S10" s="87">
        <v>450</v>
      </c>
      <c r="T10" s="19"/>
      <c r="U10" s="76" t="s">
        <v>1293</v>
      </c>
    </row>
    <row r="11" spans="1:25" ht="15" customHeight="1">
      <c r="A11" s="278"/>
      <c r="B11" s="154"/>
      <c r="C11" s="312" t="s">
        <v>1251</v>
      </c>
      <c r="D11" s="327"/>
      <c r="E11" s="208">
        <v>2500</v>
      </c>
      <c r="F11" s="18"/>
      <c r="G11" s="121">
        <v>200</v>
      </c>
      <c r="H11" s="19"/>
      <c r="I11" s="123" t="s">
        <v>1285</v>
      </c>
      <c r="J11" s="33"/>
      <c r="K11" s="87">
        <v>1500</v>
      </c>
      <c r="L11" s="19"/>
      <c r="M11" s="123"/>
      <c r="N11" s="33"/>
      <c r="O11" s="87"/>
      <c r="P11" s="19"/>
      <c r="Q11" s="123" t="s">
        <v>1284</v>
      </c>
      <c r="R11" s="33"/>
      <c r="S11" s="87">
        <v>300</v>
      </c>
      <c r="T11" s="19"/>
      <c r="U11" s="128" t="s">
        <v>1294</v>
      </c>
    </row>
    <row r="12" spans="1:25" ht="15" customHeight="1">
      <c r="A12" s="277"/>
      <c r="B12" s="154"/>
      <c r="C12" s="373" t="s">
        <v>1252</v>
      </c>
      <c r="D12" s="327"/>
      <c r="E12" s="208">
        <v>2600</v>
      </c>
      <c r="F12" s="18"/>
      <c r="G12" s="121">
        <v>250</v>
      </c>
      <c r="H12" s="19"/>
      <c r="I12" s="123" t="s">
        <v>1286</v>
      </c>
      <c r="J12" s="33"/>
      <c r="K12" s="87">
        <v>2500</v>
      </c>
      <c r="L12" s="19"/>
      <c r="M12" s="123"/>
      <c r="N12" s="33"/>
      <c r="O12" s="87"/>
      <c r="P12" s="19"/>
      <c r="Q12" s="123" t="s">
        <v>1250</v>
      </c>
      <c r="R12" s="33"/>
      <c r="S12" s="87">
        <v>650</v>
      </c>
      <c r="T12" s="19"/>
      <c r="U12" s="128"/>
    </row>
    <row r="13" spans="1:25" ht="15" customHeight="1">
      <c r="A13" s="279"/>
      <c r="B13" s="154"/>
      <c r="C13" s="123" t="s">
        <v>1253</v>
      </c>
      <c r="D13" s="327"/>
      <c r="E13" s="208">
        <v>6650</v>
      </c>
      <c r="F13" s="18"/>
      <c r="G13" s="121">
        <v>450</v>
      </c>
      <c r="H13" s="19"/>
      <c r="I13" s="123" t="s">
        <v>1287</v>
      </c>
      <c r="J13" s="33"/>
      <c r="K13" s="87">
        <v>800</v>
      </c>
      <c r="L13" s="19"/>
      <c r="M13" s="123"/>
      <c r="N13" s="33"/>
      <c r="O13" s="87"/>
      <c r="P13" s="19"/>
      <c r="Q13" s="123" t="s">
        <v>1290</v>
      </c>
      <c r="R13" s="33"/>
      <c r="S13" s="87">
        <v>500</v>
      </c>
      <c r="T13" s="19"/>
      <c r="U13" s="128"/>
      <c r="W13" s="5"/>
    </row>
    <row r="14" spans="1:25" ht="15" customHeight="1">
      <c r="A14" s="279"/>
      <c r="B14" s="154"/>
      <c r="C14" s="123" t="s">
        <v>1254</v>
      </c>
      <c r="D14" s="327" t="s">
        <v>1240</v>
      </c>
      <c r="E14" s="208">
        <v>12450</v>
      </c>
      <c r="F14" s="18"/>
      <c r="G14" s="121">
        <v>750</v>
      </c>
      <c r="H14" s="19"/>
      <c r="I14" s="123" t="s">
        <v>1251</v>
      </c>
      <c r="J14" s="33"/>
      <c r="K14" s="87">
        <v>1000</v>
      </c>
      <c r="L14" s="19"/>
      <c r="M14" s="123"/>
      <c r="N14" s="33"/>
      <c r="O14" s="87"/>
      <c r="P14" s="19"/>
      <c r="Q14" s="123" t="s">
        <v>1291</v>
      </c>
      <c r="R14" s="33"/>
      <c r="S14" s="87">
        <v>350</v>
      </c>
      <c r="T14" s="19"/>
      <c r="U14" s="74"/>
      <c r="X14" s="5"/>
      <c r="Y14" s="5"/>
    </row>
    <row r="15" spans="1:25" ht="15" customHeight="1">
      <c r="A15" s="278"/>
      <c r="B15" s="154"/>
      <c r="C15" s="123" t="s">
        <v>1255</v>
      </c>
      <c r="D15" s="327"/>
      <c r="E15" s="208">
        <v>2000</v>
      </c>
      <c r="F15" s="18"/>
      <c r="G15" s="121">
        <v>350</v>
      </c>
      <c r="H15" s="19"/>
      <c r="I15" s="123"/>
      <c r="J15" s="33"/>
      <c r="K15" s="87"/>
      <c r="L15" s="19"/>
      <c r="M15" s="123"/>
      <c r="N15" s="33"/>
      <c r="O15" s="87"/>
      <c r="P15" s="19"/>
      <c r="Q15" s="123" t="s">
        <v>1287</v>
      </c>
      <c r="R15" s="33"/>
      <c r="S15" s="87">
        <v>700</v>
      </c>
      <c r="T15" s="19"/>
      <c r="U15" s="74"/>
      <c r="X15" s="5"/>
      <c r="Y15" s="5"/>
    </row>
    <row r="16" spans="1:25" ht="15" customHeight="1">
      <c r="A16" s="278"/>
      <c r="B16" s="154"/>
      <c r="C16" s="123" t="s">
        <v>1256</v>
      </c>
      <c r="D16" s="327"/>
      <c r="E16" s="208">
        <v>1850</v>
      </c>
      <c r="F16" s="18"/>
      <c r="G16" s="121">
        <v>100</v>
      </c>
      <c r="H16" s="19"/>
      <c r="I16" s="123"/>
      <c r="J16" s="33"/>
      <c r="K16" s="87"/>
      <c r="L16" s="19"/>
      <c r="M16" s="123"/>
      <c r="N16" s="33"/>
      <c r="O16" s="87"/>
      <c r="P16" s="19"/>
      <c r="Q16" s="123"/>
      <c r="R16" s="33"/>
      <c r="S16" s="87"/>
      <c r="T16" s="19"/>
      <c r="U16" s="74"/>
    </row>
    <row r="17" spans="1:21" ht="15" customHeight="1">
      <c r="A17" s="277"/>
      <c r="B17" s="154"/>
      <c r="C17" s="123" t="s">
        <v>1257</v>
      </c>
      <c r="D17" s="327" t="s">
        <v>1240</v>
      </c>
      <c r="E17" s="208">
        <v>1350</v>
      </c>
      <c r="F17" s="18"/>
      <c r="G17" s="121">
        <v>50</v>
      </c>
      <c r="H17" s="19"/>
      <c r="I17" s="123"/>
      <c r="J17" s="33"/>
      <c r="K17" s="87"/>
      <c r="L17" s="19"/>
      <c r="M17" s="123"/>
      <c r="N17" s="33"/>
      <c r="O17" s="87"/>
      <c r="P17" s="19"/>
      <c r="Q17" s="123"/>
      <c r="R17" s="33"/>
      <c r="S17" s="87"/>
      <c r="T17" s="19"/>
      <c r="U17" s="74"/>
    </row>
    <row r="18" spans="1:21" ht="15" customHeight="1">
      <c r="A18" s="278"/>
      <c r="B18" s="154"/>
      <c r="C18" s="123" t="s">
        <v>1258</v>
      </c>
      <c r="D18" s="327" t="s">
        <v>1240</v>
      </c>
      <c r="E18" s="208">
        <v>1950</v>
      </c>
      <c r="F18" s="18"/>
      <c r="G18" s="121">
        <v>100</v>
      </c>
      <c r="H18" s="19"/>
      <c r="I18" s="123"/>
      <c r="J18" s="33"/>
      <c r="K18" s="87"/>
      <c r="L18" s="19"/>
      <c r="M18" s="123"/>
      <c r="N18" s="33"/>
      <c r="O18" s="87"/>
      <c r="P18" s="19"/>
      <c r="Q18" s="123"/>
      <c r="R18" s="33"/>
      <c r="S18" s="87"/>
      <c r="T18" s="19"/>
      <c r="U18" s="74"/>
    </row>
    <row r="19" spans="1:21" ht="15" customHeight="1">
      <c r="A19" s="277"/>
      <c r="B19" s="154"/>
      <c r="C19" s="123" t="s">
        <v>1259</v>
      </c>
      <c r="D19" s="327" t="s">
        <v>1240</v>
      </c>
      <c r="E19" s="208">
        <v>1450</v>
      </c>
      <c r="F19" s="18"/>
      <c r="G19" s="121">
        <v>50</v>
      </c>
      <c r="H19" s="19"/>
      <c r="I19" s="123"/>
      <c r="J19" s="33"/>
      <c r="K19" s="87"/>
      <c r="L19" s="19"/>
      <c r="M19" s="123"/>
      <c r="N19" s="33"/>
      <c r="O19" s="87"/>
      <c r="P19" s="19"/>
      <c r="Q19" s="123"/>
      <c r="R19" s="33"/>
      <c r="S19" s="87"/>
      <c r="T19" s="19"/>
      <c r="U19" s="74"/>
    </row>
    <row r="20" spans="1:21" ht="15" customHeight="1">
      <c r="A20" s="279"/>
      <c r="B20" s="154"/>
      <c r="C20" s="123" t="s">
        <v>1260</v>
      </c>
      <c r="D20" s="327"/>
      <c r="E20" s="208">
        <v>1950</v>
      </c>
      <c r="F20" s="18"/>
      <c r="G20" s="121">
        <v>300</v>
      </c>
      <c r="H20" s="19"/>
      <c r="I20" s="123"/>
      <c r="J20" s="33"/>
      <c r="K20" s="87"/>
      <c r="L20" s="19"/>
      <c r="M20" s="123"/>
      <c r="N20" s="33"/>
      <c r="O20" s="87"/>
      <c r="P20" s="19"/>
      <c r="Q20" s="123"/>
      <c r="R20" s="33"/>
      <c r="S20" s="87"/>
      <c r="T20" s="19"/>
      <c r="U20" s="74"/>
    </row>
    <row r="21" spans="1:21" ht="15" customHeight="1">
      <c r="A21" s="279"/>
      <c r="B21" s="154"/>
      <c r="C21" s="123" t="s">
        <v>1261</v>
      </c>
      <c r="D21" s="327"/>
      <c r="E21" s="208">
        <v>1650</v>
      </c>
      <c r="F21" s="18"/>
      <c r="G21" s="121">
        <v>150</v>
      </c>
      <c r="H21" s="19"/>
      <c r="I21" s="123"/>
      <c r="J21" s="33"/>
      <c r="K21" s="87"/>
      <c r="L21" s="19"/>
      <c r="M21" s="123"/>
      <c r="N21" s="33"/>
      <c r="O21" s="87"/>
      <c r="P21" s="19"/>
      <c r="Q21" s="123"/>
      <c r="R21" s="33"/>
      <c r="S21" s="87"/>
      <c r="T21" s="19"/>
      <c r="U21" s="74"/>
    </row>
    <row r="22" spans="1:21" ht="15" customHeight="1">
      <c r="A22" s="279"/>
      <c r="B22" s="154"/>
      <c r="C22" s="123" t="s">
        <v>1262</v>
      </c>
      <c r="D22" s="327" t="s">
        <v>1240</v>
      </c>
      <c r="E22" s="208">
        <v>1450</v>
      </c>
      <c r="F22" s="18"/>
      <c r="G22" s="121">
        <v>100</v>
      </c>
      <c r="H22" s="19"/>
      <c r="I22" s="123"/>
      <c r="J22" s="33"/>
      <c r="K22" s="87"/>
      <c r="L22" s="19"/>
      <c r="M22" s="123"/>
      <c r="N22" s="33"/>
      <c r="O22" s="87"/>
      <c r="P22" s="19"/>
      <c r="Q22" s="123"/>
      <c r="R22" s="33"/>
      <c r="S22" s="87"/>
      <c r="T22" s="19"/>
      <c r="U22" s="74"/>
    </row>
    <row r="23" spans="1:21" ht="15" customHeight="1">
      <c r="A23" s="278"/>
      <c r="B23" s="154"/>
      <c r="C23" s="123" t="s">
        <v>1263</v>
      </c>
      <c r="D23" s="327" t="s">
        <v>1240</v>
      </c>
      <c r="E23" s="208">
        <v>2000</v>
      </c>
      <c r="F23" s="18"/>
      <c r="G23" s="121">
        <v>150</v>
      </c>
      <c r="H23" s="19"/>
      <c r="I23" s="123"/>
      <c r="J23" s="33"/>
      <c r="K23" s="87"/>
      <c r="L23" s="19"/>
      <c r="M23" s="123"/>
      <c r="N23" s="33"/>
      <c r="O23" s="87"/>
      <c r="P23" s="19"/>
      <c r="Q23" s="123"/>
      <c r="R23" s="33"/>
      <c r="S23" s="87"/>
      <c r="T23" s="19"/>
      <c r="U23" s="74"/>
    </row>
    <row r="24" spans="1:21" ht="15" customHeight="1">
      <c r="A24" s="277"/>
      <c r="B24" s="154"/>
      <c r="C24" s="123" t="s">
        <v>1264</v>
      </c>
      <c r="D24" s="327"/>
      <c r="E24" s="208">
        <v>1450</v>
      </c>
      <c r="F24" s="18"/>
      <c r="G24" s="121">
        <v>100</v>
      </c>
      <c r="H24" s="19"/>
      <c r="I24" s="123"/>
      <c r="J24" s="33"/>
      <c r="K24" s="87"/>
      <c r="L24" s="19"/>
      <c r="M24" s="123"/>
      <c r="N24" s="33"/>
      <c r="O24" s="87"/>
      <c r="P24" s="19"/>
      <c r="Q24" s="123"/>
      <c r="R24" s="33"/>
      <c r="S24" s="87"/>
      <c r="T24" s="19"/>
      <c r="U24" s="74"/>
    </row>
    <row r="25" spans="1:21" ht="15" customHeight="1">
      <c r="A25" s="278"/>
      <c r="B25" s="154"/>
      <c r="C25" s="123" t="s">
        <v>1499</v>
      </c>
      <c r="D25" s="327"/>
      <c r="E25" s="208">
        <v>1800</v>
      </c>
      <c r="F25" s="18"/>
      <c r="G25" s="121">
        <v>100</v>
      </c>
      <c r="H25" s="19"/>
      <c r="I25" s="123"/>
      <c r="J25" s="33"/>
      <c r="K25" s="87"/>
      <c r="L25" s="19"/>
      <c r="M25" s="123"/>
      <c r="N25" s="33"/>
      <c r="O25" s="87"/>
      <c r="P25" s="19"/>
      <c r="Q25" s="123"/>
      <c r="R25" s="33"/>
      <c r="S25" s="87"/>
      <c r="T25" s="19"/>
      <c r="U25" s="74"/>
    </row>
    <row r="26" spans="1:21" ht="15" customHeight="1">
      <c r="A26" s="278"/>
      <c r="B26" s="154"/>
      <c r="C26" s="123" t="s">
        <v>1265</v>
      </c>
      <c r="D26" s="327"/>
      <c r="E26" s="208">
        <v>1350</v>
      </c>
      <c r="F26" s="18"/>
      <c r="G26" s="121">
        <v>100</v>
      </c>
      <c r="H26" s="19"/>
      <c r="I26" s="123"/>
      <c r="J26" s="33"/>
      <c r="K26" s="87"/>
      <c r="L26" s="19"/>
      <c r="M26" s="123"/>
      <c r="N26" s="33"/>
      <c r="O26" s="87"/>
      <c r="P26" s="19"/>
      <c r="Q26" s="123"/>
      <c r="R26" s="33"/>
      <c r="S26" s="87"/>
      <c r="T26" s="19"/>
      <c r="U26" s="127"/>
    </row>
    <row r="27" spans="1:21" ht="15" customHeight="1">
      <c r="A27" s="349"/>
      <c r="B27" s="154"/>
      <c r="C27" s="123" t="s">
        <v>1266</v>
      </c>
      <c r="D27" s="327"/>
      <c r="E27" s="208">
        <v>2050</v>
      </c>
      <c r="F27" s="18"/>
      <c r="G27" s="121">
        <v>150</v>
      </c>
      <c r="H27" s="19"/>
      <c r="I27" s="123"/>
      <c r="J27" s="33"/>
      <c r="K27" s="87"/>
      <c r="L27" s="19"/>
      <c r="M27" s="123"/>
      <c r="N27" s="33"/>
      <c r="O27" s="87"/>
      <c r="P27" s="19"/>
      <c r="Q27" s="123"/>
      <c r="R27" s="33"/>
      <c r="S27" s="87"/>
      <c r="T27" s="19"/>
      <c r="U27" s="74"/>
    </row>
    <row r="28" spans="1:21" ht="15" customHeight="1">
      <c r="A28" s="315"/>
      <c r="B28" s="154" t="s">
        <v>1246</v>
      </c>
      <c r="C28" s="123" t="s">
        <v>1267</v>
      </c>
      <c r="D28" s="324" t="s">
        <v>1279</v>
      </c>
      <c r="E28" s="208">
        <v>4750</v>
      </c>
      <c r="F28" s="18"/>
      <c r="G28" s="121">
        <v>300</v>
      </c>
      <c r="H28" s="19"/>
      <c r="I28" s="123"/>
      <c r="J28" s="33"/>
      <c r="K28" s="87"/>
      <c r="L28" s="19"/>
      <c r="M28" s="123"/>
      <c r="N28" s="33"/>
      <c r="O28" s="87"/>
      <c r="P28" s="19"/>
      <c r="Q28" s="123"/>
      <c r="R28" s="33"/>
      <c r="S28" s="87"/>
      <c r="T28" s="19"/>
      <c r="U28" s="74" t="s">
        <v>1295</v>
      </c>
    </row>
    <row r="29" spans="1:21" ht="15" customHeight="1">
      <c r="A29" s="279"/>
      <c r="B29" s="154"/>
      <c r="C29" s="123" t="s">
        <v>1268</v>
      </c>
      <c r="D29" s="324" t="s">
        <v>1279</v>
      </c>
      <c r="E29" s="208">
        <v>1300</v>
      </c>
      <c r="F29" s="18"/>
      <c r="G29" s="121">
        <v>100</v>
      </c>
      <c r="H29" s="19"/>
      <c r="I29" s="123"/>
      <c r="J29" s="33"/>
      <c r="K29" s="87"/>
      <c r="L29" s="19"/>
      <c r="M29" s="123"/>
      <c r="N29" s="33"/>
      <c r="O29" s="87"/>
      <c r="P29" s="19"/>
      <c r="Q29" s="123"/>
      <c r="R29" s="33"/>
      <c r="S29" s="87"/>
      <c r="T29" s="19"/>
      <c r="U29" s="74"/>
    </row>
    <row r="30" spans="1:21" ht="15" customHeight="1" thickBot="1">
      <c r="A30" s="278"/>
      <c r="B30" s="66" t="s">
        <v>1278</v>
      </c>
      <c r="C30" s="124" t="s">
        <v>1269</v>
      </c>
      <c r="D30" s="326" t="s">
        <v>1240</v>
      </c>
      <c r="E30" s="209">
        <v>4700</v>
      </c>
      <c r="F30" s="21"/>
      <c r="G30" s="121">
        <v>250</v>
      </c>
      <c r="H30" s="19"/>
      <c r="I30" s="123"/>
      <c r="J30" s="33"/>
      <c r="K30" s="87"/>
      <c r="L30" s="19"/>
      <c r="M30" s="123"/>
      <c r="N30" s="33"/>
      <c r="O30" s="87"/>
      <c r="P30" s="19"/>
      <c r="Q30" s="123"/>
      <c r="R30" s="33"/>
      <c r="S30" s="87"/>
      <c r="T30" s="19"/>
      <c r="U30" s="127" t="s">
        <v>1297</v>
      </c>
    </row>
    <row r="31" spans="1:21" ht="15" customHeight="1">
      <c r="A31" s="279"/>
      <c r="B31" s="261"/>
      <c r="C31" s="381" t="s">
        <v>1235</v>
      </c>
      <c r="D31" s="327"/>
      <c r="E31" s="224">
        <f>SUM(E9:E30)</f>
        <v>70850</v>
      </c>
      <c r="F31" s="16">
        <f>SUM(F9:F30)</f>
        <v>0</v>
      </c>
      <c r="G31" s="121"/>
      <c r="H31" s="19"/>
      <c r="I31" s="123"/>
      <c r="J31" s="33"/>
      <c r="K31" s="87"/>
      <c r="L31" s="19"/>
      <c r="M31" s="123"/>
      <c r="N31" s="33"/>
      <c r="O31" s="87"/>
      <c r="P31" s="19"/>
      <c r="Q31" s="123"/>
      <c r="R31" s="33"/>
      <c r="S31" s="87"/>
      <c r="T31" s="19"/>
      <c r="U31" s="74" t="s">
        <v>1296</v>
      </c>
    </row>
    <row r="32" spans="1:21" ht="15" customHeight="1">
      <c r="A32" s="279"/>
      <c r="B32" s="154"/>
      <c r="C32" s="123"/>
      <c r="D32" s="327"/>
      <c r="E32" s="208"/>
      <c r="F32" s="18"/>
      <c r="G32" s="121"/>
      <c r="H32" s="19"/>
      <c r="I32" s="123"/>
      <c r="J32" s="33"/>
      <c r="K32" s="87"/>
      <c r="L32" s="19"/>
      <c r="M32" s="123"/>
      <c r="N32" s="33"/>
      <c r="O32" s="87"/>
      <c r="P32" s="19"/>
      <c r="Q32" s="123"/>
      <c r="R32" s="33"/>
      <c r="S32" s="87"/>
      <c r="T32" s="19"/>
      <c r="U32" s="74"/>
    </row>
    <row r="33" spans="1:21" ht="15" customHeight="1">
      <c r="A33" s="279"/>
      <c r="B33" s="154"/>
      <c r="C33" s="374" t="s">
        <v>1270</v>
      </c>
      <c r="D33" s="327"/>
      <c r="E33" s="208"/>
      <c r="F33" s="18"/>
      <c r="G33" s="121"/>
      <c r="H33" s="19"/>
      <c r="I33" s="123"/>
      <c r="J33" s="33"/>
      <c r="K33" s="87"/>
      <c r="L33" s="19"/>
      <c r="M33" s="123"/>
      <c r="N33" s="33"/>
      <c r="O33" s="87"/>
      <c r="P33" s="19"/>
      <c r="Q33" s="123"/>
      <c r="R33" s="33"/>
      <c r="S33" s="87"/>
      <c r="T33" s="19"/>
      <c r="U33" s="74"/>
    </row>
    <row r="34" spans="1:21" ht="15" customHeight="1">
      <c r="A34" s="279"/>
      <c r="B34" s="154"/>
      <c r="C34" s="123" t="s">
        <v>1271</v>
      </c>
      <c r="D34" s="327" t="s">
        <v>1280</v>
      </c>
      <c r="E34" s="208">
        <v>3250</v>
      </c>
      <c r="F34" s="18"/>
      <c r="G34" s="121">
        <v>150</v>
      </c>
      <c r="H34" s="19"/>
      <c r="I34" s="123"/>
      <c r="J34" s="33"/>
      <c r="K34" s="87"/>
      <c r="L34" s="19"/>
      <c r="M34" s="123"/>
      <c r="N34" s="33"/>
      <c r="O34" s="87"/>
      <c r="P34" s="19"/>
      <c r="Q34" s="123"/>
      <c r="R34" s="33"/>
      <c r="S34" s="87"/>
      <c r="T34" s="19"/>
      <c r="U34" s="74"/>
    </row>
    <row r="35" spans="1:21" ht="15" customHeight="1">
      <c r="A35" s="279"/>
      <c r="B35" s="154"/>
      <c r="C35" s="123" t="s">
        <v>1272</v>
      </c>
      <c r="D35" s="327" t="s">
        <v>1280</v>
      </c>
      <c r="E35" s="208">
        <v>1750</v>
      </c>
      <c r="F35" s="18"/>
      <c r="G35" s="121">
        <v>150</v>
      </c>
      <c r="H35" s="19"/>
      <c r="I35" s="123"/>
      <c r="J35" s="33"/>
      <c r="K35" s="87"/>
      <c r="L35" s="19"/>
      <c r="M35" s="123"/>
      <c r="N35" s="33"/>
      <c r="O35" s="87"/>
      <c r="P35" s="19"/>
      <c r="Q35" s="123"/>
      <c r="R35" s="33"/>
      <c r="S35" s="87"/>
      <c r="T35" s="19"/>
      <c r="U35" s="74"/>
    </row>
    <row r="36" spans="1:21" ht="15" customHeight="1">
      <c r="A36" s="278"/>
      <c r="B36" s="154"/>
      <c r="C36" s="123" t="s">
        <v>1273</v>
      </c>
      <c r="D36" s="327" t="s">
        <v>1280</v>
      </c>
      <c r="E36" s="208">
        <v>4250</v>
      </c>
      <c r="F36" s="18"/>
      <c r="G36" s="121">
        <v>250</v>
      </c>
      <c r="H36" s="19"/>
      <c r="I36" s="123"/>
      <c r="J36" s="33"/>
      <c r="K36" s="87"/>
      <c r="L36" s="19"/>
      <c r="M36" s="123"/>
      <c r="N36" s="33"/>
      <c r="O36" s="87"/>
      <c r="P36" s="19"/>
      <c r="Q36" s="123"/>
      <c r="R36" s="33"/>
      <c r="S36" s="87"/>
      <c r="T36" s="19"/>
      <c r="U36" s="74"/>
    </row>
    <row r="37" spans="1:21" ht="15" customHeight="1">
      <c r="A37" s="278"/>
      <c r="B37" s="154"/>
      <c r="C37" s="123" t="s">
        <v>1274</v>
      </c>
      <c r="D37" s="327" t="s">
        <v>1281</v>
      </c>
      <c r="E37" s="208">
        <v>1300</v>
      </c>
      <c r="F37" s="18"/>
      <c r="G37" s="121">
        <v>50</v>
      </c>
      <c r="H37" s="19"/>
      <c r="I37" s="123"/>
      <c r="J37" s="33"/>
      <c r="K37" s="87"/>
      <c r="L37" s="19"/>
      <c r="M37" s="123"/>
      <c r="N37" s="33"/>
      <c r="O37" s="87"/>
      <c r="P37" s="19"/>
      <c r="Q37" s="123"/>
      <c r="R37" s="33"/>
      <c r="S37" s="87"/>
      <c r="T37" s="19"/>
      <c r="U37" s="74"/>
    </row>
    <row r="38" spans="1:21" ht="15" customHeight="1">
      <c r="A38" s="277"/>
      <c r="B38" s="154"/>
      <c r="C38" s="123" t="s">
        <v>1275</v>
      </c>
      <c r="D38" s="112" t="s">
        <v>1281</v>
      </c>
      <c r="E38" s="208">
        <v>1200</v>
      </c>
      <c r="F38" s="18"/>
      <c r="G38" s="121">
        <v>50</v>
      </c>
      <c r="H38" s="19"/>
      <c r="I38" s="123"/>
      <c r="J38" s="33"/>
      <c r="K38" s="87"/>
      <c r="L38" s="19"/>
      <c r="M38" s="123"/>
      <c r="N38" s="33"/>
      <c r="O38" s="87"/>
      <c r="P38" s="19"/>
      <c r="Q38" s="123"/>
      <c r="R38" s="33"/>
      <c r="S38" s="87"/>
      <c r="T38" s="19"/>
      <c r="U38" s="74"/>
    </row>
    <row r="39" spans="1:21" ht="15" customHeight="1" thickBot="1">
      <c r="A39" s="279"/>
      <c r="B39" s="66"/>
      <c r="C39" s="124" t="s">
        <v>1276</v>
      </c>
      <c r="D39" s="35" t="s">
        <v>1282</v>
      </c>
      <c r="E39" s="209">
        <v>450</v>
      </c>
      <c r="F39" s="21"/>
      <c r="G39" s="121">
        <v>50</v>
      </c>
      <c r="H39" s="19"/>
      <c r="I39" s="123"/>
      <c r="J39" s="33"/>
      <c r="K39" s="87"/>
      <c r="L39" s="19"/>
      <c r="M39" s="123"/>
      <c r="N39" s="33"/>
      <c r="O39" s="87"/>
      <c r="P39" s="19"/>
      <c r="Q39" s="123"/>
      <c r="R39" s="33"/>
      <c r="S39" s="87"/>
      <c r="T39" s="19"/>
      <c r="U39" s="74"/>
    </row>
    <row r="40" spans="1:21" ht="15" customHeight="1">
      <c r="A40" s="278"/>
      <c r="B40" s="261"/>
      <c r="C40" s="381" t="s">
        <v>1235</v>
      </c>
      <c r="D40" s="112"/>
      <c r="E40" s="224">
        <f>SUM(E34:E39)</f>
        <v>12200</v>
      </c>
      <c r="F40" s="16">
        <f>SUM(F34:F39)</f>
        <v>0</v>
      </c>
      <c r="G40" s="121"/>
      <c r="H40" s="19"/>
      <c r="I40" s="123"/>
      <c r="J40" s="33"/>
      <c r="K40" s="87"/>
      <c r="L40" s="19"/>
      <c r="M40" s="123"/>
      <c r="N40" s="33"/>
      <c r="O40" s="87"/>
      <c r="P40" s="19"/>
      <c r="Q40" s="123"/>
      <c r="R40" s="33"/>
      <c r="S40" s="87"/>
      <c r="T40" s="19"/>
      <c r="U40" s="74"/>
    </row>
    <row r="41" spans="1:21" ht="12.75" customHeight="1">
      <c r="A41" s="277"/>
      <c r="B41" s="154"/>
      <c r="C41" s="123"/>
      <c r="D41" s="33"/>
      <c r="E41" s="208"/>
      <c r="F41" s="18"/>
      <c r="G41" s="121"/>
      <c r="H41" s="19"/>
      <c r="I41" s="123"/>
      <c r="J41" s="33"/>
      <c r="K41" s="87"/>
      <c r="L41" s="19"/>
      <c r="M41" s="123"/>
      <c r="N41" s="33"/>
      <c r="O41" s="87"/>
      <c r="P41" s="19"/>
      <c r="Q41" s="123"/>
      <c r="R41" s="33"/>
      <c r="S41" s="87"/>
      <c r="T41" s="19"/>
      <c r="U41" s="74"/>
    </row>
    <row r="42" spans="1:21" ht="12.75" customHeight="1" thickBot="1">
      <c r="A42" s="281"/>
      <c r="B42" s="155"/>
      <c r="C42" s="124"/>
      <c r="D42" s="35"/>
      <c r="E42" s="209"/>
      <c r="F42" s="21"/>
      <c r="G42" s="94"/>
      <c r="H42" s="22"/>
      <c r="I42" s="124"/>
      <c r="J42" s="35"/>
      <c r="K42" s="88"/>
      <c r="L42" s="22"/>
      <c r="M42" s="124"/>
      <c r="N42" s="35"/>
      <c r="O42" s="88"/>
      <c r="P42" s="22"/>
      <c r="Q42" s="124"/>
      <c r="R42" s="35"/>
      <c r="S42" s="88"/>
      <c r="T42" s="22"/>
      <c r="U42" s="74"/>
    </row>
    <row r="43" spans="1:21" ht="15" customHeight="1" thickBot="1">
      <c r="A43" s="221"/>
      <c r="B43" s="152"/>
      <c r="C43" s="345" t="s">
        <v>1277</v>
      </c>
      <c r="D43" s="24"/>
      <c r="E43" s="225">
        <f>E31+E40</f>
        <v>83050</v>
      </c>
      <c r="F43" s="25">
        <f>F31+F40</f>
        <v>0</v>
      </c>
      <c r="G43" s="129">
        <f>SUM(G9:G42)</f>
        <v>6200</v>
      </c>
      <c r="H43" s="26">
        <f>SUM(H9:H42)</f>
        <v>0</v>
      </c>
      <c r="I43" s="341" t="s">
        <v>303</v>
      </c>
      <c r="J43" s="314"/>
      <c r="K43" s="89">
        <f>SUM(K9:K42)</f>
        <v>10400</v>
      </c>
      <c r="L43" s="26">
        <f>SUM(L9:L42)</f>
        <v>0</v>
      </c>
      <c r="M43" s="341" t="s">
        <v>130</v>
      </c>
      <c r="N43" s="314"/>
      <c r="O43" s="89">
        <f>SUM(O9:O42)</f>
        <v>4100</v>
      </c>
      <c r="P43" s="26">
        <f>SUM(P9:P42)</f>
        <v>0</v>
      </c>
      <c r="Q43" s="341" t="s">
        <v>133</v>
      </c>
      <c r="R43" s="314"/>
      <c r="S43" s="89">
        <f>SUM(S9:S42)</f>
        <v>3150</v>
      </c>
      <c r="T43" s="26">
        <f>SUM(T9:T42)</f>
        <v>0</v>
      </c>
      <c r="U43" s="75"/>
    </row>
    <row r="44" spans="1:21">
      <c r="A44" s="134" t="str">
        <f>豊田市・みよし市!A41</f>
        <v>平成25年12月</v>
      </c>
      <c r="C44" s="134"/>
      <c r="Q44" s="2"/>
      <c r="R44" s="2"/>
      <c r="U44" s="134" t="s">
        <v>273</v>
      </c>
    </row>
  </sheetData>
  <mergeCells count="17">
    <mergeCell ref="U1:U6"/>
    <mergeCell ref="A3:G4"/>
    <mergeCell ref="Q4:S6"/>
    <mergeCell ref="A1:B2"/>
    <mergeCell ref="H1:H3"/>
    <mergeCell ref="I1:O3"/>
    <mergeCell ref="H4:H6"/>
    <mergeCell ref="I4:O6"/>
    <mergeCell ref="P1:P3"/>
    <mergeCell ref="Q1:T3"/>
    <mergeCell ref="P4:P6"/>
    <mergeCell ref="T4:T6"/>
    <mergeCell ref="C7:E7"/>
    <mergeCell ref="B8:E8"/>
    <mergeCell ref="I8:K8"/>
    <mergeCell ref="M8:O8"/>
    <mergeCell ref="Q8:S8"/>
  </mergeCells>
  <phoneticPr fontId="2"/>
  <pageMargins left="0.19685039370078741" right="0.21" top="0.23622047244094491" bottom="0.23622047244094491" header="0.19685039370078741" footer="0.19685039370078741"/>
  <pageSetup paperSize="9" orientation="landscape" verticalDpi="0" r:id="rId1"/>
</worksheet>
</file>

<file path=xl/worksheets/sheet41.xml><?xml version="1.0" encoding="utf-8"?>
<worksheet xmlns="http://schemas.openxmlformats.org/spreadsheetml/2006/main" xmlns:r="http://schemas.openxmlformats.org/officeDocument/2006/relationships">
  <dimension ref="A1:V41"/>
  <sheetViews>
    <sheetView showZeros="0" zoomScaleNormal="100" workbookViewId="0">
      <selection activeCell="F9" sqref="F9"/>
    </sheetView>
  </sheetViews>
  <sheetFormatPr defaultRowHeight="13.5"/>
  <cols>
    <col min="1" max="1" width="8.125" customWidth="1"/>
    <col min="2" max="2" width="1.75" customWidth="1"/>
    <col min="3" max="3" width="11.125" customWidth="1"/>
    <col min="4" max="4" width="2.125" customWidth="1"/>
    <col min="5" max="5" width="8.75" customWidth="1"/>
    <col min="6" max="6" width="8.125" customWidth="1"/>
    <col min="7" max="8" width="7.625" customWidth="1"/>
    <col min="9" max="9" width="10.125" customWidth="1"/>
    <col min="10" max="10" width="0.75" customWidth="1"/>
    <col min="11" max="12" width="7.125" customWidth="1"/>
    <col min="13" max="13" width="9.5" customWidth="1"/>
    <col min="14" max="14" width="1" customWidth="1"/>
    <col min="15" max="16" width="6.75" customWidth="1"/>
    <col min="17" max="17" width="9.375" customWidth="1"/>
    <col min="18" max="18" width="0.75" customWidth="1"/>
    <col min="19" max="20" width="6.625" customWidth="1"/>
    <col min="21" max="21" width="18.375" customWidth="1"/>
  </cols>
  <sheetData>
    <row r="1" spans="1:21" ht="10.5" customHeight="1">
      <c r="A1" s="713" t="s">
        <v>0</v>
      </c>
      <c r="B1" s="153"/>
      <c r="C1" s="1"/>
      <c r="D1" s="2"/>
      <c r="E1" s="2"/>
      <c r="F1" s="2"/>
      <c r="G1" s="3"/>
      <c r="H1" s="526" t="s">
        <v>1</v>
      </c>
      <c r="I1" s="582"/>
      <c r="J1" s="582"/>
      <c r="K1" s="582"/>
      <c r="L1" s="582"/>
      <c r="M1" s="582"/>
      <c r="N1" s="582"/>
      <c r="O1" s="583"/>
      <c r="P1" s="526" t="s">
        <v>2</v>
      </c>
      <c r="Q1" s="589"/>
      <c r="R1" s="589"/>
      <c r="S1" s="589"/>
      <c r="T1" s="590"/>
      <c r="U1" s="508" t="s">
        <v>3</v>
      </c>
    </row>
    <row r="2" spans="1:21" ht="10.5" customHeight="1">
      <c r="A2" s="714"/>
      <c r="B2" s="5"/>
      <c r="C2" s="5"/>
      <c r="D2" s="5"/>
      <c r="E2" s="5"/>
      <c r="F2" s="5"/>
      <c r="G2" s="6"/>
      <c r="H2" s="527"/>
      <c r="I2" s="584"/>
      <c r="J2" s="584"/>
      <c r="K2" s="584"/>
      <c r="L2" s="584"/>
      <c r="M2" s="584"/>
      <c r="N2" s="584"/>
      <c r="O2" s="585"/>
      <c r="P2" s="537"/>
      <c r="Q2" s="591"/>
      <c r="R2" s="591"/>
      <c r="S2" s="591"/>
      <c r="T2" s="592"/>
      <c r="U2" s="509"/>
    </row>
    <row r="3" spans="1:21" ht="10.5" customHeight="1" thickBot="1">
      <c r="A3" s="4"/>
      <c r="B3" s="571" t="s">
        <v>4</v>
      </c>
      <c r="C3" s="571"/>
      <c r="D3" s="571"/>
      <c r="E3" s="571"/>
      <c r="F3" s="571"/>
      <c r="G3" s="572"/>
      <c r="H3" s="528"/>
      <c r="I3" s="586"/>
      <c r="J3" s="586"/>
      <c r="K3" s="586"/>
      <c r="L3" s="586"/>
      <c r="M3" s="586"/>
      <c r="N3" s="586"/>
      <c r="O3" s="587"/>
      <c r="P3" s="539"/>
      <c r="Q3" s="593"/>
      <c r="R3" s="593"/>
      <c r="S3" s="593"/>
      <c r="T3" s="594"/>
      <c r="U3" s="509"/>
    </row>
    <row r="4" spans="1:21" ht="10.5" customHeight="1">
      <c r="A4" s="4"/>
      <c r="B4" s="571"/>
      <c r="C4" s="571"/>
      <c r="D4" s="571"/>
      <c r="E4" s="571"/>
      <c r="F4" s="571"/>
      <c r="G4" s="572"/>
      <c r="H4" s="622" t="s">
        <v>5</v>
      </c>
      <c r="I4" s="589"/>
      <c r="J4" s="589"/>
      <c r="K4" s="589"/>
      <c r="L4" s="589"/>
      <c r="M4" s="589"/>
      <c r="N4" s="589"/>
      <c r="O4" s="590"/>
      <c r="P4" s="526" t="s">
        <v>6</v>
      </c>
      <c r="Q4" s="517">
        <f>F19+H19+L19+P19+T19+F40+H40+L40+P40+T40</f>
        <v>0</v>
      </c>
      <c r="R4" s="517"/>
      <c r="S4" s="517"/>
      <c r="T4" s="532" t="s">
        <v>7</v>
      </c>
      <c r="U4" s="509"/>
    </row>
    <row r="5" spans="1:21" ht="10.5" customHeight="1">
      <c r="A5" s="4"/>
      <c r="B5" s="5"/>
      <c r="C5" s="5"/>
      <c r="D5" s="5"/>
      <c r="E5" s="5"/>
      <c r="F5" s="5"/>
      <c r="G5" s="6"/>
      <c r="H5" s="623"/>
      <c r="I5" s="591"/>
      <c r="J5" s="591"/>
      <c r="K5" s="591"/>
      <c r="L5" s="591"/>
      <c r="M5" s="591"/>
      <c r="N5" s="591"/>
      <c r="O5" s="592"/>
      <c r="P5" s="537"/>
      <c r="Q5" s="518"/>
      <c r="R5" s="518"/>
      <c r="S5" s="518"/>
      <c r="T5" s="533"/>
      <c r="U5" s="509"/>
    </row>
    <row r="6" spans="1:21" ht="10.5" customHeight="1" thickBot="1">
      <c r="A6" s="7"/>
      <c r="B6" s="9"/>
      <c r="C6" s="9"/>
      <c r="D6" s="9"/>
      <c r="E6" s="9"/>
      <c r="F6" s="9"/>
      <c r="G6" s="8"/>
      <c r="H6" s="624"/>
      <c r="I6" s="593"/>
      <c r="J6" s="593"/>
      <c r="K6" s="593"/>
      <c r="L6" s="593"/>
      <c r="M6" s="593"/>
      <c r="N6" s="593"/>
      <c r="O6" s="594"/>
      <c r="P6" s="539"/>
      <c r="Q6" s="519"/>
      <c r="R6" s="519"/>
      <c r="S6" s="519"/>
      <c r="T6" s="534"/>
      <c r="U6" s="510"/>
    </row>
    <row r="7" spans="1:21" ht="27" customHeight="1" thickBot="1">
      <c r="C7" s="640" t="s">
        <v>1102</v>
      </c>
      <c r="D7" s="640"/>
      <c r="E7" s="640"/>
      <c r="G7" s="10" t="s">
        <v>8</v>
      </c>
      <c r="H7" s="29"/>
      <c r="I7" s="67">
        <f>E19+G19+K19+O19+S19</f>
        <v>7950</v>
      </c>
      <c r="J7" s="29"/>
      <c r="K7" s="29" t="s">
        <v>7</v>
      </c>
    </row>
    <row r="8" spans="1:21" ht="16.5" customHeight="1" thickTop="1" thickBot="1">
      <c r="A8" s="228" t="s">
        <v>1283</v>
      </c>
      <c r="B8" s="551" t="s">
        <v>10</v>
      </c>
      <c r="C8" s="551"/>
      <c r="D8" s="551"/>
      <c r="E8" s="552"/>
      <c r="F8" s="12" t="s">
        <v>11</v>
      </c>
      <c r="G8" s="13" t="s">
        <v>12</v>
      </c>
      <c r="H8" s="14" t="s">
        <v>11</v>
      </c>
      <c r="I8" s="557" t="s">
        <v>13</v>
      </c>
      <c r="J8" s="558"/>
      <c r="K8" s="559"/>
      <c r="L8" s="54" t="s">
        <v>11</v>
      </c>
      <c r="M8" s="553" t="s">
        <v>14</v>
      </c>
      <c r="N8" s="554"/>
      <c r="O8" s="555"/>
      <c r="P8" s="14" t="s">
        <v>11</v>
      </c>
      <c r="Q8" s="553" t="s">
        <v>15</v>
      </c>
      <c r="R8" s="554"/>
      <c r="S8" s="556"/>
      <c r="T8" s="14" t="s">
        <v>11</v>
      </c>
      <c r="U8" s="15" t="s">
        <v>16</v>
      </c>
    </row>
    <row r="9" spans="1:21" ht="15" customHeight="1">
      <c r="A9" s="382" t="s">
        <v>1298</v>
      </c>
      <c r="B9" s="148"/>
      <c r="C9" s="57" t="s">
        <v>1299</v>
      </c>
      <c r="D9" s="323" t="s">
        <v>1282</v>
      </c>
      <c r="E9" s="77">
        <v>7350</v>
      </c>
      <c r="F9" s="114"/>
      <c r="G9" s="82">
        <v>300</v>
      </c>
      <c r="H9" s="49"/>
      <c r="I9" s="59"/>
      <c r="J9" s="55"/>
      <c r="K9" s="86"/>
      <c r="L9" s="32"/>
      <c r="M9" s="59"/>
      <c r="N9" s="55"/>
      <c r="O9" s="90"/>
      <c r="P9" s="17"/>
      <c r="Q9" s="59" t="s">
        <v>1299</v>
      </c>
      <c r="R9" s="55"/>
      <c r="S9" s="90">
        <v>300</v>
      </c>
      <c r="T9" s="17"/>
      <c r="U9" s="73" t="s">
        <v>1316</v>
      </c>
    </row>
    <row r="10" spans="1:21" ht="15" customHeight="1">
      <c r="A10" s="181"/>
      <c r="B10" s="149"/>
      <c r="C10" s="58"/>
      <c r="D10" s="324"/>
      <c r="E10" s="78"/>
      <c r="F10" s="115"/>
      <c r="G10" s="83"/>
      <c r="H10" s="50"/>
      <c r="I10" s="60"/>
      <c r="J10" s="48"/>
      <c r="K10" s="87"/>
      <c r="L10" s="19"/>
      <c r="M10" s="60"/>
      <c r="N10" s="48"/>
      <c r="O10" s="87"/>
      <c r="P10" s="19"/>
      <c r="Q10" s="62"/>
      <c r="R10" s="48"/>
      <c r="S10" s="87"/>
      <c r="T10" s="19"/>
      <c r="U10" s="179" t="s">
        <v>1317</v>
      </c>
    </row>
    <row r="11" spans="1:21" ht="15" customHeight="1">
      <c r="A11" s="185"/>
      <c r="B11" s="149"/>
      <c r="C11" s="58"/>
      <c r="D11" s="324"/>
      <c r="E11" s="78"/>
      <c r="F11" s="115"/>
      <c r="G11" s="83"/>
      <c r="H11" s="51"/>
      <c r="I11" s="60"/>
      <c r="J11" s="48"/>
      <c r="K11" s="87"/>
      <c r="L11" s="19"/>
      <c r="M11" s="60"/>
      <c r="N11" s="48"/>
      <c r="O11" s="87"/>
      <c r="P11" s="19"/>
      <c r="Q11" s="62"/>
      <c r="R11" s="48"/>
      <c r="S11" s="87"/>
      <c r="T11" s="19"/>
      <c r="U11" s="128" t="s">
        <v>1318</v>
      </c>
    </row>
    <row r="12" spans="1:21" ht="15" customHeight="1">
      <c r="A12" s="185"/>
      <c r="B12" s="149"/>
      <c r="C12" s="58"/>
      <c r="D12" s="324"/>
      <c r="E12" s="78"/>
      <c r="F12" s="115"/>
      <c r="G12" s="83"/>
      <c r="H12" s="19"/>
      <c r="I12" s="60"/>
      <c r="J12" s="48"/>
      <c r="K12" s="87"/>
      <c r="L12" s="19"/>
      <c r="M12" s="60"/>
      <c r="N12" s="48"/>
      <c r="O12" s="87"/>
      <c r="P12" s="19"/>
      <c r="Q12" s="62"/>
      <c r="R12" s="48"/>
      <c r="S12" s="87"/>
      <c r="T12" s="19"/>
      <c r="U12" s="76"/>
    </row>
    <row r="13" spans="1:21" ht="15" customHeight="1">
      <c r="A13" s="185"/>
      <c r="B13" s="149"/>
      <c r="C13" s="58"/>
      <c r="D13" s="324"/>
      <c r="E13" s="78"/>
      <c r="F13" s="115"/>
      <c r="G13" s="83"/>
      <c r="H13" s="19"/>
      <c r="I13" s="60"/>
      <c r="J13" s="48"/>
      <c r="K13" s="87"/>
      <c r="L13" s="19"/>
      <c r="M13" s="60"/>
      <c r="N13" s="48"/>
      <c r="O13" s="87"/>
      <c r="P13" s="19"/>
      <c r="Q13" s="62"/>
      <c r="R13" s="48"/>
      <c r="S13" s="87"/>
      <c r="T13" s="19"/>
      <c r="U13" s="74"/>
    </row>
    <row r="14" spans="1:21" ht="15" customHeight="1">
      <c r="A14" s="182"/>
      <c r="B14" s="149"/>
      <c r="C14" s="58"/>
      <c r="D14" s="324"/>
      <c r="E14" s="78"/>
      <c r="F14" s="115"/>
      <c r="G14" s="83"/>
      <c r="H14" s="50"/>
      <c r="I14" s="60"/>
      <c r="J14" s="48"/>
      <c r="K14" s="87"/>
      <c r="L14" s="19"/>
      <c r="M14" s="60"/>
      <c r="N14" s="48"/>
      <c r="O14" s="87"/>
      <c r="P14" s="19"/>
      <c r="Q14" s="62"/>
      <c r="R14" s="48"/>
      <c r="S14" s="87"/>
      <c r="T14" s="19"/>
      <c r="U14" s="74"/>
    </row>
    <row r="15" spans="1:21" ht="15" customHeight="1">
      <c r="A15" s="181"/>
      <c r="B15" s="149"/>
      <c r="C15" s="58"/>
      <c r="D15" s="324"/>
      <c r="E15" s="78"/>
      <c r="F15" s="115"/>
      <c r="G15" s="83"/>
      <c r="H15" s="51"/>
      <c r="I15" s="60"/>
      <c r="J15" s="48"/>
      <c r="K15" s="87"/>
      <c r="L15" s="19"/>
      <c r="M15" s="60"/>
      <c r="N15" s="48"/>
      <c r="O15" s="87"/>
      <c r="P15" s="19"/>
      <c r="Q15" s="62"/>
      <c r="R15" s="48"/>
      <c r="S15" s="87"/>
      <c r="T15" s="19"/>
      <c r="U15" s="74"/>
    </row>
    <row r="16" spans="1:21" ht="15" customHeight="1">
      <c r="A16" s="185"/>
      <c r="B16" s="150"/>
      <c r="C16" s="97"/>
      <c r="D16" s="325"/>
      <c r="E16" s="99"/>
      <c r="F16" s="116"/>
      <c r="G16" s="100"/>
      <c r="H16" s="19"/>
      <c r="I16" s="60"/>
      <c r="J16" s="48"/>
      <c r="K16" s="101"/>
      <c r="L16" s="102"/>
      <c r="M16" s="60"/>
      <c r="N16" s="48"/>
      <c r="O16" s="101"/>
      <c r="P16" s="102"/>
      <c r="Q16" s="62"/>
      <c r="R16" s="48"/>
      <c r="S16" s="101"/>
      <c r="T16" s="102"/>
      <c r="U16" s="74"/>
    </row>
    <row r="17" spans="1:22" ht="15" customHeight="1">
      <c r="A17" s="182"/>
      <c r="B17" s="150"/>
      <c r="C17" s="97"/>
      <c r="D17" s="325"/>
      <c r="E17" s="99"/>
      <c r="F17" s="116"/>
      <c r="G17" s="100"/>
      <c r="H17" s="19"/>
      <c r="I17" s="60"/>
      <c r="J17" s="48"/>
      <c r="K17" s="101"/>
      <c r="L17" s="102"/>
      <c r="M17" s="60"/>
      <c r="N17" s="48"/>
      <c r="O17" s="101"/>
      <c r="P17" s="102"/>
      <c r="Q17" s="62"/>
      <c r="R17" s="48"/>
      <c r="S17" s="101"/>
      <c r="T17" s="102"/>
      <c r="U17" s="74"/>
    </row>
    <row r="18" spans="1:22" ht="15" customHeight="1" thickBot="1">
      <c r="A18" s="186"/>
      <c r="B18" s="151"/>
      <c r="C18" s="44"/>
      <c r="D18" s="326"/>
      <c r="E18" s="79"/>
      <c r="F18" s="117"/>
      <c r="G18" s="84"/>
      <c r="H18" s="52"/>
      <c r="I18" s="61"/>
      <c r="J18" s="56"/>
      <c r="K18" s="88"/>
      <c r="L18" s="22"/>
      <c r="M18" s="61"/>
      <c r="N18" s="56"/>
      <c r="O18" s="88"/>
      <c r="P18" s="22"/>
      <c r="Q18" s="63"/>
      <c r="R18" s="56"/>
      <c r="S18" s="88"/>
      <c r="T18" s="22"/>
      <c r="U18" s="74"/>
    </row>
    <row r="19" spans="1:22" ht="15" customHeight="1" thickBot="1">
      <c r="A19" s="186"/>
      <c r="B19" s="152"/>
      <c r="C19" s="45" t="s">
        <v>389</v>
      </c>
      <c r="D19" s="24"/>
      <c r="E19" s="113">
        <f>SUM(E9:E18)</f>
        <v>7350</v>
      </c>
      <c r="F19" s="36">
        <f>SUM(F9:F18)</f>
        <v>0</v>
      </c>
      <c r="G19" s="95">
        <f>SUM(G9:G18)</f>
        <v>300</v>
      </c>
      <c r="H19" s="53">
        <f>SUM(H9:H18)</f>
        <v>0</v>
      </c>
      <c r="I19" s="313"/>
      <c r="J19" s="314"/>
      <c r="K19" s="89">
        <f>SUM(K9:K18)</f>
        <v>0</v>
      </c>
      <c r="L19" s="26">
        <f>SUM(L9:L18)</f>
        <v>0</v>
      </c>
      <c r="M19" s="313"/>
      <c r="N19" s="314"/>
      <c r="O19" s="91">
        <f>SUM(O9:O18)</f>
        <v>0</v>
      </c>
      <c r="P19" s="37">
        <f>SUM(P9:P18)</f>
        <v>0</v>
      </c>
      <c r="Q19" s="313" t="s">
        <v>389</v>
      </c>
      <c r="R19" s="314"/>
      <c r="S19" s="91">
        <f>SUM(S9:S18)</f>
        <v>300</v>
      </c>
      <c r="T19" s="37">
        <f>SUM(T9:T18)</f>
        <v>0</v>
      </c>
      <c r="U19" s="75"/>
    </row>
    <row r="20" spans="1:22" ht="27" customHeight="1" thickTop="1" thickBot="1">
      <c r="B20" s="5"/>
      <c r="C20" s="641" t="s">
        <v>1103</v>
      </c>
      <c r="D20" s="641"/>
      <c r="E20" s="641"/>
      <c r="F20" s="5"/>
      <c r="G20" s="28" t="s">
        <v>8</v>
      </c>
      <c r="H20" s="38"/>
      <c r="I20" s="68">
        <f>E40+G40+K40+O40+S40</f>
        <v>44800</v>
      </c>
      <c r="J20" s="38"/>
      <c r="K20" s="38" t="s">
        <v>7</v>
      </c>
      <c r="L20" s="5"/>
      <c r="M20" s="5"/>
      <c r="N20" s="5"/>
      <c r="O20" s="5"/>
      <c r="P20" s="5"/>
      <c r="Q20" s="5"/>
      <c r="R20" s="5"/>
      <c r="S20" s="5"/>
      <c r="T20" s="5"/>
      <c r="U20" s="5"/>
      <c r="V20" s="5"/>
    </row>
    <row r="21" spans="1:22" ht="16.5" customHeight="1" thickTop="1" thickBot="1">
      <c r="A21" s="228" t="s">
        <v>1283</v>
      </c>
      <c r="B21" s="551" t="s">
        <v>10</v>
      </c>
      <c r="C21" s="551"/>
      <c r="D21" s="551"/>
      <c r="E21" s="552"/>
      <c r="F21" s="12" t="s">
        <v>11</v>
      </c>
      <c r="G21" s="13" t="s">
        <v>12</v>
      </c>
      <c r="H21" s="14" t="s">
        <v>11</v>
      </c>
      <c r="I21" s="553" t="s">
        <v>13</v>
      </c>
      <c r="J21" s="554"/>
      <c r="K21" s="555"/>
      <c r="L21" s="14" t="s">
        <v>11</v>
      </c>
      <c r="M21" s="553" t="s">
        <v>14</v>
      </c>
      <c r="N21" s="554"/>
      <c r="O21" s="555"/>
      <c r="P21" s="14" t="s">
        <v>11</v>
      </c>
      <c r="Q21" s="553" t="s">
        <v>15</v>
      </c>
      <c r="R21" s="554"/>
      <c r="S21" s="556"/>
      <c r="T21" s="14" t="s">
        <v>11</v>
      </c>
      <c r="U21" s="15" t="s">
        <v>16</v>
      </c>
    </row>
    <row r="22" spans="1:22" ht="15" customHeight="1">
      <c r="A22" s="187"/>
      <c r="B22" s="148"/>
      <c r="C22" s="57" t="s">
        <v>1300</v>
      </c>
      <c r="D22" s="323" t="s">
        <v>1240</v>
      </c>
      <c r="E22" s="77">
        <v>12750</v>
      </c>
      <c r="F22" s="31"/>
      <c r="G22" s="92">
        <v>700</v>
      </c>
      <c r="H22" s="32"/>
      <c r="I22" s="59" t="s">
        <v>1300</v>
      </c>
      <c r="J22" s="55"/>
      <c r="K22" s="90">
        <v>2000</v>
      </c>
      <c r="L22" s="17"/>
      <c r="M22" s="59" t="s">
        <v>1312</v>
      </c>
      <c r="N22" s="70"/>
      <c r="O22" s="90">
        <v>150</v>
      </c>
      <c r="P22" s="17"/>
      <c r="Q22" s="59" t="s">
        <v>1300</v>
      </c>
      <c r="R22" s="55"/>
      <c r="S22" s="90">
        <v>2150</v>
      </c>
      <c r="T22" s="17"/>
      <c r="U22" s="73" t="s">
        <v>1319</v>
      </c>
    </row>
    <row r="23" spans="1:22" ht="15" customHeight="1">
      <c r="A23" s="282"/>
      <c r="B23" s="261"/>
      <c r="C23" s="262" t="s">
        <v>1301</v>
      </c>
      <c r="D23" s="327"/>
      <c r="E23" s="118">
        <v>5150</v>
      </c>
      <c r="F23" s="16"/>
      <c r="G23" s="263">
        <v>250</v>
      </c>
      <c r="H23" s="19"/>
      <c r="I23" s="62" t="s">
        <v>1301</v>
      </c>
      <c r="J23" s="48"/>
      <c r="K23" s="90">
        <v>600</v>
      </c>
      <c r="L23" s="17"/>
      <c r="M23" s="62"/>
      <c r="N23" s="71"/>
      <c r="O23" s="90"/>
      <c r="P23" s="17"/>
      <c r="Q23" s="62" t="s">
        <v>1313</v>
      </c>
      <c r="R23" s="48"/>
      <c r="S23" s="90">
        <v>350</v>
      </c>
      <c r="T23" s="17"/>
      <c r="U23" s="74" t="s">
        <v>1320</v>
      </c>
    </row>
    <row r="24" spans="1:22" ht="15" customHeight="1">
      <c r="A24" s="282"/>
      <c r="B24" s="261" t="s">
        <v>1246</v>
      </c>
      <c r="C24" s="262" t="s">
        <v>1302</v>
      </c>
      <c r="D24" s="327" t="s">
        <v>1240</v>
      </c>
      <c r="E24" s="118">
        <v>4100</v>
      </c>
      <c r="F24" s="16"/>
      <c r="G24" s="263">
        <v>250</v>
      </c>
      <c r="H24" s="19"/>
      <c r="I24" s="62"/>
      <c r="J24" s="48"/>
      <c r="K24" s="90"/>
      <c r="L24" s="17"/>
      <c r="M24" s="62"/>
      <c r="N24" s="71"/>
      <c r="O24" s="90"/>
      <c r="P24" s="17"/>
      <c r="Q24" s="62"/>
      <c r="R24" s="48"/>
      <c r="S24" s="90"/>
      <c r="T24" s="17"/>
      <c r="U24" s="128" t="s">
        <v>1294</v>
      </c>
    </row>
    <row r="25" spans="1:22" ht="15" customHeight="1">
      <c r="A25" s="282"/>
      <c r="B25" s="261"/>
      <c r="C25" s="262" t="s">
        <v>1303</v>
      </c>
      <c r="D25" s="327" t="s">
        <v>1240</v>
      </c>
      <c r="E25" s="118">
        <v>1300</v>
      </c>
      <c r="F25" s="16"/>
      <c r="G25" s="263">
        <v>100</v>
      </c>
      <c r="H25" s="34"/>
      <c r="I25" s="62"/>
      <c r="J25" s="48"/>
      <c r="K25" s="90"/>
      <c r="L25" s="17"/>
      <c r="M25" s="62"/>
      <c r="N25" s="71"/>
      <c r="O25" s="90"/>
      <c r="P25" s="17"/>
      <c r="Q25" s="62"/>
      <c r="R25" s="48"/>
      <c r="S25" s="90"/>
      <c r="T25" s="17"/>
      <c r="U25" s="74"/>
    </row>
    <row r="26" spans="1:22" ht="15" customHeight="1" thickBot="1">
      <c r="A26" s="285"/>
      <c r="B26" s="66"/>
      <c r="C26" s="64"/>
      <c r="D26" s="326"/>
      <c r="E26" s="81"/>
      <c r="F26" s="21"/>
      <c r="G26" s="94"/>
      <c r="H26" s="22"/>
      <c r="I26" s="360"/>
      <c r="J26" s="265"/>
      <c r="K26" s="88"/>
      <c r="L26" s="22"/>
      <c r="M26" s="360"/>
      <c r="N26" s="266"/>
      <c r="O26" s="88"/>
      <c r="P26" s="22"/>
      <c r="Q26" s="360"/>
      <c r="R26" s="265"/>
      <c r="S26" s="88"/>
      <c r="T26" s="22"/>
      <c r="U26" s="127" t="s">
        <v>1321</v>
      </c>
    </row>
    <row r="27" spans="1:22" ht="15" customHeight="1" thickBot="1">
      <c r="A27" s="228" t="s">
        <v>1309</v>
      </c>
      <c r="B27" s="383"/>
      <c r="C27" s="384" t="s">
        <v>1304</v>
      </c>
      <c r="D27" s="330" t="s">
        <v>1240</v>
      </c>
      <c r="E27" s="362">
        <v>5600</v>
      </c>
      <c r="F27" s="232"/>
      <c r="G27" s="129">
        <v>300</v>
      </c>
      <c r="H27" s="26"/>
      <c r="I27" s="367" t="s">
        <v>1304</v>
      </c>
      <c r="J27" s="366"/>
      <c r="K27" s="89">
        <v>450</v>
      </c>
      <c r="L27" s="26"/>
      <c r="M27" s="367"/>
      <c r="N27" s="385"/>
      <c r="O27" s="89"/>
      <c r="P27" s="26"/>
      <c r="Q27" s="367" t="s">
        <v>1304</v>
      </c>
      <c r="R27" s="366"/>
      <c r="S27" s="89">
        <v>150</v>
      </c>
      <c r="T27" s="26"/>
      <c r="U27" s="74"/>
    </row>
    <row r="28" spans="1:22" ht="15" customHeight="1">
      <c r="A28" s="289"/>
      <c r="B28" s="261"/>
      <c r="C28" s="262" t="s">
        <v>1305</v>
      </c>
      <c r="D28" s="327" t="s">
        <v>1282</v>
      </c>
      <c r="E28" s="118">
        <v>1500</v>
      </c>
      <c r="F28" s="16"/>
      <c r="G28" s="263">
        <v>100</v>
      </c>
      <c r="H28" s="17"/>
      <c r="I28" s="62"/>
      <c r="J28" s="48"/>
      <c r="K28" s="90"/>
      <c r="L28" s="17"/>
      <c r="M28" s="62"/>
      <c r="N28" s="71"/>
      <c r="O28" s="90"/>
      <c r="P28" s="17"/>
      <c r="Q28" s="62" t="s">
        <v>1314</v>
      </c>
      <c r="R28" s="48"/>
      <c r="S28" s="90">
        <v>450</v>
      </c>
      <c r="T28" s="17"/>
      <c r="U28" s="74"/>
    </row>
    <row r="29" spans="1:22" ht="15" customHeight="1">
      <c r="A29" s="342" t="s">
        <v>1310</v>
      </c>
      <c r="B29" s="261"/>
      <c r="C29" s="262" t="s">
        <v>1306</v>
      </c>
      <c r="D29" s="327" t="s">
        <v>1282</v>
      </c>
      <c r="E29" s="118">
        <v>1450</v>
      </c>
      <c r="F29" s="16"/>
      <c r="G29" s="263">
        <v>100</v>
      </c>
      <c r="H29" s="34"/>
      <c r="I29" s="62"/>
      <c r="J29" s="48"/>
      <c r="K29" s="90"/>
      <c r="L29" s="17"/>
      <c r="M29" s="62"/>
      <c r="N29" s="71"/>
      <c r="O29" s="90"/>
      <c r="P29" s="17"/>
      <c r="Q29" s="62"/>
      <c r="R29" s="48"/>
      <c r="S29" s="90"/>
      <c r="T29" s="17"/>
      <c r="U29" s="74"/>
    </row>
    <row r="30" spans="1:22" ht="15" customHeight="1" thickBot="1">
      <c r="A30" s="186"/>
      <c r="B30" s="290"/>
      <c r="C30" s="291" t="s">
        <v>1307</v>
      </c>
      <c r="D30" s="339" t="s">
        <v>1240</v>
      </c>
      <c r="E30" s="292">
        <v>2150</v>
      </c>
      <c r="F30" s="293"/>
      <c r="G30" s="294">
        <v>150</v>
      </c>
      <c r="H30" s="22"/>
      <c r="I30" s="63" t="s">
        <v>1307</v>
      </c>
      <c r="J30" s="56"/>
      <c r="K30" s="91">
        <v>350</v>
      </c>
      <c r="L30" s="37"/>
      <c r="M30" s="63"/>
      <c r="N30" s="72"/>
      <c r="O30" s="91"/>
      <c r="P30" s="37"/>
      <c r="Q30" s="63"/>
      <c r="R30" s="56"/>
      <c r="S30" s="91"/>
      <c r="T30" s="37"/>
      <c r="U30" s="74"/>
    </row>
    <row r="31" spans="1:22" ht="15" customHeight="1">
      <c r="A31" s="386" t="s">
        <v>1311</v>
      </c>
      <c r="B31" s="261"/>
      <c r="C31" s="262" t="s">
        <v>1308</v>
      </c>
      <c r="D31" s="327" t="s">
        <v>1282</v>
      </c>
      <c r="E31" s="118">
        <v>1850</v>
      </c>
      <c r="F31" s="16"/>
      <c r="G31" s="263">
        <v>100</v>
      </c>
      <c r="H31" s="34"/>
      <c r="I31" s="62"/>
      <c r="J31" s="48"/>
      <c r="K31" s="90"/>
      <c r="L31" s="17"/>
      <c r="M31" s="62"/>
      <c r="N31" s="71"/>
      <c r="O31" s="90"/>
      <c r="P31" s="17"/>
      <c r="Q31" s="62" t="s">
        <v>1315</v>
      </c>
      <c r="R31" s="48"/>
      <c r="S31" s="90">
        <v>250</v>
      </c>
      <c r="T31" s="17"/>
      <c r="U31" s="74"/>
    </row>
    <row r="32" spans="1:22" ht="15" customHeight="1">
      <c r="A32" s="282"/>
      <c r="B32" s="261"/>
      <c r="C32" s="262"/>
      <c r="D32" s="327"/>
      <c r="E32" s="118"/>
      <c r="F32" s="16"/>
      <c r="G32" s="263"/>
      <c r="H32" s="102"/>
      <c r="I32" s="62"/>
      <c r="J32" s="48"/>
      <c r="K32" s="90"/>
      <c r="L32" s="17"/>
      <c r="M32" s="62"/>
      <c r="N32" s="71"/>
      <c r="O32" s="90"/>
      <c r="P32" s="17"/>
      <c r="Q32" s="62"/>
      <c r="R32" s="48"/>
      <c r="S32" s="90"/>
      <c r="T32" s="17"/>
      <c r="U32" s="74"/>
    </row>
    <row r="33" spans="1:21" ht="15" customHeight="1">
      <c r="A33" s="182"/>
      <c r="B33" s="154"/>
      <c r="C33" s="58"/>
      <c r="D33" s="324"/>
      <c r="E33" s="78"/>
      <c r="F33" s="18"/>
      <c r="G33" s="93"/>
      <c r="H33" s="19"/>
      <c r="I33" s="60"/>
      <c r="J33" s="48"/>
      <c r="K33" s="87"/>
      <c r="L33" s="19"/>
      <c r="M33" s="338"/>
      <c r="N33" s="71"/>
      <c r="O33" s="87"/>
      <c r="P33" s="19"/>
      <c r="Q33" s="60"/>
      <c r="R33" s="48"/>
      <c r="S33" s="87"/>
      <c r="T33" s="19"/>
      <c r="U33" s="179"/>
    </row>
    <row r="34" spans="1:21" ht="15" customHeight="1">
      <c r="A34" s="182"/>
      <c r="B34" s="154"/>
      <c r="C34" s="58"/>
      <c r="D34" s="324"/>
      <c r="E34" s="78"/>
      <c r="F34" s="18"/>
      <c r="G34" s="93"/>
      <c r="H34" s="19"/>
      <c r="I34" s="60"/>
      <c r="J34" s="48"/>
      <c r="K34" s="87"/>
      <c r="L34" s="19"/>
      <c r="M34" s="60"/>
      <c r="N34" s="71"/>
      <c r="O34" s="87"/>
      <c r="P34" s="19"/>
      <c r="Q34" s="60"/>
      <c r="R34" s="48"/>
      <c r="S34" s="87"/>
      <c r="T34" s="19"/>
      <c r="U34" s="334"/>
    </row>
    <row r="35" spans="1:21" ht="15" customHeight="1">
      <c r="A35" s="182"/>
      <c r="B35" s="154"/>
      <c r="C35" s="58"/>
      <c r="D35" s="324"/>
      <c r="E35" s="78"/>
      <c r="F35" s="18"/>
      <c r="G35" s="93"/>
      <c r="H35" s="19"/>
      <c r="I35" s="60"/>
      <c r="J35" s="48"/>
      <c r="K35" s="87"/>
      <c r="L35" s="19"/>
      <c r="M35" s="60"/>
      <c r="N35" s="71"/>
      <c r="O35" s="87"/>
      <c r="P35" s="19"/>
      <c r="Q35" s="60"/>
      <c r="R35" s="48"/>
      <c r="S35" s="87"/>
      <c r="T35" s="19"/>
      <c r="U35" s="74"/>
    </row>
    <row r="36" spans="1:21" ht="15" customHeight="1">
      <c r="A36" s="182"/>
      <c r="B36" s="154"/>
      <c r="C36" s="58"/>
      <c r="D36" s="324"/>
      <c r="E36" s="78"/>
      <c r="F36" s="18"/>
      <c r="G36" s="93"/>
      <c r="H36" s="19"/>
      <c r="I36" s="60"/>
      <c r="J36" s="48"/>
      <c r="K36" s="87"/>
      <c r="L36" s="19"/>
      <c r="M36" s="60"/>
      <c r="N36" s="71"/>
      <c r="O36" s="87"/>
      <c r="P36" s="19"/>
      <c r="Q36" s="60"/>
      <c r="R36" s="48"/>
      <c r="S36" s="87"/>
      <c r="T36" s="19"/>
      <c r="U36" s="74"/>
    </row>
    <row r="37" spans="1:21" ht="15" customHeight="1">
      <c r="A37" s="181"/>
      <c r="B37" s="154"/>
      <c r="C37" s="58"/>
      <c r="D37" s="33"/>
      <c r="E37" s="78"/>
      <c r="F37" s="18"/>
      <c r="G37" s="93"/>
      <c r="H37" s="19"/>
      <c r="I37" s="60"/>
      <c r="J37" s="48"/>
      <c r="K37" s="87"/>
      <c r="L37" s="19"/>
      <c r="M37" s="60"/>
      <c r="N37" s="71"/>
      <c r="O37" s="87"/>
      <c r="P37" s="19"/>
      <c r="Q37" s="60"/>
      <c r="R37" s="48"/>
      <c r="S37" s="87"/>
      <c r="T37" s="19"/>
      <c r="U37" s="74"/>
    </row>
    <row r="38" spans="1:21" ht="15" customHeight="1">
      <c r="A38" s="185"/>
      <c r="B38" s="154"/>
      <c r="C38" s="58"/>
      <c r="D38" s="33"/>
      <c r="E38" s="78"/>
      <c r="F38" s="18"/>
      <c r="G38" s="93"/>
      <c r="H38" s="34"/>
      <c r="I38" s="60"/>
      <c r="J38" s="48"/>
      <c r="K38" s="87"/>
      <c r="L38" s="19"/>
      <c r="M38" s="60"/>
      <c r="N38" s="71"/>
      <c r="O38" s="87"/>
      <c r="P38" s="19"/>
      <c r="Q38" s="60"/>
      <c r="R38" s="48"/>
      <c r="S38" s="87"/>
      <c r="T38" s="19"/>
      <c r="U38" s="74"/>
    </row>
    <row r="39" spans="1:21" ht="15" customHeight="1" thickBot="1">
      <c r="A39" s="285"/>
      <c r="B39" s="155"/>
      <c r="C39" s="64"/>
      <c r="D39" s="35"/>
      <c r="E39" s="81"/>
      <c r="F39" s="21"/>
      <c r="G39" s="94"/>
      <c r="H39" s="22"/>
      <c r="I39" s="61"/>
      <c r="J39" s="56"/>
      <c r="K39" s="88"/>
      <c r="L39" s="22"/>
      <c r="M39" s="61"/>
      <c r="N39" s="72"/>
      <c r="O39" s="88"/>
      <c r="P39" s="22"/>
      <c r="Q39" s="61"/>
      <c r="R39" s="56"/>
      <c r="S39" s="88"/>
      <c r="T39" s="22"/>
      <c r="U39" s="74"/>
    </row>
    <row r="40" spans="1:21" ht="15" customHeight="1" thickBot="1">
      <c r="A40" s="186"/>
      <c r="B40" s="152"/>
      <c r="C40" s="45" t="s">
        <v>641</v>
      </c>
      <c r="D40" s="24"/>
      <c r="E40" s="80">
        <f>SUM(E22:E39)</f>
        <v>35850</v>
      </c>
      <c r="F40" s="36">
        <f>SUM(F22:F39)</f>
        <v>0</v>
      </c>
      <c r="G40" s="95">
        <f>SUM(G22:G39)</f>
        <v>2050</v>
      </c>
      <c r="H40" s="37">
        <f>SUM(H22:H39)</f>
        <v>0</v>
      </c>
      <c r="I40" s="341" t="s">
        <v>55</v>
      </c>
      <c r="J40" s="314"/>
      <c r="K40" s="91">
        <f>SUM(K22:K39)</f>
        <v>3400</v>
      </c>
      <c r="L40" s="37">
        <f>SUM(L22:L39)</f>
        <v>0</v>
      </c>
      <c r="M40" s="341" t="s">
        <v>389</v>
      </c>
      <c r="N40" s="314"/>
      <c r="O40" s="91">
        <f>SUM(O22:O39)</f>
        <v>150</v>
      </c>
      <c r="P40" s="37">
        <f>SUM(P22:P39)</f>
        <v>0</v>
      </c>
      <c r="Q40" s="341" t="s">
        <v>46</v>
      </c>
      <c r="R40" s="314"/>
      <c r="S40" s="91">
        <f>SUM(S22:S39)</f>
        <v>3350</v>
      </c>
      <c r="T40" s="37">
        <f>SUM(T22:T39)</f>
        <v>0</v>
      </c>
      <c r="U40" s="75"/>
    </row>
    <row r="41" spans="1:21">
      <c r="A41" s="639" t="str">
        <f>岡崎市!A44</f>
        <v>平成25年12月</v>
      </c>
      <c r="B41" s="639"/>
      <c r="C41" s="134"/>
      <c r="H41" s="2"/>
      <c r="U41" s="134" t="s">
        <v>273</v>
      </c>
    </row>
  </sheetData>
  <mergeCells count="23">
    <mergeCell ref="A41:B41"/>
    <mergeCell ref="C20:E20"/>
    <mergeCell ref="A1:A2"/>
    <mergeCell ref="U1:U6"/>
    <mergeCell ref="B3:G4"/>
    <mergeCell ref="P4:P6"/>
    <mergeCell ref="Q4:S6"/>
    <mergeCell ref="T4:T6"/>
    <mergeCell ref="C7:E7"/>
    <mergeCell ref="B8:E8"/>
    <mergeCell ref="I8:K8"/>
    <mergeCell ref="M8:O8"/>
    <mergeCell ref="Q8:S8"/>
    <mergeCell ref="H1:H3"/>
    <mergeCell ref="I1:O3"/>
    <mergeCell ref="H4:H6"/>
    <mergeCell ref="P1:P3"/>
    <mergeCell ref="Q1:T3"/>
    <mergeCell ref="B21:E21"/>
    <mergeCell ref="I21:K21"/>
    <mergeCell ref="M21:O21"/>
    <mergeCell ref="Q21:S21"/>
    <mergeCell ref="I4:O6"/>
  </mergeCells>
  <phoneticPr fontId="2"/>
  <pageMargins left="0.22" right="0.19" top="0.23" bottom="0.23" header="0.2" footer="0.2"/>
  <pageSetup paperSize="9" orientation="landscape" verticalDpi="0" r:id="rId1"/>
</worksheet>
</file>

<file path=xl/worksheets/sheet42.xml><?xml version="1.0" encoding="utf-8"?>
<worksheet xmlns="http://schemas.openxmlformats.org/spreadsheetml/2006/main" xmlns:r="http://schemas.openxmlformats.org/officeDocument/2006/relationships">
  <dimension ref="A1:V40"/>
  <sheetViews>
    <sheetView showZeros="0" zoomScaleNormal="100" workbookViewId="0">
      <selection activeCell="F9" sqref="F9"/>
    </sheetView>
  </sheetViews>
  <sheetFormatPr defaultRowHeight="13.5"/>
  <cols>
    <col min="1" max="1" width="8.125" customWidth="1"/>
    <col min="2" max="2" width="2" customWidth="1"/>
    <col min="3" max="3" width="11.125" customWidth="1"/>
    <col min="4" max="4" width="2" customWidth="1"/>
    <col min="5" max="5" width="8.75" customWidth="1"/>
    <col min="6" max="6" width="8.125" customWidth="1"/>
    <col min="7" max="8" width="7.625" customWidth="1"/>
    <col min="9" max="9" width="10.125" customWidth="1"/>
    <col min="10" max="10" width="0.75" customWidth="1"/>
    <col min="11" max="12" width="7.125" customWidth="1"/>
    <col min="13" max="13" width="9.5" customWidth="1"/>
    <col min="14" max="14" width="1" customWidth="1"/>
    <col min="15" max="16" width="6.75" customWidth="1"/>
    <col min="17" max="17" width="9.375" customWidth="1"/>
    <col min="18" max="18" width="0.75" customWidth="1"/>
    <col min="19" max="20" width="6.625" customWidth="1"/>
    <col min="21" max="21" width="18.375" customWidth="1"/>
  </cols>
  <sheetData>
    <row r="1" spans="1:22" ht="10.5" customHeight="1">
      <c r="A1" s="515" t="s">
        <v>0</v>
      </c>
      <c r="B1" s="153"/>
      <c r="C1" s="1"/>
      <c r="D1" s="2"/>
      <c r="E1" s="2"/>
      <c r="F1" s="2"/>
      <c r="G1" s="3"/>
      <c r="H1" s="526" t="s">
        <v>1</v>
      </c>
      <c r="I1" s="582"/>
      <c r="J1" s="582"/>
      <c r="K1" s="582"/>
      <c r="L1" s="582"/>
      <c r="M1" s="582"/>
      <c r="N1" s="582"/>
      <c r="O1" s="583"/>
      <c r="P1" s="526" t="s">
        <v>2</v>
      </c>
      <c r="Q1" s="582"/>
      <c r="R1" s="582"/>
      <c r="S1" s="582"/>
      <c r="T1" s="583"/>
      <c r="U1" s="508" t="s">
        <v>3</v>
      </c>
    </row>
    <row r="2" spans="1:22" ht="10.5" customHeight="1">
      <c r="A2" s="514"/>
      <c r="B2" s="5"/>
      <c r="C2" s="5"/>
      <c r="D2" s="5"/>
      <c r="E2" s="5"/>
      <c r="F2" s="5"/>
      <c r="G2" s="6"/>
      <c r="H2" s="527"/>
      <c r="I2" s="584"/>
      <c r="J2" s="584"/>
      <c r="K2" s="584"/>
      <c r="L2" s="584"/>
      <c r="M2" s="584"/>
      <c r="N2" s="584"/>
      <c r="O2" s="585"/>
      <c r="P2" s="527"/>
      <c r="Q2" s="584"/>
      <c r="R2" s="584"/>
      <c r="S2" s="584"/>
      <c r="T2" s="585"/>
      <c r="U2" s="509"/>
    </row>
    <row r="3" spans="1:22" ht="10.5" customHeight="1" thickBot="1">
      <c r="A3" s="4"/>
      <c r="B3" s="571" t="s">
        <v>4</v>
      </c>
      <c r="C3" s="571"/>
      <c r="D3" s="571"/>
      <c r="E3" s="571"/>
      <c r="F3" s="571"/>
      <c r="G3" s="572"/>
      <c r="H3" s="528"/>
      <c r="I3" s="586"/>
      <c r="J3" s="586"/>
      <c r="K3" s="586"/>
      <c r="L3" s="586"/>
      <c r="M3" s="586"/>
      <c r="N3" s="586"/>
      <c r="O3" s="587"/>
      <c r="P3" s="528"/>
      <c r="Q3" s="586"/>
      <c r="R3" s="586"/>
      <c r="S3" s="586"/>
      <c r="T3" s="587"/>
      <c r="U3" s="509"/>
    </row>
    <row r="4" spans="1:22" ht="10.5" customHeight="1">
      <c r="A4" s="4"/>
      <c r="B4" s="571"/>
      <c r="C4" s="571"/>
      <c r="D4" s="571"/>
      <c r="E4" s="571"/>
      <c r="F4" s="571"/>
      <c r="G4" s="572"/>
      <c r="H4" s="622" t="s">
        <v>5</v>
      </c>
      <c r="I4" s="589"/>
      <c r="J4" s="589"/>
      <c r="K4" s="589"/>
      <c r="L4" s="589"/>
      <c r="M4" s="589"/>
      <c r="N4" s="589"/>
      <c r="O4" s="590"/>
      <c r="P4" s="526" t="s">
        <v>6</v>
      </c>
      <c r="Q4" s="517">
        <f>F14+H14+L14+P14+T14+F39+H39+L39+P39+T39</f>
        <v>0</v>
      </c>
      <c r="R4" s="517"/>
      <c r="S4" s="517"/>
      <c r="T4" s="532" t="s">
        <v>7</v>
      </c>
      <c r="U4" s="509"/>
    </row>
    <row r="5" spans="1:22" ht="10.5" customHeight="1">
      <c r="A5" s="4"/>
      <c r="B5" s="5"/>
      <c r="C5" s="5"/>
      <c r="D5" s="5"/>
      <c r="E5" s="5"/>
      <c r="F5" s="5"/>
      <c r="G5" s="6"/>
      <c r="H5" s="623"/>
      <c r="I5" s="591"/>
      <c r="J5" s="591"/>
      <c r="K5" s="591"/>
      <c r="L5" s="591"/>
      <c r="M5" s="591"/>
      <c r="N5" s="591"/>
      <c r="O5" s="592"/>
      <c r="P5" s="537"/>
      <c r="Q5" s="518"/>
      <c r="R5" s="518"/>
      <c r="S5" s="518"/>
      <c r="T5" s="533"/>
      <c r="U5" s="509"/>
    </row>
    <row r="6" spans="1:22" ht="10.5" customHeight="1" thickBot="1">
      <c r="A6" s="7"/>
      <c r="B6" s="9"/>
      <c r="C6" s="9"/>
      <c r="D6" s="9"/>
      <c r="E6" s="9"/>
      <c r="F6" s="9"/>
      <c r="G6" s="8"/>
      <c r="H6" s="624"/>
      <c r="I6" s="593"/>
      <c r="J6" s="593"/>
      <c r="K6" s="593"/>
      <c r="L6" s="593"/>
      <c r="M6" s="593"/>
      <c r="N6" s="593"/>
      <c r="O6" s="594"/>
      <c r="P6" s="539"/>
      <c r="Q6" s="519"/>
      <c r="R6" s="519"/>
      <c r="S6" s="519"/>
      <c r="T6" s="534"/>
      <c r="U6" s="510"/>
    </row>
    <row r="7" spans="1:22" ht="27" customHeight="1" thickBot="1">
      <c r="C7" s="640" t="s">
        <v>1104</v>
      </c>
      <c r="D7" s="640"/>
      <c r="E7" s="640"/>
      <c r="G7" s="10" t="s">
        <v>8</v>
      </c>
      <c r="H7" s="29"/>
      <c r="I7" s="67">
        <f>E14+G14+K14+O14+S14</f>
        <v>23400</v>
      </c>
      <c r="J7" s="29"/>
      <c r="K7" s="29" t="s">
        <v>7</v>
      </c>
    </row>
    <row r="8" spans="1:22" ht="16.5" customHeight="1" thickTop="1" thickBot="1">
      <c r="A8" s="228" t="s">
        <v>1335</v>
      </c>
      <c r="B8" s="551" t="s">
        <v>10</v>
      </c>
      <c r="C8" s="551"/>
      <c r="D8" s="551"/>
      <c r="E8" s="552"/>
      <c r="F8" s="12" t="s">
        <v>11</v>
      </c>
      <c r="G8" s="13" t="s">
        <v>12</v>
      </c>
      <c r="H8" s="14" t="s">
        <v>11</v>
      </c>
      <c r="I8" s="557" t="s">
        <v>13</v>
      </c>
      <c r="J8" s="558"/>
      <c r="K8" s="559"/>
      <c r="L8" s="54" t="s">
        <v>11</v>
      </c>
      <c r="M8" s="553" t="s">
        <v>14</v>
      </c>
      <c r="N8" s="554"/>
      <c r="O8" s="555"/>
      <c r="P8" s="14" t="s">
        <v>11</v>
      </c>
      <c r="Q8" s="553" t="s">
        <v>15</v>
      </c>
      <c r="R8" s="554"/>
      <c r="S8" s="556"/>
      <c r="T8" s="14" t="s">
        <v>11</v>
      </c>
      <c r="U8" s="15" t="s">
        <v>16</v>
      </c>
    </row>
    <row r="9" spans="1:22" ht="15" customHeight="1">
      <c r="A9" s="187"/>
      <c r="B9" s="148"/>
      <c r="C9" s="316" t="s">
        <v>1322</v>
      </c>
      <c r="D9" s="323" t="s">
        <v>1325</v>
      </c>
      <c r="E9" s="77">
        <v>11950</v>
      </c>
      <c r="F9" s="114"/>
      <c r="G9" s="82">
        <v>850</v>
      </c>
      <c r="H9" s="49"/>
      <c r="I9" s="59" t="s">
        <v>1336</v>
      </c>
      <c r="J9" s="55"/>
      <c r="K9" s="86">
        <v>2200</v>
      </c>
      <c r="L9" s="32"/>
      <c r="M9" s="59"/>
      <c r="N9" s="55"/>
      <c r="O9" s="90"/>
      <c r="P9" s="17"/>
      <c r="Q9" s="59" t="s">
        <v>1337</v>
      </c>
      <c r="R9" s="55"/>
      <c r="S9" s="90">
        <v>200</v>
      </c>
      <c r="T9" s="17"/>
      <c r="U9" s="73" t="s">
        <v>1340</v>
      </c>
    </row>
    <row r="10" spans="1:22" ht="15" customHeight="1">
      <c r="A10" s="181"/>
      <c r="B10" s="149" t="s">
        <v>1324</v>
      </c>
      <c r="C10" s="317" t="s">
        <v>1323</v>
      </c>
      <c r="D10" s="324" t="s">
        <v>1326</v>
      </c>
      <c r="E10" s="78">
        <v>7400</v>
      </c>
      <c r="F10" s="115"/>
      <c r="G10" s="83">
        <v>400</v>
      </c>
      <c r="H10" s="50"/>
      <c r="I10" s="60"/>
      <c r="J10" s="48"/>
      <c r="K10" s="87"/>
      <c r="L10" s="19"/>
      <c r="M10" s="60"/>
      <c r="N10" s="48"/>
      <c r="O10" s="87"/>
      <c r="P10" s="19"/>
      <c r="Q10" s="62" t="s">
        <v>1338</v>
      </c>
      <c r="R10" s="48"/>
      <c r="S10" s="87">
        <v>300</v>
      </c>
      <c r="T10" s="19"/>
      <c r="U10" s="179" t="s">
        <v>1341</v>
      </c>
    </row>
    <row r="11" spans="1:22" ht="15" customHeight="1">
      <c r="A11" s="185"/>
      <c r="B11" s="149"/>
      <c r="C11" s="317"/>
      <c r="D11" s="324"/>
      <c r="E11" s="78"/>
      <c r="F11" s="115"/>
      <c r="G11" s="83"/>
      <c r="H11" s="51"/>
      <c r="I11" s="60"/>
      <c r="J11" s="48"/>
      <c r="K11" s="87"/>
      <c r="L11" s="19"/>
      <c r="M11" s="60"/>
      <c r="N11" s="48"/>
      <c r="O11" s="87"/>
      <c r="P11" s="19"/>
      <c r="Q11" s="62" t="s">
        <v>1339</v>
      </c>
      <c r="R11" s="48"/>
      <c r="S11" s="87">
        <v>100</v>
      </c>
      <c r="T11" s="19"/>
      <c r="U11" s="179" t="s">
        <v>1342</v>
      </c>
    </row>
    <row r="12" spans="1:22" ht="15" customHeight="1">
      <c r="A12" s="182"/>
      <c r="B12" s="150"/>
      <c r="C12" s="318"/>
      <c r="D12" s="325"/>
      <c r="E12" s="99"/>
      <c r="F12" s="116"/>
      <c r="G12" s="100"/>
      <c r="H12" s="19"/>
      <c r="I12" s="60"/>
      <c r="J12" s="48"/>
      <c r="K12" s="101"/>
      <c r="L12" s="102"/>
      <c r="M12" s="60"/>
      <c r="N12" s="48"/>
      <c r="O12" s="101"/>
      <c r="P12" s="102"/>
      <c r="Q12" s="62"/>
      <c r="R12" s="48"/>
      <c r="S12" s="101"/>
      <c r="T12" s="102"/>
      <c r="U12" s="334" t="s">
        <v>1343</v>
      </c>
    </row>
    <row r="13" spans="1:22" ht="15" customHeight="1" thickBot="1">
      <c r="A13" s="186"/>
      <c r="B13" s="151"/>
      <c r="C13" s="319"/>
      <c r="D13" s="326"/>
      <c r="E13" s="79"/>
      <c r="F13" s="117"/>
      <c r="G13" s="84"/>
      <c r="H13" s="52"/>
      <c r="I13" s="61"/>
      <c r="J13" s="56"/>
      <c r="K13" s="88"/>
      <c r="L13" s="22"/>
      <c r="M13" s="61"/>
      <c r="N13" s="56"/>
      <c r="O13" s="88"/>
      <c r="P13" s="22"/>
      <c r="Q13" s="63"/>
      <c r="R13" s="56"/>
      <c r="S13" s="88"/>
      <c r="T13" s="22"/>
      <c r="U13" s="74" t="s">
        <v>1344</v>
      </c>
    </row>
    <row r="14" spans="1:22" ht="15" customHeight="1" thickBot="1">
      <c r="A14" s="186"/>
      <c r="B14" s="152"/>
      <c r="C14" s="45" t="s">
        <v>130</v>
      </c>
      <c r="D14" s="24"/>
      <c r="E14" s="113">
        <f>SUM(E9:E13)</f>
        <v>19350</v>
      </c>
      <c r="F14" s="36">
        <f>SUM(F9:F13)</f>
        <v>0</v>
      </c>
      <c r="G14" s="95">
        <f>SUM(G9:G13)</f>
        <v>1250</v>
      </c>
      <c r="H14" s="53">
        <f>SUM(H9:H13)</f>
        <v>0</v>
      </c>
      <c r="I14" s="420" t="s">
        <v>389</v>
      </c>
      <c r="J14" s="314"/>
      <c r="K14" s="89">
        <f>SUM(K9:K13)</f>
        <v>2200</v>
      </c>
      <c r="L14" s="26">
        <f>SUM(L9:L13)</f>
        <v>0</v>
      </c>
      <c r="M14" s="313"/>
      <c r="N14" s="314"/>
      <c r="O14" s="91">
        <f>SUM(O9:O13)</f>
        <v>0</v>
      </c>
      <c r="P14" s="37">
        <f>SUM(P9:P13)</f>
        <v>0</v>
      </c>
      <c r="Q14" s="388" t="s">
        <v>80</v>
      </c>
      <c r="R14" s="314"/>
      <c r="S14" s="91">
        <f>SUM(S9:S13)</f>
        <v>600</v>
      </c>
      <c r="T14" s="37">
        <f>SUM(T9:T13)</f>
        <v>0</v>
      </c>
      <c r="U14" s="395" t="s">
        <v>1345</v>
      </c>
    </row>
    <row r="15" spans="1:22" ht="27" customHeight="1" thickTop="1" thickBot="1">
      <c r="B15" s="5"/>
      <c r="C15" s="641" t="s">
        <v>1105</v>
      </c>
      <c r="D15" s="641"/>
      <c r="E15" s="641"/>
      <c r="F15" s="5"/>
      <c r="G15" s="28" t="s">
        <v>8</v>
      </c>
      <c r="H15" s="38"/>
      <c r="I15" s="68">
        <f>E39+G39+K39+O39+S39</f>
        <v>57000</v>
      </c>
      <c r="J15" s="38"/>
      <c r="K15" s="38" t="s">
        <v>7</v>
      </c>
      <c r="L15" s="5"/>
      <c r="M15" s="5"/>
      <c r="N15" s="5"/>
      <c r="O15" s="5"/>
      <c r="P15" s="5"/>
      <c r="Q15" s="5"/>
      <c r="R15" s="5"/>
      <c r="S15" s="5"/>
      <c r="T15" s="5"/>
      <c r="U15" s="5"/>
      <c r="V15" s="5"/>
    </row>
    <row r="16" spans="1:22" ht="16.5" customHeight="1" thickTop="1" thickBot="1">
      <c r="A16" s="228" t="s">
        <v>1335</v>
      </c>
      <c r="B16" s="551" t="s">
        <v>10</v>
      </c>
      <c r="C16" s="551"/>
      <c r="D16" s="551"/>
      <c r="E16" s="552"/>
      <c r="F16" s="12" t="s">
        <v>11</v>
      </c>
      <c r="G16" s="13" t="s">
        <v>12</v>
      </c>
      <c r="H16" s="14" t="s">
        <v>11</v>
      </c>
      <c r="I16" s="553" t="s">
        <v>13</v>
      </c>
      <c r="J16" s="554"/>
      <c r="K16" s="555"/>
      <c r="L16" s="14" t="s">
        <v>11</v>
      </c>
      <c r="M16" s="553" t="s">
        <v>14</v>
      </c>
      <c r="N16" s="554"/>
      <c r="O16" s="555"/>
      <c r="P16" s="14" t="s">
        <v>11</v>
      </c>
      <c r="Q16" s="553" t="s">
        <v>15</v>
      </c>
      <c r="R16" s="554"/>
      <c r="S16" s="556"/>
      <c r="T16" s="14" t="s">
        <v>11</v>
      </c>
      <c r="U16" s="15" t="s">
        <v>16</v>
      </c>
    </row>
    <row r="17" spans="1:21" ht="15" customHeight="1">
      <c r="A17" s="187"/>
      <c r="B17" s="148"/>
      <c r="C17" s="316" t="s">
        <v>1346</v>
      </c>
      <c r="D17" s="323" t="s">
        <v>1374</v>
      </c>
      <c r="E17" s="77">
        <v>8050</v>
      </c>
      <c r="F17" s="31"/>
      <c r="G17" s="92">
        <v>400</v>
      </c>
      <c r="H17" s="32"/>
      <c r="I17" s="59" t="s">
        <v>1377</v>
      </c>
      <c r="J17" s="55"/>
      <c r="K17" s="90">
        <v>500</v>
      </c>
      <c r="L17" s="17"/>
      <c r="M17" s="59"/>
      <c r="N17" s="70"/>
      <c r="O17" s="90"/>
      <c r="P17" s="17"/>
      <c r="Q17" s="59" t="s">
        <v>1383</v>
      </c>
      <c r="R17" s="55"/>
      <c r="S17" s="90">
        <v>300</v>
      </c>
      <c r="T17" s="17"/>
      <c r="U17" s="73"/>
    </row>
    <row r="18" spans="1:21" ht="15" customHeight="1">
      <c r="A18" s="282"/>
      <c r="B18" s="261"/>
      <c r="C18" s="396" t="s">
        <v>1347</v>
      </c>
      <c r="D18" s="327" t="s">
        <v>1374</v>
      </c>
      <c r="E18" s="118">
        <v>1300</v>
      </c>
      <c r="F18" s="16"/>
      <c r="G18" s="263">
        <v>50</v>
      </c>
      <c r="H18" s="19"/>
      <c r="I18" s="62" t="s">
        <v>1378</v>
      </c>
      <c r="J18" s="48"/>
      <c r="K18" s="90">
        <v>450</v>
      </c>
      <c r="L18" s="17"/>
      <c r="M18" s="62"/>
      <c r="N18" s="71"/>
      <c r="O18" s="90"/>
      <c r="P18" s="17"/>
      <c r="Q18" s="62" t="s">
        <v>1384</v>
      </c>
      <c r="R18" s="48"/>
      <c r="S18" s="90">
        <v>150</v>
      </c>
      <c r="T18" s="17"/>
      <c r="U18" s="74"/>
    </row>
    <row r="19" spans="1:21" ht="15" customHeight="1">
      <c r="A19" s="282"/>
      <c r="B19" s="261"/>
      <c r="C19" s="396" t="s">
        <v>1348</v>
      </c>
      <c r="D19" s="327" t="s">
        <v>1374</v>
      </c>
      <c r="E19" s="118">
        <v>5450</v>
      </c>
      <c r="F19" s="16"/>
      <c r="G19" s="263">
        <v>300</v>
      </c>
      <c r="H19" s="19"/>
      <c r="I19" s="62" t="s">
        <v>1379</v>
      </c>
      <c r="J19" s="48"/>
      <c r="K19" s="90">
        <v>2350</v>
      </c>
      <c r="L19" s="17"/>
      <c r="M19" s="62"/>
      <c r="N19" s="71"/>
      <c r="O19" s="90"/>
      <c r="P19" s="17"/>
      <c r="Q19" s="62" t="s">
        <v>1385</v>
      </c>
      <c r="R19" s="48"/>
      <c r="S19" s="90">
        <v>300</v>
      </c>
      <c r="T19" s="17"/>
      <c r="U19" s="74"/>
    </row>
    <row r="20" spans="1:21" ht="15" customHeight="1">
      <c r="A20" s="282"/>
      <c r="B20" s="261"/>
      <c r="C20" s="397" t="s">
        <v>1349</v>
      </c>
      <c r="D20" s="327" t="s">
        <v>1374</v>
      </c>
      <c r="E20" s="118">
        <v>1300</v>
      </c>
      <c r="F20" s="16"/>
      <c r="G20" s="263">
        <v>50</v>
      </c>
      <c r="H20" s="34"/>
      <c r="I20" s="62" t="s">
        <v>1380</v>
      </c>
      <c r="J20" s="48"/>
      <c r="K20" s="90">
        <v>900</v>
      </c>
      <c r="L20" s="17"/>
      <c r="M20" s="62"/>
      <c r="N20" s="71"/>
      <c r="O20" s="90"/>
      <c r="P20" s="17"/>
      <c r="Q20" s="62"/>
      <c r="R20" s="48"/>
      <c r="S20" s="90"/>
      <c r="T20" s="17"/>
      <c r="U20" s="74"/>
    </row>
    <row r="21" spans="1:21" ht="15" customHeight="1">
      <c r="A21" s="282"/>
      <c r="B21" s="261"/>
      <c r="C21" s="397" t="s">
        <v>1350</v>
      </c>
      <c r="D21" s="327" t="s">
        <v>1375</v>
      </c>
      <c r="E21" s="118">
        <v>1600</v>
      </c>
      <c r="F21" s="16"/>
      <c r="G21" s="263">
        <v>100</v>
      </c>
      <c r="H21" s="102"/>
      <c r="I21" s="62" t="s">
        <v>1355</v>
      </c>
      <c r="J21" s="48"/>
      <c r="K21" s="90">
        <v>350</v>
      </c>
      <c r="L21" s="17"/>
      <c r="M21" s="62"/>
      <c r="N21" s="71"/>
      <c r="O21" s="90"/>
      <c r="P21" s="17"/>
      <c r="Q21" s="62"/>
      <c r="R21" s="48"/>
      <c r="S21" s="90"/>
      <c r="T21" s="17"/>
      <c r="U21" s="74"/>
    </row>
    <row r="22" spans="1:21" ht="15" customHeight="1">
      <c r="A22" s="282"/>
      <c r="B22" s="261"/>
      <c r="C22" s="426" t="s">
        <v>1351</v>
      </c>
      <c r="D22" s="327" t="s">
        <v>1374</v>
      </c>
      <c r="E22" s="118">
        <v>2700</v>
      </c>
      <c r="F22" s="16"/>
      <c r="G22" s="263">
        <v>150</v>
      </c>
      <c r="H22" s="19"/>
      <c r="I22" s="62"/>
      <c r="J22" s="48"/>
      <c r="K22" s="90"/>
      <c r="L22" s="17"/>
      <c r="M22" s="62"/>
      <c r="N22" s="71"/>
      <c r="O22" s="90"/>
      <c r="P22" s="17"/>
      <c r="Q22" s="62"/>
      <c r="R22" s="48"/>
      <c r="S22" s="90"/>
      <c r="T22" s="17"/>
      <c r="U22" s="74"/>
    </row>
    <row r="23" spans="1:21" ht="15" customHeight="1">
      <c r="A23" s="282"/>
      <c r="B23" s="261"/>
      <c r="C23" s="396" t="s">
        <v>1352</v>
      </c>
      <c r="D23" s="327" t="s">
        <v>1374</v>
      </c>
      <c r="E23" s="118">
        <v>1950</v>
      </c>
      <c r="F23" s="16"/>
      <c r="G23" s="263">
        <v>100</v>
      </c>
      <c r="H23" s="19"/>
      <c r="I23" s="62"/>
      <c r="J23" s="48"/>
      <c r="K23" s="90"/>
      <c r="L23" s="17"/>
      <c r="M23" s="62"/>
      <c r="N23" s="71"/>
      <c r="O23" s="90"/>
      <c r="P23" s="17"/>
      <c r="Q23" s="62"/>
      <c r="R23" s="48"/>
      <c r="S23" s="90"/>
      <c r="T23" s="17"/>
      <c r="U23" s="74"/>
    </row>
    <row r="24" spans="1:21" ht="15" customHeight="1">
      <c r="A24" s="282"/>
      <c r="B24" s="261"/>
      <c r="C24" s="396" t="s">
        <v>1353</v>
      </c>
      <c r="D24" s="327" t="s">
        <v>1374</v>
      </c>
      <c r="E24" s="118">
        <v>4150</v>
      </c>
      <c r="F24" s="16"/>
      <c r="G24" s="263">
        <v>250</v>
      </c>
      <c r="H24" s="19"/>
      <c r="I24" s="62"/>
      <c r="J24" s="48"/>
      <c r="K24" s="90"/>
      <c r="L24" s="17"/>
      <c r="M24" s="62"/>
      <c r="N24" s="71"/>
      <c r="O24" s="90"/>
      <c r="P24" s="17"/>
      <c r="Q24" s="62"/>
      <c r="R24" s="48"/>
      <c r="S24" s="90"/>
      <c r="T24" s="17"/>
      <c r="U24" s="74"/>
    </row>
    <row r="25" spans="1:21" ht="15" customHeight="1">
      <c r="A25" s="282"/>
      <c r="B25" s="261"/>
      <c r="C25" s="396" t="s">
        <v>1354</v>
      </c>
      <c r="D25" s="327" t="s">
        <v>1374</v>
      </c>
      <c r="E25" s="118">
        <v>1600</v>
      </c>
      <c r="F25" s="16"/>
      <c r="G25" s="263">
        <v>50</v>
      </c>
      <c r="H25" s="19"/>
      <c r="I25" s="62"/>
      <c r="J25" s="48"/>
      <c r="K25" s="90"/>
      <c r="L25" s="17"/>
      <c r="M25" s="62"/>
      <c r="N25" s="71"/>
      <c r="O25" s="90"/>
      <c r="P25" s="17"/>
      <c r="Q25" s="62"/>
      <c r="R25" s="48"/>
      <c r="S25" s="90"/>
      <c r="T25" s="17"/>
      <c r="U25" s="74"/>
    </row>
    <row r="26" spans="1:21" ht="15" customHeight="1">
      <c r="A26" s="282"/>
      <c r="B26" s="261"/>
      <c r="C26" s="396" t="s">
        <v>1355</v>
      </c>
      <c r="D26" s="327" t="s">
        <v>1374</v>
      </c>
      <c r="E26" s="118">
        <v>1650</v>
      </c>
      <c r="F26" s="16"/>
      <c r="G26" s="263">
        <v>100</v>
      </c>
      <c r="H26" s="34"/>
      <c r="I26" s="62"/>
      <c r="J26" s="48"/>
      <c r="K26" s="90"/>
      <c r="L26" s="17"/>
      <c r="M26" s="62"/>
      <c r="N26" s="71"/>
      <c r="O26" s="90"/>
      <c r="P26" s="17"/>
      <c r="Q26" s="62"/>
      <c r="R26" s="48"/>
      <c r="S26" s="90"/>
      <c r="T26" s="17"/>
      <c r="U26" s="74"/>
    </row>
    <row r="27" spans="1:21" ht="15" customHeight="1" thickBot="1">
      <c r="A27" s="186"/>
      <c r="B27" s="290"/>
      <c r="C27" s="398" t="s">
        <v>1356</v>
      </c>
      <c r="D27" s="339" t="s">
        <v>1374</v>
      </c>
      <c r="E27" s="292">
        <v>3550</v>
      </c>
      <c r="F27" s="293"/>
      <c r="G27" s="294">
        <v>150</v>
      </c>
      <c r="H27" s="22"/>
      <c r="I27" s="63"/>
      <c r="J27" s="56"/>
      <c r="K27" s="91"/>
      <c r="L27" s="37"/>
      <c r="M27" s="63"/>
      <c r="N27" s="72"/>
      <c r="O27" s="91"/>
      <c r="P27" s="37"/>
      <c r="Q27" s="63"/>
      <c r="R27" s="56"/>
      <c r="S27" s="91"/>
      <c r="T27" s="37"/>
      <c r="U27" s="74"/>
    </row>
    <row r="28" spans="1:21" ht="15" customHeight="1">
      <c r="A28" s="400" t="s">
        <v>1369</v>
      </c>
      <c r="B28" s="261" t="s">
        <v>1365</v>
      </c>
      <c r="C28" s="370" t="s">
        <v>1357</v>
      </c>
      <c r="D28" s="327"/>
      <c r="E28" s="118">
        <v>1800</v>
      </c>
      <c r="F28" s="16"/>
      <c r="G28" s="263">
        <v>100</v>
      </c>
      <c r="H28" s="34"/>
      <c r="I28" s="62"/>
      <c r="J28" s="48"/>
      <c r="K28" s="90"/>
      <c r="L28" s="17"/>
      <c r="M28" s="62" t="s">
        <v>1382</v>
      </c>
      <c r="N28" s="71"/>
      <c r="O28" s="90">
        <v>300</v>
      </c>
      <c r="P28" s="17"/>
      <c r="Q28" s="62"/>
      <c r="R28" s="48"/>
      <c r="S28" s="90"/>
      <c r="T28" s="17"/>
      <c r="U28" s="74" t="s">
        <v>1386</v>
      </c>
    </row>
    <row r="29" spans="1:21" ht="15" customHeight="1" thickBot="1">
      <c r="A29" s="401" t="s">
        <v>1370</v>
      </c>
      <c r="B29" s="290" t="s">
        <v>1366</v>
      </c>
      <c r="C29" s="399" t="s">
        <v>1358</v>
      </c>
      <c r="D29" s="339"/>
      <c r="E29" s="292">
        <v>2500</v>
      </c>
      <c r="F29" s="293"/>
      <c r="G29" s="294">
        <v>150</v>
      </c>
      <c r="H29" s="22"/>
      <c r="I29" s="63"/>
      <c r="J29" s="56"/>
      <c r="K29" s="91"/>
      <c r="L29" s="37"/>
      <c r="M29" s="63"/>
      <c r="N29" s="72"/>
      <c r="O29" s="91"/>
      <c r="P29" s="37"/>
      <c r="Q29" s="63"/>
      <c r="R29" s="56"/>
      <c r="S29" s="91"/>
      <c r="T29" s="37"/>
      <c r="U29" s="74" t="s">
        <v>1387</v>
      </c>
    </row>
    <row r="30" spans="1:21" ht="15" customHeight="1">
      <c r="A30" s="400" t="s">
        <v>1369</v>
      </c>
      <c r="B30" s="261"/>
      <c r="C30" s="396" t="s">
        <v>1359</v>
      </c>
      <c r="D30" s="327" t="s">
        <v>1374</v>
      </c>
      <c r="E30" s="118">
        <v>1600</v>
      </c>
      <c r="F30" s="16"/>
      <c r="G30" s="263">
        <v>100</v>
      </c>
      <c r="H30" s="34"/>
      <c r="I30" s="62"/>
      <c r="J30" s="48"/>
      <c r="K30" s="90"/>
      <c r="L30" s="17"/>
      <c r="M30" s="62"/>
      <c r="N30" s="71"/>
      <c r="O30" s="90"/>
      <c r="P30" s="17"/>
      <c r="Q30" s="62"/>
      <c r="R30" s="48"/>
      <c r="S30" s="90"/>
      <c r="T30" s="17"/>
      <c r="U30" s="74"/>
    </row>
    <row r="31" spans="1:21" ht="15" customHeight="1" thickBot="1">
      <c r="A31" s="401" t="s">
        <v>1371</v>
      </c>
      <c r="B31" s="290"/>
      <c r="C31" s="398" t="s">
        <v>1360</v>
      </c>
      <c r="D31" s="339" t="s">
        <v>1376</v>
      </c>
      <c r="E31" s="292">
        <v>1550</v>
      </c>
      <c r="F31" s="293"/>
      <c r="G31" s="294">
        <v>100</v>
      </c>
      <c r="H31" s="22"/>
      <c r="I31" s="63"/>
      <c r="J31" s="56"/>
      <c r="K31" s="91"/>
      <c r="L31" s="37"/>
      <c r="M31" s="63"/>
      <c r="N31" s="72"/>
      <c r="O31" s="91"/>
      <c r="P31" s="37"/>
      <c r="Q31" s="63"/>
      <c r="R31" s="56"/>
      <c r="S31" s="91"/>
      <c r="T31" s="37"/>
      <c r="U31" s="74"/>
    </row>
    <row r="32" spans="1:21" ht="15" customHeight="1">
      <c r="A32" s="715" t="s">
        <v>1372</v>
      </c>
      <c r="B32" s="261" t="s">
        <v>1367</v>
      </c>
      <c r="C32" s="396" t="s">
        <v>1361</v>
      </c>
      <c r="D32" s="327" t="s">
        <v>1374</v>
      </c>
      <c r="E32" s="118">
        <v>2700</v>
      </c>
      <c r="F32" s="16"/>
      <c r="G32" s="263">
        <v>100</v>
      </c>
      <c r="H32" s="17"/>
      <c r="I32" s="60" t="s">
        <v>1381</v>
      </c>
      <c r="J32" s="48"/>
      <c r="K32" s="90">
        <v>500</v>
      </c>
      <c r="L32" s="17"/>
      <c r="M32" s="338"/>
      <c r="N32" s="71"/>
      <c r="O32" s="90"/>
      <c r="P32" s="17"/>
      <c r="Q32" s="60" t="s">
        <v>1381</v>
      </c>
      <c r="R32" s="48"/>
      <c r="S32" s="90">
        <v>150</v>
      </c>
      <c r="T32" s="17"/>
      <c r="U32" s="402" t="s">
        <v>1388</v>
      </c>
    </row>
    <row r="33" spans="1:21" ht="15" customHeight="1">
      <c r="A33" s="716"/>
      <c r="B33" s="154"/>
      <c r="C33" s="317" t="s">
        <v>1362</v>
      </c>
      <c r="D33" s="324" t="s">
        <v>1375</v>
      </c>
      <c r="E33" s="78">
        <v>2000</v>
      </c>
      <c r="F33" s="18"/>
      <c r="G33" s="93">
        <v>150</v>
      </c>
      <c r="H33" s="19"/>
      <c r="I33" s="60"/>
      <c r="J33" s="48"/>
      <c r="K33" s="87"/>
      <c r="L33" s="19"/>
      <c r="M33" s="60"/>
      <c r="N33" s="71"/>
      <c r="O33" s="87"/>
      <c r="P33" s="19"/>
      <c r="Q33" s="60"/>
      <c r="R33" s="48"/>
      <c r="S33" s="87"/>
      <c r="T33" s="19"/>
      <c r="U33" s="334"/>
    </row>
    <row r="34" spans="1:21" ht="15" customHeight="1" thickBot="1">
      <c r="A34" s="717"/>
      <c r="B34" s="155"/>
      <c r="C34" s="319" t="s">
        <v>1363</v>
      </c>
      <c r="D34" s="326" t="s">
        <v>1375</v>
      </c>
      <c r="E34" s="81">
        <v>1650</v>
      </c>
      <c r="F34" s="21"/>
      <c r="G34" s="94">
        <v>100</v>
      </c>
      <c r="H34" s="22"/>
      <c r="I34" s="61"/>
      <c r="J34" s="56"/>
      <c r="K34" s="88"/>
      <c r="L34" s="22"/>
      <c r="M34" s="61"/>
      <c r="N34" s="72"/>
      <c r="O34" s="88"/>
      <c r="P34" s="22"/>
      <c r="Q34" s="61"/>
      <c r="R34" s="56"/>
      <c r="S34" s="88"/>
      <c r="T34" s="22"/>
      <c r="U34" s="74"/>
    </row>
    <row r="35" spans="1:21" ht="15" customHeight="1">
      <c r="A35" s="400" t="s">
        <v>1373</v>
      </c>
      <c r="B35" s="261" t="s">
        <v>1368</v>
      </c>
      <c r="C35" s="396" t="s">
        <v>1364</v>
      </c>
      <c r="D35" s="327" t="s">
        <v>1376</v>
      </c>
      <c r="E35" s="118">
        <v>1100</v>
      </c>
      <c r="F35" s="16"/>
      <c r="G35" s="263">
        <v>50</v>
      </c>
      <c r="H35" s="17"/>
      <c r="I35" s="60"/>
      <c r="J35" s="48"/>
      <c r="K35" s="90"/>
      <c r="L35" s="17"/>
      <c r="M35" s="60"/>
      <c r="N35" s="71"/>
      <c r="O35" s="90"/>
      <c r="P35" s="17"/>
      <c r="Q35" s="60"/>
      <c r="R35" s="48"/>
      <c r="S35" s="90"/>
      <c r="T35" s="17"/>
      <c r="U35" s="74" t="s">
        <v>1389</v>
      </c>
    </row>
    <row r="36" spans="1:21" ht="15" customHeight="1">
      <c r="A36" s="181"/>
      <c r="B36" s="154"/>
      <c r="C36" s="317"/>
      <c r="D36" s="33"/>
      <c r="E36" s="78"/>
      <c r="F36" s="18"/>
      <c r="G36" s="93"/>
      <c r="H36" s="19"/>
      <c r="I36" s="60"/>
      <c r="J36" s="48"/>
      <c r="K36" s="87"/>
      <c r="L36" s="19"/>
      <c r="M36" s="60"/>
      <c r="N36" s="71"/>
      <c r="O36" s="87"/>
      <c r="P36" s="19"/>
      <c r="Q36" s="60"/>
      <c r="R36" s="48"/>
      <c r="S36" s="87"/>
      <c r="T36" s="19"/>
      <c r="U36" s="74"/>
    </row>
    <row r="37" spans="1:21" ht="15" customHeight="1">
      <c r="A37" s="185"/>
      <c r="B37" s="154"/>
      <c r="C37" s="317"/>
      <c r="D37" s="33"/>
      <c r="E37" s="78"/>
      <c r="F37" s="18"/>
      <c r="G37" s="93"/>
      <c r="H37" s="34"/>
      <c r="I37" s="60"/>
      <c r="J37" s="48"/>
      <c r="K37" s="87"/>
      <c r="L37" s="19"/>
      <c r="M37" s="60"/>
      <c r="N37" s="71"/>
      <c r="O37" s="87"/>
      <c r="P37" s="19"/>
      <c r="Q37" s="60"/>
      <c r="R37" s="48"/>
      <c r="S37" s="87"/>
      <c r="T37" s="19"/>
      <c r="U37" s="74"/>
    </row>
    <row r="38" spans="1:21" ht="15" customHeight="1" thickBot="1">
      <c r="A38" s="285"/>
      <c r="B38" s="155"/>
      <c r="C38" s="319"/>
      <c r="D38" s="35"/>
      <c r="E38" s="81"/>
      <c r="F38" s="21"/>
      <c r="G38" s="94"/>
      <c r="H38" s="22"/>
      <c r="I38" s="61"/>
      <c r="J38" s="56"/>
      <c r="K38" s="88"/>
      <c r="L38" s="22"/>
      <c r="M38" s="61"/>
      <c r="N38" s="72"/>
      <c r="O38" s="88"/>
      <c r="P38" s="22"/>
      <c r="Q38" s="61"/>
      <c r="R38" s="56"/>
      <c r="S38" s="88"/>
      <c r="T38" s="22"/>
      <c r="U38" s="74"/>
    </row>
    <row r="39" spans="1:21" ht="15" customHeight="1" thickBot="1">
      <c r="A39" s="186"/>
      <c r="B39" s="152"/>
      <c r="C39" s="45" t="s">
        <v>443</v>
      </c>
      <c r="D39" s="24"/>
      <c r="E39" s="80">
        <f>SUM(E17:E38)</f>
        <v>48200</v>
      </c>
      <c r="F39" s="36">
        <f>SUM(F17:F38)</f>
        <v>0</v>
      </c>
      <c r="G39" s="95">
        <f>SUM(G17:G38)</f>
        <v>2550</v>
      </c>
      <c r="H39" s="37">
        <f>SUM(H17:H38)</f>
        <v>0</v>
      </c>
      <c r="I39" s="420" t="s">
        <v>303</v>
      </c>
      <c r="J39" s="314"/>
      <c r="K39" s="91">
        <f>SUM(K17:K38)</f>
        <v>5050</v>
      </c>
      <c r="L39" s="37">
        <f>SUM(L17:L38)</f>
        <v>0</v>
      </c>
      <c r="M39" s="420" t="s">
        <v>389</v>
      </c>
      <c r="N39" s="314"/>
      <c r="O39" s="91">
        <f>SUM(O17:O38)</f>
        <v>300</v>
      </c>
      <c r="P39" s="37">
        <f>SUM(P17:P38)</f>
        <v>0</v>
      </c>
      <c r="Q39" s="313" t="s">
        <v>55</v>
      </c>
      <c r="R39" s="314"/>
      <c r="S39" s="91">
        <f>SUM(S17:S38)</f>
        <v>900</v>
      </c>
      <c r="T39" s="37">
        <f>SUM(T17:T38)</f>
        <v>0</v>
      </c>
      <c r="U39" s="75"/>
    </row>
    <row r="40" spans="1:21">
      <c r="A40" s="639" t="str">
        <f>額田郡・西尾市!A41</f>
        <v>平成25年12月</v>
      </c>
      <c r="B40" s="639"/>
      <c r="C40" s="134"/>
      <c r="H40" s="2"/>
      <c r="U40" s="134" t="s">
        <v>273</v>
      </c>
    </row>
  </sheetData>
  <mergeCells count="24">
    <mergeCell ref="A40:B40"/>
    <mergeCell ref="A32:A34"/>
    <mergeCell ref="C15:E15"/>
    <mergeCell ref="A1:A2"/>
    <mergeCell ref="U1:U6"/>
    <mergeCell ref="B3:G4"/>
    <mergeCell ref="P4:P6"/>
    <mergeCell ref="Q4:S6"/>
    <mergeCell ref="T4:T6"/>
    <mergeCell ref="C7:E7"/>
    <mergeCell ref="B8:E8"/>
    <mergeCell ref="I8:K8"/>
    <mergeCell ref="M8:O8"/>
    <mergeCell ref="Q8:S8"/>
    <mergeCell ref="H1:H3"/>
    <mergeCell ref="I1:O3"/>
    <mergeCell ref="P1:P3"/>
    <mergeCell ref="Q1:T3"/>
    <mergeCell ref="B16:E16"/>
    <mergeCell ref="I16:K16"/>
    <mergeCell ref="M16:O16"/>
    <mergeCell ref="Q16:S16"/>
    <mergeCell ref="H4:H6"/>
    <mergeCell ref="I4:O6"/>
  </mergeCells>
  <phoneticPr fontId="2"/>
  <pageMargins left="0.22" right="0.19" top="0.23" bottom="0.23" header="0.2" footer="0.2"/>
  <pageSetup paperSize="9" orientation="landscape" verticalDpi="0" r:id="rId1"/>
</worksheet>
</file>

<file path=xl/worksheets/sheet43.xml><?xml version="1.0" encoding="utf-8"?>
<worksheet xmlns="http://schemas.openxmlformats.org/spreadsheetml/2006/main" xmlns:r="http://schemas.openxmlformats.org/officeDocument/2006/relationships">
  <dimension ref="A1:V42"/>
  <sheetViews>
    <sheetView showZeros="0" zoomScaleNormal="100" workbookViewId="0">
      <selection activeCell="F9" sqref="F9"/>
    </sheetView>
  </sheetViews>
  <sheetFormatPr defaultRowHeight="13.5"/>
  <cols>
    <col min="1" max="1" width="8.125" customWidth="1"/>
    <col min="2" max="2" width="2.375" customWidth="1"/>
    <col min="3" max="3" width="11.125" customWidth="1"/>
    <col min="4" max="4" width="2.625" customWidth="1"/>
    <col min="5" max="5" width="8.75" customWidth="1"/>
    <col min="6" max="6" width="8.125" customWidth="1"/>
    <col min="7" max="8" width="7.625" customWidth="1"/>
    <col min="9" max="9" width="10.125" customWidth="1"/>
    <col min="10" max="10" width="0.75" customWidth="1"/>
    <col min="11" max="12" width="7.125" customWidth="1"/>
    <col min="13" max="13" width="8.5" customWidth="1"/>
    <col min="14" max="14" width="1" customWidth="1"/>
    <col min="15" max="16" width="6.75" customWidth="1"/>
    <col min="17" max="17" width="9.375" customWidth="1"/>
    <col min="18" max="18" width="0.75" customWidth="1"/>
    <col min="19" max="20" width="6.625" customWidth="1"/>
    <col min="21" max="21" width="18.375" customWidth="1"/>
  </cols>
  <sheetData>
    <row r="1" spans="1:21" ht="10.5" customHeight="1">
      <c r="A1" s="515" t="s">
        <v>0</v>
      </c>
      <c r="B1" s="153"/>
      <c r="C1" s="1"/>
      <c r="D1" s="2"/>
      <c r="E1" s="2"/>
      <c r="F1" s="2"/>
      <c r="G1" s="3"/>
      <c r="H1" s="526" t="s">
        <v>1</v>
      </c>
      <c r="I1" s="582"/>
      <c r="J1" s="582"/>
      <c r="K1" s="582"/>
      <c r="L1" s="582"/>
      <c r="M1" s="582"/>
      <c r="N1" s="582"/>
      <c r="O1" s="583"/>
      <c r="P1" s="526" t="s">
        <v>2</v>
      </c>
      <c r="Q1" s="589"/>
      <c r="R1" s="589"/>
      <c r="S1" s="589"/>
      <c r="T1" s="590"/>
      <c r="U1" s="508" t="s">
        <v>3</v>
      </c>
    </row>
    <row r="2" spans="1:21" ht="10.5" customHeight="1">
      <c r="A2" s="514"/>
      <c r="B2" s="5"/>
      <c r="C2" s="5"/>
      <c r="D2" s="5"/>
      <c r="E2" s="5"/>
      <c r="F2" s="5"/>
      <c r="G2" s="6"/>
      <c r="H2" s="527"/>
      <c r="I2" s="584"/>
      <c r="J2" s="584"/>
      <c r="K2" s="584"/>
      <c r="L2" s="584"/>
      <c r="M2" s="584"/>
      <c r="N2" s="584"/>
      <c r="O2" s="585"/>
      <c r="P2" s="537"/>
      <c r="Q2" s="591"/>
      <c r="R2" s="591"/>
      <c r="S2" s="591"/>
      <c r="T2" s="592"/>
      <c r="U2" s="509"/>
    </row>
    <row r="3" spans="1:21" ht="10.5" customHeight="1" thickBot="1">
      <c r="A3" s="4"/>
      <c r="B3" s="571" t="s">
        <v>4</v>
      </c>
      <c r="C3" s="571"/>
      <c r="D3" s="571"/>
      <c r="E3" s="571"/>
      <c r="F3" s="571"/>
      <c r="G3" s="572"/>
      <c r="H3" s="528"/>
      <c r="I3" s="586"/>
      <c r="J3" s="586"/>
      <c r="K3" s="586"/>
      <c r="L3" s="586"/>
      <c r="M3" s="586"/>
      <c r="N3" s="586"/>
      <c r="O3" s="587"/>
      <c r="P3" s="539"/>
      <c r="Q3" s="593"/>
      <c r="R3" s="593"/>
      <c r="S3" s="593"/>
      <c r="T3" s="594"/>
      <c r="U3" s="509"/>
    </row>
    <row r="4" spans="1:21" ht="10.5" customHeight="1">
      <c r="A4" s="4"/>
      <c r="B4" s="571"/>
      <c r="C4" s="571"/>
      <c r="D4" s="571"/>
      <c r="E4" s="571"/>
      <c r="F4" s="571"/>
      <c r="G4" s="572"/>
      <c r="H4" s="622" t="s">
        <v>5</v>
      </c>
      <c r="I4" s="589"/>
      <c r="J4" s="589"/>
      <c r="K4" s="589"/>
      <c r="L4" s="589"/>
      <c r="M4" s="589"/>
      <c r="N4" s="589"/>
      <c r="O4" s="590"/>
      <c r="P4" s="526" t="s">
        <v>6</v>
      </c>
      <c r="Q4" s="517">
        <f>F25+H25+L25+P25+T25+F41+H41+L41+P41+T41</f>
        <v>0</v>
      </c>
      <c r="R4" s="517"/>
      <c r="S4" s="517"/>
      <c r="T4" s="532" t="s">
        <v>7</v>
      </c>
      <c r="U4" s="509"/>
    </row>
    <row r="5" spans="1:21" ht="10.5" customHeight="1">
      <c r="A5" s="4"/>
      <c r="B5" s="5"/>
      <c r="C5" s="5"/>
      <c r="D5" s="5"/>
      <c r="E5" s="5"/>
      <c r="F5" s="5"/>
      <c r="G5" s="6"/>
      <c r="H5" s="623"/>
      <c r="I5" s="591"/>
      <c r="J5" s="591"/>
      <c r="K5" s="591"/>
      <c r="L5" s="591"/>
      <c r="M5" s="591"/>
      <c r="N5" s="591"/>
      <c r="O5" s="592"/>
      <c r="P5" s="537"/>
      <c r="Q5" s="518"/>
      <c r="R5" s="518"/>
      <c r="S5" s="518"/>
      <c r="T5" s="533"/>
      <c r="U5" s="509"/>
    </row>
    <row r="6" spans="1:21" ht="10.5" customHeight="1" thickBot="1">
      <c r="A6" s="7"/>
      <c r="B6" s="9"/>
      <c r="C6" s="9"/>
      <c r="D6" s="9"/>
      <c r="E6" s="9"/>
      <c r="F6" s="9"/>
      <c r="G6" s="8"/>
      <c r="H6" s="624"/>
      <c r="I6" s="593"/>
      <c r="J6" s="593"/>
      <c r="K6" s="593"/>
      <c r="L6" s="593"/>
      <c r="M6" s="593"/>
      <c r="N6" s="593"/>
      <c r="O6" s="594"/>
      <c r="P6" s="539"/>
      <c r="Q6" s="519"/>
      <c r="R6" s="519"/>
      <c r="S6" s="519"/>
      <c r="T6" s="534"/>
      <c r="U6" s="510"/>
    </row>
    <row r="7" spans="1:21" ht="21" customHeight="1" thickBot="1">
      <c r="C7" s="640" t="s">
        <v>1106</v>
      </c>
      <c r="D7" s="640"/>
      <c r="E7" s="640"/>
      <c r="G7" s="10" t="s">
        <v>8</v>
      </c>
      <c r="H7" s="29"/>
      <c r="I7" s="67">
        <f>E25+G25+K25+O25+S25</f>
        <v>14500</v>
      </c>
      <c r="J7" s="29"/>
      <c r="K7" s="29" t="s">
        <v>7</v>
      </c>
    </row>
    <row r="8" spans="1:21" ht="16.5" customHeight="1" thickTop="1" thickBot="1">
      <c r="A8" s="228" t="s">
        <v>1335</v>
      </c>
      <c r="B8" s="551" t="s">
        <v>10</v>
      </c>
      <c r="C8" s="551"/>
      <c r="D8" s="551"/>
      <c r="E8" s="552"/>
      <c r="F8" s="12" t="s">
        <v>11</v>
      </c>
      <c r="G8" s="13" t="s">
        <v>12</v>
      </c>
      <c r="H8" s="14" t="s">
        <v>11</v>
      </c>
      <c r="I8" s="557" t="s">
        <v>13</v>
      </c>
      <c r="J8" s="558"/>
      <c r="K8" s="559"/>
      <c r="L8" s="54" t="s">
        <v>11</v>
      </c>
      <c r="M8" s="553" t="s">
        <v>14</v>
      </c>
      <c r="N8" s="554"/>
      <c r="O8" s="555"/>
      <c r="P8" s="14" t="s">
        <v>11</v>
      </c>
      <c r="Q8" s="553" t="s">
        <v>15</v>
      </c>
      <c r="R8" s="554"/>
      <c r="S8" s="556"/>
      <c r="T8" s="14" t="s">
        <v>11</v>
      </c>
      <c r="U8" s="15" t="s">
        <v>16</v>
      </c>
    </row>
    <row r="9" spans="1:21" ht="15" customHeight="1">
      <c r="A9" s="187"/>
      <c r="B9" s="148"/>
      <c r="C9" s="316" t="s">
        <v>1390</v>
      </c>
      <c r="D9" s="323" t="s">
        <v>1402</v>
      </c>
      <c r="E9" s="77">
        <v>4900</v>
      </c>
      <c r="F9" s="114"/>
      <c r="G9" s="82">
        <v>200</v>
      </c>
      <c r="H9" s="49"/>
      <c r="I9" s="59" t="s">
        <v>1405</v>
      </c>
      <c r="J9" s="55"/>
      <c r="K9" s="86">
        <v>750</v>
      </c>
      <c r="L9" s="32"/>
      <c r="M9" s="59"/>
      <c r="N9" s="55"/>
      <c r="O9" s="90"/>
      <c r="P9" s="17"/>
      <c r="Q9" s="59"/>
      <c r="R9" s="55"/>
      <c r="S9" s="90"/>
      <c r="T9" s="17"/>
      <c r="U9" s="407" t="s">
        <v>1406</v>
      </c>
    </row>
    <row r="10" spans="1:21" ht="15" customHeight="1">
      <c r="A10" s="181"/>
      <c r="B10" s="149"/>
      <c r="C10" s="317" t="s">
        <v>1391</v>
      </c>
      <c r="D10" s="324" t="s">
        <v>1402</v>
      </c>
      <c r="E10" s="78">
        <v>3250</v>
      </c>
      <c r="F10" s="115"/>
      <c r="G10" s="83">
        <v>150</v>
      </c>
      <c r="H10" s="50"/>
      <c r="I10" s="60"/>
      <c r="J10" s="48"/>
      <c r="K10" s="87"/>
      <c r="L10" s="19"/>
      <c r="M10" s="60"/>
      <c r="N10" s="48"/>
      <c r="O10" s="87"/>
      <c r="P10" s="19"/>
      <c r="Q10" s="62"/>
      <c r="R10" s="48"/>
      <c r="S10" s="87"/>
      <c r="T10" s="19"/>
      <c r="U10" s="408" t="s">
        <v>1407</v>
      </c>
    </row>
    <row r="11" spans="1:21" ht="15" customHeight="1">
      <c r="A11" s="185"/>
      <c r="B11" s="149"/>
      <c r="C11" s="317"/>
      <c r="D11" s="324"/>
      <c r="E11" s="78"/>
      <c r="F11" s="115"/>
      <c r="G11" s="83"/>
      <c r="H11" s="51"/>
      <c r="I11" s="60"/>
      <c r="J11" s="48"/>
      <c r="K11" s="87"/>
      <c r="L11" s="19"/>
      <c r="M11" s="60"/>
      <c r="N11" s="48"/>
      <c r="O11" s="87"/>
      <c r="P11" s="19"/>
      <c r="Q11" s="62"/>
      <c r="R11" s="48"/>
      <c r="S11" s="87"/>
      <c r="T11" s="19"/>
      <c r="U11" s="76"/>
    </row>
    <row r="12" spans="1:21" ht="15" customHeight="1" thickBot="1">
      <c r="A12" s="185"/>
      <c r="B12" s="404" t="s">
        <v>1400</v>
      </c>
      <c r="C12" s="319" t="s">
        <v>1392</v>
      </c>
      <c r="D12" s="326" t="s">
        <v>1403</v>
      </c>
      <c r="E12" s="81">
        <v>700</v>
      </c>
      <c r="F12" s="117"/>
      <c r="G12" s="83">
        <v>50</v>
      </c>
      <c r="H12" s="19"/>
      <c r="I12" s="60"/>
      <c r="J12" s="48"/>
      <c r="K12" s="87"/>
      <c r="L12" s="19"/>
      <c r="M12" s="60"/>
      <c r="N12" s="48"/>
      <c r="O12" s="87"/>
      <c r="P12" s="19"/>
      <c r="Q12" s="62"/>
      <c r="R12" s="48"/>
      <c r="S12" s="87"/>
      <c r="T12" s="19"/>
      <c r="U12" s="76"/>
    </row>
    <row r="13" spans="1:21" ht="15" customHeight="1">
      <c r="A13" s="185"/>
      <c r="B13" s="405"/>
      <c r="C13" s="370" t="s">
        <v>1393</v>
      </c>
      <c r="D13" s="327"/>
      <c r="E13" s="118">
        <f>SUM(E9:E12)</f>
        <v>8850</v>
      </c>
      <c r="F13" s="352"/>
      <c r="G13" s="83"/>
      <c r="H13" s="19"/>
      <c r="I13" s="60"/>
      <c r="J13" s="48"/>
      <c r="K13" s="87"/>
      <c r="L13" s="19"/>
      <c r="M13" s="60"/>
      <c r="N13" s="48"/>
      <c r="O13" s="87"/>
      <c r="P13" s="19"/>
      <c r="Q13" s="62"/>
      <c r="R13" s="48"/>
      <c r="S13" s="87"/>
      <c r="T13" s="19"/>
      <c r="U13" s="74"/>
    </row>
    <row r="14" spans="1:21" ht="15" customHeight="1">
      <c r="A14" s="182"/>
      <c r="B14" s="406"/>
      <c r="C14" s="317"/>
      <c r="D14" s="324"/>
      <c r="E14" s="78"/>
      <c r="F14" s="115"/>
      <c r="G14" s="83"/>
      <c r="H14" s="50"/>
      <c r="I14" s="60"/>
      <c r="J14" s="48"/>
      <c r="K14" s="87"/>
      <c r="L14" s="19"/>
      <c r="M14" s="60"/>
      <c r="N14" s="48"/>
      <c r="O14" s="87"/>
      <c r="P14" s="19"/>
      <c r="Q14" s="62"/>
      <c r="R14" s="48"/>
      <c r="S14" s="87"/>
      <c r="T14" s="19"/>
      <c r="U14" s="74"/>
    </row>
    <row r="15" spans="1:21" ht="15" customHeight="1">
      <c r="A15" s="182"/>
      <c r="B15" s="406"/>
      <c r="C15" s="317"/>
      <c r="D15" s="324"/>
      <c r="E15" s="78"/>
      <c r="F15" s="115"/>
      <c r="G15" s="83"/>
      <c r="H15" s="102"/>
      <c r="I15" s="60"/>
      <c r="J15" s="48"/>
      <c r="K15" s="87"/>
      <c r="L15" s="19"/>
      <c r="M15" s="60"/>
      <c r="N15" s="48"/>
      <c r="O15" s="87"/>
      <c r="P15" s="19"/>
      <c r="Q15" s="62"/>
      <c r="R15" s="48"/>
      <c r="S15" s="87"/>
      <c r="T15" s="19"/>
      <c r="U15" s="74"/>
    </row>
    <row r="16" spans="1:21" ht="15" customHeight="1" thickBot="1">
      <c r="A16" s="182"/>
      <c r="B16" s="404"/>
      <c r="C16" s="403" t="s">
        <v>1394</v>
      </c>
      <c r="D16" s="326"/>
      <c r="E16" s="81"/>
      <c r="F16" s="117"/>
      <c r="G16" s="83"/>
      <c r="H16" s="102"/>
      <c r="I16" s="60"/>
      <c r="J16" s="48"/>
      <c r="K16" s="87"/>
      <c r="L16" s="19"/>
      <c r="M16" s="60"/>
      <c r="N16" s="48"/>
      <c r="O16" s="87"/>
      <c r="P16" s="19"/>
      <c r="Q16" s="62"/>
      <c r="R16" s="48"/>
      <c r="S16" s="87"/>
      <c r="T16" s="19"/>
      <c r="U16" s="74"/>
    </row>
    <row r="17" spans="1:22" ht="15" customHeight="1">
      <c r="A17" s="182"/>
      <c r="B17" s="405" t="s">
        <v>1401</v>
      </c>
      <c r="C17" s="396" t="s">
        <v>1395</v>
      </c>
      <c r="D17" s="327" t="s">
        <v>1404</v>
      </c>
      <c r="E17" s="118">
        <v>250</v>
      </c>
      <c r="F17" s="352"/>
      <c r="G17" s="83"/>
      <c r="H17" s="19"/>
      <c r="I17" s="60"/>
      <c r="J17" s="48"/>
      <c r="K17" s="87"/>
      <c r="L17" s="19"/>
      <c r="M17" s="60"/>
      <c r="N17" s="48"/>
      <c r="O17" s="87"/>
      <c r="P17" s="19"/>
      <c r="Q17" s="62"/>
      <c r="R17" s="48"/>
      <c r="S17" s="87"/>
      <c r="T17" s="19"/>
      <c r="U17" s="74"/>
    </row>
    <row r="18" spans="1:22" ht="15" customHeight="1">
      <c r="A18" s="181"/>
      <c r="B18" s="406" t="s">
        <v>1400</v>
      </c>
      <c r="C18" s="317" t="s">
        <v>1396</v>
      </c>
      <c r="D18" s="324" t="s">
        <v>1403</v>
      </c>
      <c r="E18" s="78">
        <v>700</v>
      </c>
      <c r="F18" s="115"/>
      <c r="G18" s="83">
        <v>50</v>
      </c>
      <c r="H18" s="19"/>
      <c r="I18" s="60"/>
      <c r="J18" s="48"/>
      <c r="K18" s="87"/>
      <c r="L18" s="19"/>
      <c r="M18" s="60"/>
      <c r="N18" s="48"/>
      <c r="O18" s="87"/>
      <c r="P18" s="19"/>
      <c r="Q18" s="62"/>
      <c r="R18" s="48"/>
      <c r="S18" s="87"/>
      <c r="T18" s="19"/>
      <c r="U18" s="74"/>
    </row>
    <row r="19" spans="1:22" ht="15" customHeight="1">
      <c r="A19" s="182"/>
      <c r="B19" s="406" t="s">
        <v>1400</v>
      </c>
      <c r="C19" s="317" t="s">
        <v>1397</v>
      </c>
      <c r="D19" s="324" t="s">
        <v>1403</v>
      </c>
      <c r="E19" s="78">
        <v>1450</v>
      </c>
      <c r="F19" s="115"/>
      <c r="G19" s="83">
        <v>50</v>
      </c>
      <c r="H19" s="50"/>
      <c r="I19" s="60"/>
      <c r="J19" s="48"/>
      <c r="K19" s="87"/>
      <c r="L19" s="19"/>
      <c r="M19" s="60"/>
      <c r="N19" s="48"/>
      <c r="O19" s="87"/>
      <c r="P19" s="19"/>
      <c r="Q19" s="62"/>
      <c r="R19" s="48"/>
      <c r="S19" s="87"/>
      <c r="T19" s="19"/>
      <c r="U19" s="74"/>
    </row>
    <row r="20" spans="1:22" ht="15" customHeight="1">
      <c r="A20" s="182"/>
      <c r="B20" s="406" t="s">
        <v>1400</v>
      </c>
      <c r="C20" s="317" t="s">
        <v>1398</v>
      </c>
      <c r="D20" s="324" t="s">
        <v>1403</v>
      </c>
      <c r="E20" s="78">
        <v>1000</v>
      </c>
      <c r="F20" s="115"/>
      <c r="G20" s="83">
        <v>50</v>
      </c>
      <c r="H20" s="102"/>
      <c r="I20" s="60"/>
      <c r="J20" s="48"/>
      <c r="K20" s="87"/>
      <c r="L20" s="19"/>
      <c r="M20" s="60"/>
      <c r="N20" s="48"/>
      <c r="O20" s="87"/>
      <c r="P20" s="19"/>
      <c r="Q20" s="62"/>
      <c r="R20" s="48"/>
      <c r="S20" s="87"/>
      <c r="T20" s="19"/>
      <c r="U20" s="74"/>
    </row>
    <row r="21" spans="1:22" ht="15" customHeight="1" thickBot="1">
      <c r="A21" s="182"/>
      <c r="B21" s="404" t="s">
        <v>1400</v>
      </c>
      <c r="C21" s="319" t="s">
        <v>1399</v>
      </c>
      <c r="D21" s="326" t="s">
        <v>1403</v>
      </c>
      <c r="E21" s="81">
        <v>900</v>
      </c>
      <c r="F21" s="117"/>
      <c r="G21" s="83">
        <v>50</v>
      </c>
      <c r="H21" s="102"/>
      <c r="I21" s="60"/>
      <c r="J21" s="48"/>
      <c r="K21" s="87"/>
      <c r="L21" s="19"/>
      <c r="M21" s="60"/>
      <c r="N21" s="48"/>
      <c r="O21" s="87"/>
      <c r="P21" s="19"/>
      <c r="Q21" s="62"/>
      <c r="R21" s="48"/>
      <c r="S21" s="87"/>
      <c r="T21" s="19"/>
      <c r="U21" s="74"/>
    </row>
    <row r="22" spans="1:22" ht="15" customHeight="1">
      <c r="A22" s="181"/>
      <c r="B22" s="350"/>
      <c r="C22" s="370" t="s">
        <v>1393</v>
      </c>
      <c r="D22" s="327"/>
      <c r="E22" s="118">
        <f>SUM(E17:E21)</f>
        <v>4300</v>
      </c>
      <c r="F22" s="352"/>
      <c r="G22" s="83"/>
      <c r="H22" s="102"/>
      <c r="I22" s="60"/>
      <c r="J22" s="48"/>
      <c r="K22" s="87"/>
      <c r="L22" s="19"/>
      <c r="M22" s="60"/>
      <c r="N22" s="48"/>
      <c r="O22" s="87"/>
      <c r="P22" s="19"/>
      <c r="Q22" s="62"/>
      <c r="R22" s="48"/>
      <c r="S22" s="87"/>
      <c r="T22" s="19"/>
      <c r="U22" s="74"/>
    </row>
    <row r="23" spans="1:22" ht="15" customHeight="1">
      <c r="A23" s="182"/>
      <c r="B23" s="149"/>
      <c r="C23" s="317"/>
      <c r="D23" s="324"/>
      <c r="E23" s="78"/>
      <c r="F23" s="115"/>
      <c r="G23" s="83"/>
      <c r="H23" s="51"/>
      <c r="I23" s="60"/>
      <c r="J23" s="48"/>
      <c r="K23" s="87"/>
      <c r="L23" s="19"/>
      <c r="M23" s="60"/>
      <c r="N23" s="48"/>
      <c r="O23" s="87"/>
      <c r="P23" s="19"/>
      <c r="Q23" s="62"/>
      <c r="R23" s="48"/>
      <c r="S23" s="87"/>
      <c r="T23" s="19"/>
      <c r="U23" s="74"/>
    </row>
    <row r="24" spans="1:22" ht="15" customHeight="1" thickBot="1">
      <c r="A24" s="186"/>
      <c r="B24" s="151"/>
      <c r="C24" s="319"/>
      <c r="D24" s="326"/>
      <c r="E24" s="79"/>
      <c r="F24" s="117"/>
      <c r="G24" s="84"/>
      <c r="H24" s="52"/>
      <c r="I24" s="61"/>
      <c r="J24" s="56"/>
      <c r="K24" s="88"/>
      <c r="L24" s="22"/>
      <c r="M24" s="61"/>
      <c r="N24" s="56"/>
      <c r="O24" s="88"/>
      <c r="P24" s="22"/>
      <c r="Q24" s="63"/>
      <c r="R24" s="56"/>
      <c r="S24" s="88"/>
      <c r="T24" s="22"/>
      <c r="U24" s="74"/>
    </row>
    <row r="25" spans="1:22" ht="15" customHeight="1" thickBot="1">
      <c r="A25" s="186"/>
      <c r="B25" s="152"/>
      <c r="C25" s="45" t="s">
        <v>862</v>
      </c>
      <c r="D25" s="24"/>
      <c r="E25" s="113">
        <f>E13+E22</f>
        <v>13150</v>
      </c>
      <c r="F25" s="36">
        <f>SUM(F9:F24)</f>
        <v>0</v>
      </c>
      <c r="G25" s="95">
        <f>SUM(G9:G24)</f>
        <v>600</v>
      </c>
      <c r="H25" s="53">
        <f>SUM(H9:H24)</f>
        <v>0</v>
      </c>
      <c r="I25" s="388" t="s">
        <v>389</v>
      </c>
      <c r="J25" s="314"/>
      <c r="K25" s="89">
        <f>SUM(K9:K24)</f>
        <v>750</v>
      </c>
      <c r="L25" s="26">
        <f>SUM(L9:L24)</f>
        <v>0</v>
      </c>
      <c r="M25" s="313"/>
      <c r="N25" s="314"/>
      <c r="O25" s="91">
        <f>SUM(O9:O24)</f>
        <v>0</v>
      </c>
      <c r="P25" s="37">
        <f>SUM(P9:P24)</f>
        <v>0</v>
      </c>
      <c r="Q25" s="313"/>
      <c r="R25" s="314"/>
      <c r="S25" s="91">
        <f>SUM(S9:S24)</f>
        <v>0</v>
      </c>
      <c r="T25" s="37">
        <f>SUM(T9:T24)</f>
        <v>0</v>
      </c>
      <c r="U25" s="75"/>
    </row>
    <row r="26" spans="1:22" ht="21" customHeight="1" thickTop="1" thickBot="1">
      <c r="B26" s="5"/>
      <c r="C26" s="641" t="s">
        <v>1421</v>
      </c>
      <c r="D26" s="641"/>
      <c r="E26" s="641"/>
      <c r="F26" s="5"/>
      <c r="G26" s="28" t="s">
        <v>8</v>
      </c>
      <c r="H26" s="38"/>
      <c r="I26" s="68">
        <f>E41+G41+K41+O41+S41</f>
        <v>4000</v>
      </c>
      <c r="J26" s="38"/>
      <c r="K26" s="38" t="s">
        <v>7</v>
      </c>
      <c r="L26" s="5"/>
      <c r="M26" s="5"/>
      <c r="N26" s="5"/>
      <c r="O26" s="5"/>
      <c r="P26" s="5"/>
      <c r="Q26" s="5"/>
      <c r="R26" s="5"/>
      <c r="S26" s="5"/>
      <c r="T26" s="5"/>
      <c r="U26" s="5"/>
      <c r="V26" s="5"/>
    </row>
    <row r="27" spans="1:22" ht="16.5" customHeight="1" thickTop="1" thickBot="1">
      <c r="A27" s="228" t="s">
        <v>1335</v>
      </c>
      <c r="B27" s="551" t="s">
        <v>10</v>
      </c>
      <c r="C27" s="551"/>
      <c r="D27" s="551"/>
      <c r="E27" s="552"/>
      <c r="F27" s="12" t="s">
        <v>11</v>
      </c>
      <c r="G27" s="13" t="s">
        <v>12</v>
      </c>
      <c r="H27" s="14" t="s">
        <v>11</v>
      </c>
      <c r="I27" s="553" t="s">
        <v>13</v>
      </c>
      <c r="J27" s="554"/>
      <c r="K27" s="555"/>
      <c r="L27" s="14" t="s">
        <v>11</v>
      </c>
      <c r="M27" s="553" t="s">
        <v>14</v>
      </c>
      <c r="N27" s="554"/>
      <c r="O27" s="555"/>
      <c r="P27" s="14" t="s">
        <v>11</v>
      </c>
      <c r="Q27" s="553" t="s">
        <v>15</v>
      </c>
      <c r="R27" s="554"/>
      <c r="S27" s="556"/>
      <c r="T27" s="14" t="s">
        <v>11</v>
      </c>
      <c r="U27" s="15" t="s">
        <v>16</v>
      </c>
    </row>
    <row r="28" spans="1:22" ht="15" customHeight="1">
      <c r="A28" s="289"/>
      <c r="B28" s="148"/>
      <c r="C28" s="316" t="s">
        <v>1408</v>
      </c>
      <c r="D28" s="323" t="s">
        <v>1404</v>
      </c>
      <c r="E28" s="77">
        <v>1000</v>
      </c>
      <c r="F28" s="31"/>
      <c r="G28" s="92">
        <v>50</v>
      </c>
      <c r="H28" s="32"/>
      <c r="I28" s="59"/>
      <c r="J28" s="55"/>
      <c r="K28" s="90"/>
      <c r="L28" s="17"/>
      <c r="M28" s="59"/>
      <c r="N28" s="70"/>
      <c r="O28" s="90"/>
      <c r="P28" s="17"/>
      <c r="Q28" s="59" t="s">
        <v>1422</v>
      </c>
      <c r="R28" s="55"/>
      <c r="S28" s="90">
        <v>200</v>
      </c>
      <c r="T28" s="17"/>
      <c r="U28" s="407" t="s">
        <v>1423</v>
      </c>
    </row>
    <row r="29" spans="1:22" ht="15" customHeight="1">
      <c r="A29" s="389" t="s">
        <v>1417</v>
      </c>
      <c r="B29" s="261"/>
      <c r="C29" s="396" t="s">
        <v>1409</v>
      </c>
      <c r="D29" s="327" t="s">
        <v>1404</v>
      </c>
      <c r="E29" s="118">
        <v>400</v>
      </c>
      <c r="F29" s="16"/>
      <c r="G29" s="263">
        <v>50</v>
      </c>
      <c r="H29" s="19"/>
      <c r="I29" s="62"/>
      <c r="J29" s="48"/>
      <c r="K29" s="90"/>
      <c r="L29" s="17"/>
      <c r="M29" s="62"/>
      <c r="N29" s="71"/>
      <c r="O29" s="90"/>
      <c r="P29" s="17"/>
      <c r="Q29" s="62"/>
      <c r="R29" s="48"/>
      <c r="S29" s="90"/>
      <c r="T29" s="17"/>
      <c r="U29" s="408" t="s">
        <v>1424</v>
      </c>
    </row>
    <row r="30" spans="1:22" ht="15" customHeight="1" thickBot="1">
      <c r="A30" s="186"/>
      <c r="B30" s="290"/>
      <c r="C30" s="398" t="s">
        <v>1410</v>
      </c>
      <c r="D30" s="339" t="s">
        <v>1404</v>
      </c>
      <c r="E30" s="292">
        <v>500</v>
      </c>
      <c r="F30" s="293"/>
      <c r="G30" s="294">
        <v>50</v>
      </c>
      <c r="H30" s="22"/>
      <c r="I30" s="63"/>
      <c r="J30" s="56"/>
      <c r="K30" s="91"/>
      <c r="L30" s="37"/>
      <c r="M30" s="63"/>
      <c r="N30" s="72"/>
      <c r="O30" s="91"/>
      <c r="P30" s="37"/>
      <c r="Q30" s="63"/>
      <c r="R30" s="56"/>
      <c r="S30" s="91"/>
      <c r="T30" s="37"/>
      <c r="U30" s="74"/>
    </row>
    <row r="31" spans="1:22" ht="15" customHeight="1">
      <c r="A31" s="282"/>
      <c r="B31" s="261"/>
      <c r="C31" s="370" t="s">
        <v>1393</v>
      </c>
      <c r="D31" s="327"/>
      <c r="E31" s="118">
        <f>SUM(E28:E30)</f>
        <v>1900</v>
      </c>
      <c r="F31" s="16"/>
      <c r="G31" s="263"/>
      <c r="H31" s="34"/>
      <c r="I31" s="62"/>
      <c r="J31" s="48"/>
      <c r="K31" s="90"/>
      <c r="L31" s="17"/>
      <c r="M31" s="62"/>
      <c r="N31" s="71"/>
      <c r="O31" s="90"/>
      <c r="P31" s="17"/>
      <c r="Q31" s="62"/>
      <c r="R31" s="48"/>
      <c r="S31" s="90"/>
      <c r="T31" s="17"/>
      <c r="U31" s="74"/>
    </row>
    <row r="32" spans="1:22" ht="15" customHeight="1">
      <c r="A32" s="282"/>
      <c r="B32" s="261"/>
      <c r="C32" s="396"/>
      <c r="D32" s="327"/>
      <c r="E32" s="118"/>
      <c r="F32" s="16"/>
      <c r="G32" s="263"/>
      <c r="H32" s="102"/>
      <c r="I32" s="62"/>
      <c r="J32" s="48"/>
      <c r="K32" s="90"/>
      <c r="L32" s="17"/>
      <c r="M32" s="62"/>
      <c r="N32" s="71"/>
      <c r="O32" s="90"/>
      <c r="P32" s="17"/>
      <c r="Q32" s="62"/>
      <c r="R32" s="48"/>
      <c r="S32" s="90"/>
      <c r="T32" s="17"/>
      <c r="U32" s="74"/>
    </row>
    <row r="33" spans="1:21" ht="15" customHeight="1" thickBot="1">
      <c r="A33" s="186"/>
      <c r="B33" s="290"/>
      <c r="C33" s="399" t="s">
        <v>1394</v>
      </c>
      <c r="D33" s="339"/>
      <c r="E33" s="292"/>
      <c r="F33" s="293"/>
      <c r="G33" s="294"/>
      <c r="H33" s="22"/>
      <c r="I33" s="63"/>
      <c r="J33" s="56"/>
      <c r="K33" s="91"/>
      <c r="L33" s="37"/>
      <c r="M33" s="63"/>
      <c r="N33" s="72"/>
      <c r="O33" s="91"/>
      <c r="P33" s="37"/>
      <c r="Q33" s="63"/>
      <c r="R33" s="56"/>
      <c r="S33" s="91"/>
      <c r="T33" s="37"/>
      <c r="U33" s="74"/>
    </row>
    <row r="34" spans="1:21" ht="15" customHeight="1">
      <c r="A34" s="683" t="s">
        <v>1418</v>
      </c>
      <c r="B34" s="261" t="s">
        <v>1415</v>
      </c>
      <c r="C34" s="396" t="s">
        <v>1411</v>
      </c>
      <c r="D34" s="327" t="s">
        <v>1404</v>
      </c>
      <c r="E34" s="118">
        <v>250</v>
      </c>
      <c r="F34" s="16"/>
      <c r="G34" s="263">
        <v>50</v>
      </c>
      <c r="H34" s="17"/>
      <c r="I34" s="62"/>
      <c r="J34" s="48"/>
      <c r="K34" s="90"/>
      <c r="L34" s="17"/>
      <c r="M34" s="62"/>
      <c r="N34" s="71"/>
      <c r="O34" s="90"/>
      <c r="P34" s="17"/>
      <c r="Q34" s="62"/>
      <c r="R34" s="48"/>
      <c r="S34" s="90"/>
      <c r="T34" s="17"/>
      <c r="U34" s="74" t="s">
        <v>1425</v>
      </c>
    </row>
    <row r="35" spans="1:21" ht="15" customHeight="1" thickBot="1">
      <c r="A35" s="693"/>
      <c r="B35" s="290"/>
      <c r="C35" s="398" t="s">
        <v>1412</v>
      </c>
      <c r="D35" s="339" t="s">
        <v>1403</v>
      </c>
      <c r="E35" s="292">
        <v>950</v>
      </c>
      <c r="F35" s="293"/>
      <c r="G35" s="294">
        <v>50</v>
      </c>
      <c r="H35" s="37"/>
      <c r="I35" s="63"/>
      <c r="J35" s="56"/>
      <c r="K35" s="91"/>
      <c r="L35" s="37"/>
      <c r="M35" s="63"/>
      <c r="N35" s="72"/>
      <c r="O35" s="91"/>
      <c r="P35" s="37"/>
      <c r="Q35" s="63"/>
      <c r="R35" s="56"/>
      <c r="S35" s="91"/>
      <c r="T35" s="37"/>
      <c r="U35" s="74"/>
    </row>
    <row r="36" spans="1:21" ht="15" customHeight="1">
      <c r="A36" s="683" t="s">
        <v>1419</v>
      </c>
      <c r="B36" s="261"/>
      <c r="C36" s="396" t="s">
        <v>1413</v>
      </c>
      <c r="D36" s="327" t="s">
        <v>1416</v>
      </c>
      <c r="E36" s="118">
        <v>100</v>
      </c>
      <c r="F36" s="16"/>
      <c r="G36" s="263"/>
      <c r="H36" s="34"/>
      <c r="I36" s="62"/>
      <c r="J36" s="48"/>
      <c r="K36" s="90"/>
      <c r="L36" s="17"/>
      <c r="M36" s="62"/>
      <c r="N36" s="71"/>
      <c r="O36" s="90"/>
      <c r="P36" s="17"/>
      <c r="Q36" s="62"/>
      <c r="R36" s="48"/>
      <c r="S36" s="90"/>
      <c r="T36" s="17"/>
      <c r="U36" s="74"/>
    </row>
    <row r="37" spans="1:21" ht="15" customHeight="1" thickBot="1">
      <c r="A37" s="693"/>
      <c r="B37" s="290"/>
      <c r="C37" s="398" t="s">
        <v>1414</v>
      </c>
      <c r="D37" s="339" t="s">
        <v>1404</v>
      </c>
      <c r="E37" s="292">
        <v>350</v>
      </c>
      <c r="F37" s="293"/>
      <c r="G37" s="294"/>
      <c r="H37" s="22"/>
      <c r="I37" s="63"/>
      <c r="J37" s="56"/>
      <c r="K37" s="91"/>
      <c r="L37" s="37"/>
      <c r="M37" s="63"/>
      <c r="N37" s="72"/>
      <c r="O37" s="91"/>
      <c r="P37" s="37"/>
      <c r="Q37" s="63"/>
      <c r="R37" s="56"/>
      <c r="S37" s="91"/>
      <c r="T37" s="37"/>
      <c r="U37" s="74"/>
    </row>
    <row r="38" spans="1:21" ht="15" customHeight="1">
      <c r="A38" s="282"/>
      <c r="B38" s="261"/>
      <c r="C38" s="370" t="s">
        <v>1393</v>
      </c>
      <c r="D38" s="327"/>
      <c r="E38" s="118">
        <f>SUM(E34:E37)</f>
        <v>1650</v>
      </c>
      <c r="F38" s="16"/>
      <c r="G38" s="263"/>
      <c r="H38" s="34"/>
      <c r="I38" s="62"/>
      <c r="J38" s="48"/>
      <c r="K38" s="90"/>
      <c r="L38" s="17"/>
      <c r="M38" s="62"/>
      <c r="N38" s="71"/>
      <c r="O38" s="90"/>
      <c r="P38" s="17"/>
      <c r="Q38" s="62"/>
      <c r="R38" s="48"/>
      <c r="S38" s="90"/>
      <c r="T38" s="17"/>
      <c r="U38" s="74"/>
    </row>
    <row r="39" spans="1:21" ht="15" customHeight="1">
      <c r="A39" s="182"/>
      <c r="B39" s="154"/>
      <c r="C39" s="317"/>
      <c r="D39" s="324"/>
      <c r="E39" s="78"/>
      <c r="F39" s="18"/>
      <c r="G39" s="93"/>
      <c r="H39" s="19"/>
      <c r="I39" s="60"/>
      <c r="J39" s="48"/>
      <c r="K39" s="87"/>
      <c r="L39" s="19"/>
      <c r="M39" s="338"/>
      <c r="N39" s="71"/>
      <c r="O39" s="87"/>
      <c r="P39" s="19"/>
      <c r="Q39" s="60"/>
      <c r="R39" s="48"/>
      <c r="S39" s="87"/>
      <c r="T39" s="19"/>
      <c r="U39" s="179"/>
    </row>
    <row r="40" spans="1:21" ht="15" customHeight="1" thickBot="1">
      <c r="A40" s="285"/>
      <c r="B40" s="155"/>
      <c r="C40" s="319"/>
      <c r="D40" s="35"/>
      <c r="E40" s="81"/>
      <c r="F40" s="21"/>
      <c r="G40" s="94"/>
      <c r="H40" s="22"/>
      <c r="I40" s="61"/>
      <c r="J40" s="56"/>
      <c r="K40" s="88"/>
      <c r="L40" s="22"/>
      <c r="M40" s="61"/>
      <c r="N40" s="72"/>
      <c r="O40" s="88"/>
      <c r="P40" s="22"/>
      <c r="Q40" s="61"/>
      <c r="R40" s="56"/>
      <c r="S40" s="88"/>
      <c r="T40" s="22"/>
      <c r="U40" s="74"/>
    </row>
    <row r="41" spans="1:21" ht="15" customHeight="1" thickBot="1">
      <c r="A41" s="186"/>
      <c r="B41" s="152"/>
      <c r="C41" s="45" t="s">
        <v>133</v>
      </c>
      <c r="D41" s="24"/>
      <c r="E41" s="80">
        <f>E31+E38</f>
        <v>3550</v>
      </c>
      <c r="F41" s="36">
        <f>SUM(F28:F40)</f>
        <v>0</v>
      </c>
      <c r="G41" s="95">
        <f>SUM(G28:G40)</f>
        <v>250</v>
      </c>
      <c r="H41" s="37">
        <f>SUM(H28:H40)</f>
        <v>0</v>
      </c>
      <c r="I41" s="313"/>
      <c r="J41" s="314"/>
      <c r="K41" s="91">
        <f>SUM(K28:K40)</f>
        <v>0</v>
      </c>
      <c r="L41" s="37">
        <f>SUM(L28:L40)</f>
        <v>0</v>
      </c>
      <c r="M41" s="313"/>
      <c r="N41" s="314"/>
      <c r="O41" s="91">
        <f>SUM(O28:O40)</f>
        <v>0</v>
      </c>
      <c r="P41" s="37">
        <f>SUM(P28:P40)</f>
        <v>0</v>
      </c>
      <c r="Q41" s="394" t="s">
        <v>389</v>
      </c>
      <c r="R41" s="314"/>
      <c r="S41" s="91">
        <f>SUM(S28:S40)</f>
        <v>200</v>
      </c>
      <c r="T41" s="37">
        <f>SUM(T28:T40)</f>
        <v>0</v>
      </c>
      <c r="U41" s="75"/>
    </row>
    <row r="42" spans="1:21">
      <c r="A42" s="639" t="str">
        <f>蒲郡市・豊川市!A40</f>
        <v>平成25年12月</v>
      </c>
      <c r="B42" s="639"/>
      <c r="C42" s="134"/>
      <c r="H42" s="2"/>
      <c r="U42" s="134" t="s">
        <v>273</v>
      </c>
    </row>
  </sheetData>
  <mergeCells count="25">
    <mergeCell ref="U1:U6"/>
    <mergeCell ref="B3:G4"/>
    <mergeCell ref="P4:P6"/>
    <mergeCell ref="Q4:S6"/>
    <mergeCell ref="T4:T6"/>
    <mergeCell ref="H1:H3"/>
    <mergeCell ref="I1:O3"/>
    <mergeCell ref="H4:H6"/>
    <mergeCell ref="I4:O6"/>
    <mergeCell ref="P1:P3"/>
    <mergeCell ref="Q1:T3"/>
    <mergeCell ref="A42:B42"/>
    <mergeCell ref="A34:A35"/>
    <mergeCell ref="A36:A37"/>
    <mergeCell ref="C26:E26"/>
    <mergeCell ref="A1:A2"/>
    <mergeCell ref="C7:E7"/>
    <mergeCell ref="B8:E8"/>
    <mergeCell ref="B27:E27"/>
    <mergeCell ref="I27:K27"/>
    <mergeCell ref="M27:O27"/>
    <mergeCell ref="Q27:S27"/>
    <mergeCell ref="I8:K8"/>
    <mergeCell ref="M8:O8"/>
    <mergeCell ref="Q8:S8"/>
  </mergeCells>
  <phoneticPr fontId="2"/>
  <pageMargins left="0.22" right="0.19" top="0.23" bottom="0.23" header="0.2" footer="0.2"/>
  <pageSetup paperSize="9" orientation="landscape" verticalDpi="0" r:id="rId1"/>
</worksheet>
</file>

<file path=xl/worksheets/sheet44.xml><?xml version="1.0" encoding="utf-8"?>
<worksheet xmlns="http://schemas.openxmlformats.org/spreadsheetml/2006/main" xmlns:r="http://schemas.openxmlformats.org/officeDocument/2006/relationships">
  <dimension ref="A1:Y44"/>
  <sheetViews>
    <sheetView showZeros="0" zoomScaleNormal="100" workbookViewId="0">
      <selection activeCell="F9" sqref="F9"/>
    </sheetView>
  </sheetViews>
  <sheetFormatPr defaultRowHeight="13.5"/>
  <cols>
    <col min="1" max="1" width="7.625" customWidth="1"/>
    <col min="2" max="2" width="1.625" customWidth="1"/>
    <col min="3" max="3" width="10.625" customWidth="1"/>
    <col min="4" max="4" width="2.125" customWidth="1"/>
    <col min="5" max="5" width="8.75" customWidth="1"/>
    <col min="6" max="6" width="8.125" customWidth="1"/>
    <col min="7" max="7" width="7.25" customWidth="1"/>
    <col min="8" max="8" width="7" customWidth="1"/>
    <col min="9" max="9" width="10.25" customWidth="1"/>
    <col min="10" max="10" width="1.5" customWidth="1"/>
    <col min="11" max="12" width="7.625" customWidth="1"/>
    <col min="13" max="13" width="9.375" customWidth="1"/>
    <col min="14" max="14" width="1.25" customWidth="1"/>
    <col min="15" max="16" width="6.5" customWidth="1"/>
    <col min="17" max="17" width="10.125" customWidth="1"/>
    <col min="18" max="18" width="1.125" customWidth="1"/>
    <col min="19" max="20" width="6.5" customWidth="1"/>
    <col min="21" max="21" width="18.375" customWidth="1"/>
  </cols>
  <sheetData>
    <row r="1" spans="1:25" ht="8.25" customHeight="1">
      <c r="A1" s="515" t="s">
        <v>0</v>
      </c>
      <c r="B1" s="153"/>
      <c r="C1" s="1"/>
      <c r="D1" s="2"/>
      <c r="E1" s="2"/>
      <c r="F1" s="2"/>
      <c r="G1" s="3"/>
      <c r="H1" s="597" t="s">
        <v>1</v>
      </c>
      <c r="I1" s="589"/>
      <c r="J1" s="589"/>
      <c r="K1" s="589"/>
      <c r="L1" s="589"/>
      <c r="M1" s="589"/>
      <c r="N1" s="589"/>
      <c r="O1" s="590"/>
      <c r="P1" s="597" t="s">
        <v>2</v>
      </c>
      <c r="Q1" s="589"/>
      <c r="R1" s="589"/>
      <c r="S1" s="589"/>
      <c r="T1" s="590"/>
      <c r="U1" s="619" t="s">
        <v>3</v>
      </c>
      <c r="V1" s="4"/>
    </row>
    <row r="2" spans="1:25" ht="8.25" customHeight="1">
      <c r="A2" s="514"/>
      <c r="B2" s="5"/>
      <c r="C2" s="5"/>
      <c r="D2" s="5"/>
      <c r="E2" s="5"/>
      <c r="F2" s="5"/>
      <c r="G2" s="6"/>
      <c r="H2" s="598"/>
      <c r="I2" s="591"/>
      <c r="J2" s="591"/>
      <c r="K2" s="591"/>
      <c r="L2" s="591"/>
      <c r="M2" s="591"/>
      <c r="N2" s="591"/>
      <c r="O2" s="592"/>
      <c r="P2" s="598"/>
      <c r="Q2" s="591"/>
      <c r="R2" s="591"/>
      <c r="S2" s="591"/>
      <c r="T2" s="592"/>
      <c r="U2" s="620"/>
    </row>
    <row r="3" spans="1:25" ht="8.25" customHeight="1" thickBot="1">
      <c r="A3" s="560" t="s">
        <v>4</v>
      </c>
      <c r="B3" s="571"/>
      <c r="C3" s="571"/>
      <c r="D3" s="571"/>
      <c r="E3" s="571"/>
      <c r="F3" s="571"/>
      <c r="G3" s="572"/>
      <c r="H3" s="599"/>
      <c r="I3" s="593"/>
      <c r="J3" s="593"/>
      <c r="K3" s="593"/>
      <c r="L3" s="593"/>
      <c r="M3" s="593"/>
      <c r="N3" s="593"/>
      <c r="O3" s="594"/>
      <c r="P3" s="599"/>
      <c r="Q3" s="593"/>
      <c r="R3" s="593"/>
      <c r="S3" s="593"/>
      <c r="T3" s="594"/>
      <c r="U3" s="620"/>
    </row>
    <row r="4" spans="1:25" ht="8.25" customHeight="1">
      <c r="A4" s="560"/>
      <c r="B4" s="571"/>
      <c r="C4" s="571"/>
      <c r="D4" s="571"/>
      <c r="E4" s="571"/>
      <c r="F4" s="571"/>
      <c r="G4" s="572"/>
      <c r="H4" s="700" t="s">
        <v>5</v>
      </c>
      <c r="I4" s="589"/>
      <c r="J4" s="589"/>
      <c r="K4" s="589"/>
      <c r="L4" s="589"/>
      <c r="M4" s="589"/>
      <c r="N4" s="589"/>
      <c r="O4" s="590"/>
      <c r="P4" s="597" t="s">
        <v>6</v>
      </c>
      <c r="Q4" s="517">
        <f>F43+H43+L43+P43+T43</f>
        <v>0</v>
      </c>
      <c r="R4" s="517"/>
      <c r="S4" s="517"/>
      <c r="T4" s="626" t="s">
        <v>7</v>
      </c>
      <c r="U4" s="620"/>
    </row>
    <row r="5" spans="1:25" ht="8.25" customHeight="1">
      <c r="A5" s="4"/>
      <c r="B5" s="5"/>
      <c r="C5" s="5"/>
      <c r="D5" s="5"/>
      <c r="E5" s="5"/>
      <c r="F5" s="5"/>
      <c r="G5" s="6"/>
      <c r="H5" s="701"/>
      <c r="I5" s="591"/>
      <c r="J5" s="591"/>
      <c r="K5" s="591"/>
      <c r="L5" s="591"/>
      <c r="M5" s="591"/>
      <c r="N5" s="591"/>
      <c r="O5" s="592"/>
      <c r="P5" s="598"/>
      <c r="Q5" s="518"/>
      <c r="R5" s="518"/>
      <c r="S5" s="518"/>
      <c r="T5" s="627"/>
      <c r="U5" s="620"/>
    </row>
    <row r="6" spans="1:25" ht="8.25" customHeight="1" thickBot="1">
      <c r="A6" s="7"/>
      <c r="B6" s="9"/>
      <c r="C6" s="9"/>
      <c r="D6" s="9"/>
      <c r="E6" s="9"/>
      <c r="F6" s="9"/>
      <c r="G6" s="8"/>
      <c r="H6" s="702"/>
      <c r="I6" s="593"/>
      <c r="J6" s="593"/>
      <c r="K6" s="593"/>
      <c r="L6" s="593"/>
      <c r="M6" s="593"/>
      <c r="N6" s="593"/>
      <c r="O6" s="594"/>
      <c r="P6" s="599"/>
      <c r="Q6" s="519"/>
      <c r="R6" s="519"/>
      <c r="S6" s="519"/>
      <c r="T6" s="628"/>
      <c r="U6" s="621"/>
    </row>
    <row r="7" spans="1:25" ht="21" customHeight="1" thickBot="1">
      <c r="A7" s="275"/>
      <c r="C7" s="689" t="s">
        <v>1107</v>
      </c>
      <c r="D7" s="689"/>
      <c r="E7" s="689"/>
      <c r="F7" s="138"/>
      <c r="G7" s="10" t="s">
        <v>8</v>
      </c>
      <c r="H7" s="11"/>
      <c r="I7" s="379">
        <f>E43+G43+K43+O43+S43</f>
        <v>109900</v>
      </c>
      <c r="J7" s="11"/>
      <c r="K7" s="11" t="s">
        <v>7</v>
      </c>
      <c r="L7" s="9"/>
      <c r="M7" s="9"/>
      <c r="N7" s="9"/>
      <c r="O7" s="9"/>
      <c r="P7" s="9"/>
      <c r="Q7" s="9"/>
      <c r="R7" s="9"/>
      <c r="S7" s="9"/>
      <c r="T7" s="9"/>
    </row>
    <row r="8" spans="1:25" ht="15" customHeight="1" thickTop="1" thickBot="1">
      <c r="A8" s="228" t="s">
        <v>1512</v>
      </c>
      <c r="B8" s="551" t="s">
        <v>10</v>
      </c>
      <c r="C8" s="551"/>
      <c r="D8" s="551"/>
      <c r="E8" s="552"/>
      <c r="F8" s="274" t="s">
        <v>11</v>
      </c>
      <c r="G8" s="13" t="s">
        <v>12</v>
      </c>
      <c r="H8" s="14" t="s">
        <v>11</v>
      </c>
      <c r="I8" s="554" t="s">
        <v>13</v>
      </c>
      <c r="J8" s="554"/>
      <c r="K8" s="555"/>
      <c r="L8" s="14" t="s">
        <v>11</v>
      </c>
      <c r="M8" s="554" t="s">
        <v>14</v>
      </c>
      <c r="N8" s="554"/>
      <c r="O8" s="555"/>
      <c r="P8" s="14" t="s">
        <v>11</v>
      </c>
      <c r="Q8" s="554" t="s">
        <v>15</v>
      </c>
      <c r="R8" s="554"/>
      <c r="S8" s="556"/>
      <c r="T8" s="14" t="s">
        <v>11</v>
      </c>
      <c r="U8" s="15" t="s">
        <v>16</v>
      </c>
    </row>
    <row r="9" spans="1:25" ht="15" customHeight="1">
      <c r="A9" s="276"/>
      <c r="B9" s="261"/>
      <c r="C9" s="410" t="s">
        <v>1426</v>
      </c>
      <c r="D9" s="327" t="s">
        <v>1458</v>
      </c>
      <c r="E9" s="224">
        <v>11550</v>
      </c>
      <c r="F9" s="16"/>
      <c r="G9" s="120">
        <v>1700</v>
      </c>
      <c r="H9" s="17"/>
      <c r="I9" s="122" t="s">
        <v>1461</v>
      </c>
      <c r="J9" s="112"/>
      <c r="K9" s="90">
        <v>2800</v>
      </c>
      <c r="L9" s="17"/>
      <c r="M9" s="122" t="s">
        <v>1429</v>
      </c>
      <c r="N9" s="112"/>
      <c r="O9" s="90">
        <v>800</v>
      </c>
      <c r="P9" s="17"/>
      <c r="Q9" s="122" t="s">
        <v>1470</v>
      </c>
      <c r="R9" s="112"/>
      <c r="S9" s="90">
        <v>3800</v>
      </c>
      <c r="T9" s="17"/>
      <c r="U9" s="74" t="s">
        <v>1513</v>
      </c>
    </row>
    <row r="10" spans="1:25" ht="15" customHeight="1">
      <c r="A10" s="277"/>
      <c r="B10" s="154"/>
      <c r="C10" s="123" t="s">
        <v>1427</v>
      </c>
      <c r="D10" s="327" t="s">
        <v>1459</v>
      </c>
      <c r="E10" s="208">
        <v>3750</v>
      </c>
      <c r="F10" s="18"/>
      <c r="G10" s="121">
        <v>250</v>
      </c>
      <c r="H10" s="19"/>
      <c r="I10" s="123" t="s">
        <v>1462</v>
      </c>
      <c r="J10" s="33"/>
      <c r="K10" s="87">
        <v>1250</v>
      </c>
      <c r="L10" s="19"/>
      <c r="M10" s="123" t="s">
        <v>1461</v>
      </c>
      <c r="N10" s="33"/>
      <c r="O10" s="87">
        <v>500</v>
      </c>
      <c r="P10" s="19"/>
      <c r="Q10" s="123" t="s">
        <v>1428</v>
      </c>
      <c r="R10" s="33"/>
      <c r="S10" s="87">
        <v>300</v>
      </c>
      <c r="T10" s="19"/>
      <c r="U10" s="76" t="s">
        <v>1514</v>
      </c>
    </row>
    <row r="11" spans="1:25" ht="15" customHeight="1">
      <c r="A11" s="278"/>
      <c r="B11" s="154"/>
      <c r="C11" s="312" t="s">
        <v>1428</v>
      </c>
      <c r="D11" s="327" t="s">
        <v>1459</v>
      </c>
      <c r="E11" s="208">
        <v>3650</v>
      </c>
      <c r="F11" s="18"/>
      <c r="G11" s="121">
        <v>300</v>
      </c>
      <c r="H11" s="19"/>
      <c r="I11" s="123" t="s">
        <v>1463</v>
      </c>
      <c r="J11" s="33"/>
      <c r="K11" s="87">
        <v>550</v>
      </c>
      <c r="L11" s="19"/>
      <c r="M11" s="123"/>
      <c r="N11" s="33"/>
      <c r="O11" s="87"/>
      <c r="P11" s="19"/>
      <c r="Q11" s="123"/>
      <c r="R11" s="33"/>
      <c r="S11" s="87"/>
      <c r="T11" s="19"/>
      <c r="U11" s="179" t="s">
        <v>1515</v>
      </c>
    </row>
    <row r="12" spans="1:25" ht="15" customHeight="1">
      <c r="A12" s="277"/>
      <c r="B12" s="154"/>
      <c r="C12" s="123" t="s">
        <v>1429</v>
      </c>
      <c r="D12" s="327"/>
      <c r="E12" s="208">
        <v>5100</v>
      </c>
      <c r="F12" s="18"/>
      <c r="G12" s="121">
        <v>450</v>
      </c>
      <c r="H12" s="19"/>
      <c r="I12" s="123" t="s">
        <v>1464</v>
      </c>
      <c r="J12" s="33"/>
      <c r="K12" s="87">
        <v>2850</v>
      </c>
      <c r="L12" s="19"/>
      <c r="M12" s="123"/>
      <c r="N12" s="33"/>
      <c r="O12" s="87"/>
      <c r="P12" s="19"/>
      <c r="Q12" s="123"/>
      <c r="R12" s="33"/>
      <c r="S12" s="87"/>
      <c r="T12" s="19"/>
      <c r="U12" s="128" t="s">
        <v>1516</v>
      </c>
    </row>
    <row r="13" spans="1:25" ht="15" customHeight="1">
      <c r="A13" s="279"/>
      <c r="B13" s="154"/>
      <c r="C13" s="123" t="s">
        <v>1430</v>
      </c>
      <c r="D13" s="327" t="s">
        <v>1459</v>
      </c>
      <c r="E13" s="208">
        <v>1850</v>
      </c>
      <c r="F13" s="18"/>
      <c r="G13" s="121">
        <v>200</v>
      </c>
      <c r="H13" s="19"/>
      <c r="I13" s="123" t="s">
        <v>1465</v>
      </c>
      <c r="J13" s="33"/>
      <c r="K13" s="87">
        <v>800</v>
      </c>
      <c r="L13" s="19"/>
      <c r="M13" s="123"/>
      <c r="N13" s="33"/>
      <c r="O13" s="87"/>
      <c r="P13" s="19"/>
      <c r="Q13" s="123"/>
      <c r="R13" s="33"/>
      <c r="S13" s="87"/>
      <c r="T13" s="19"/>
      <c r="U13" s="128"/>
      <c r="W13" s="5"/>
    </row>
    <row r="14" spans="1:25" ht="15" customHeight="1">
      <c r="A14" s="279"/>
      <c r="B14" s="154"/>
      <c r="C14" s="123" t="s">
        <v>1431</v>
      </c>
      <c r="D14" s="327" t="s">
        <v>1459</v>
      </c>
      <c r="E14" s="208">
        <v>1500</v>
      </c>
      <c r="F14" s="18"/>
      <c r="G14" s="121">
        <v>100</v>
      </c>
      <c r="H14" s="19"/>
      <c r="I14" s="123" t="s">
        <v>1466</v>
      </c>
      <c r="J14" s="33"/>
      <c r="K14" s="87">
        <v>1350</v>
      </c>
      <c r="L14" s="19"/>
      <c r="M14" s="123"/>
      <c r="N14" s="33"/>
      <c r="O14" s="87"/>
      <c r="P14" s="19"/>
      <c r="Q14" s="158"/>
      <c r="R14" s="33"/>
      <c r="S14" s="87"/>
      <c r="T14" s="19"/>
      <c r="U14" s="74"/>
      <c r="X14" s="5"/>
      <c r="Y14" s="5"/>
    </row>
    <row r="15" spans="1:25" ht="15" customHeight="1">
      <c r="A15" s="278"/>
      <c r="B15" s="154"/>
      <c r="C15" s="123" t="s">
        <v>1432</v>
      </c>
      <c r="D15" s="327" t="s">
        <v>1459</v>
      </c>
      <c r="E15" s="208">
        <v>2100</v>
      </c>
      <c r="F15" s="18"/>
      <c r="G15" s="121">
        <v>100</v>
      </c>
      <c r="H15" s="19"/>
      <c r="I15" s="123" t="s">
        <v>1467</v>
      </c>
      <c r="J15" s="324" t="s">
        <v>1469</v>
      </c>
      <c r="K15" s="87">
        <v>1000</v>
      </c>
      <c r="L15" s="19"/>
      <c r="M15" s="123"/>
      <c r="N15" s="33"/>
      <c r="O15" s="87"/>
      <c r="P15" s="19"/>
      <c r="Q15" s="123"/>
      <c r="R15" s="33"/>
      <c r="S15" s="87"/>
      <c r="T15" s="19"/>
      <c r="U15" s="74"/>
      <c r="X15" s="5"/>
      <c r="Y15" s="5"/>
    </row>
    <row r="16" spans="1:25" ht="15" customHeight="1">
      <c r="A16" s="278"/>
      <c r="B16" s="154"/>
      <c r="C16" s="123" t="s">
        <v>1433</v>
      </c>
      <c r="D16" s="327" t="s">
        <v>1459</v>
      </c>
      <c r="E16" s="208">
        <v>2600</v>
      </c>
      <c r="F16" s="18"/>
      <c r="G16" s="121">
        <v>150</v>
      </c>
      <c r="H16" s="19"/>
      <c r="I16" s="123" t="s">
        <v>1468</v>
      </c>
      <c r="J16" s="33"/>
      <c r="K16" s="87">
        <v>1000</v>
      </c>
      <c r="L16" s="19"/>
      <c r="M16" s="123"/>
      <c r="N16" s="33"/>
      <c r="O16" s="87"/>
      <c r="P16" s="19"/>
      <c r="Q16" s="123"/>
      <c r="R16" s="33"/>
      <c r="S16" s="87"/>
      <c r="T16" s="19"/>
      <c r="U16" s="74"/>
    </row>
    <row r="17" spans="1:21" ht="15" customHeight="1">
      <c r="A17" s="277"/>
      <c r="B17" s="154"/>
      <c r="C17" s="123" t="s">
        <v>1434</v>
      </c>
      <c r="D17" s="327"/>
      <c r="E17" s="208">
        <v>2500</v>
      </c>
      <c r="F17" s="18"/>
      <c r="G17" s="121">
        <v>150</v>
      </c>
      <c r="H17" s="19"/>
      <c r="I17" s="123"/>
      <c r="J17" s="33"/>
      <c r="K17" s="87"/>
      <c r="L17" s="19"/>
      <c r="M17" s="123"/>
      <c r="N17" s="33"/>
      <c r="O17" s="87"/>
      <c r="P17" s="19"/>
      <c r="Q17" s="123"/>
      <c r="R17" s="33"/>
      <c r="S17" s="87"/>
      <c r="T17" s="19"/>
      <c r="U17" s="74"/>
    </row>
    <row r="18" spans="1:21" ht="15" customHeight="1">
      <c r="A18" s="278"/>
      <c r="B18" s="154"/>
      <c r="C18" s="123" t="s">
        <v>1435</v>
      </c>
      <c r="D18" s="327" t="s">
        <v>1459</v>
      </c>
      <c r="E18" s="208">
        <v>2350</v>
      </c>
      <c r="F18" s="18"/>
      <c r="G18" s="121">
        <v>150</v>
      </c>
      <c r="H18" s="19"/>
      <c r="I18" s="123"/>
      <c r="J18" s="33"/>
      <c r="K18" s="87"/>
      <c r="L18" s="19"/>
      <c r="M18" s="123"/>
      <c r="N18" s="33"/>
      <c r="O18" s="87"/>
      <c r="P18" s="19"/>
      <c r="Q18" s="123"/>
      <c r="R18" s="33"/>
      <c r="S18" s="87"/>
      <c r="T18" s="19"/>
      <c r="U18" s="74"/>
    </row>
    <row r="19" spans="1:21" ht="15" customHeight="1">
      <c r="A19" s="277"/>
      <c r="B19" s="154"/>
      <c r="C19" s="123" t="s">
        <v>1436</v>
      </c>
      <c r="D19" s="327" t="s">
        <v>1459</v>
      </c>
      <c r="E19" s="208">
        <v>2500</v>
      </c>
      <c r="F19" s="18"/>
      <c r="G19" s="121">
        <v>100</v>
      </c>
      <c r="H19" s="19"/>
      <c r="I19" s="123"/>
      <c r="J19" s="33"/>
      <c r="K19" s="87"/>
      <c r="L19" s="19"/>
      <c r="M19" s="123"/>
      <c r="N19" s="33"/>
      <c r="O19" s="87"/>
      <c r="P19" s="19"/>
      <c r="Q19" s="123"/>
      <c r="R19" s="33"/>
      <c r="S19" s="87"/>
      <c r="T19" s="19"/>
      <c r="U19" s="74"/>
    </row>
    <row r="20" spans="1:21" ht="15" customHeight="1">
      <c r="A20" s="279"/>
      <c r="B20" s="154"/>
      <c r="C20" s="123" t="s">
        <v>1437</v>
      </c>
      <c r="D20" s="327" t="s">
        <v>1459</v>
      </c>
      <c r="E20" s="208">
        <v>1450</v>
      </c>
      <c r="F20" s="18"/>
      <c r="G20" s="121">
        <v>50</v>
      </c>
      <c r="H20" s="19"/>
      <c r="I20" s="123"/>
      <c r="J20" s="33"/>
      <c r="K20" s="87"/>
      <c r="L20" s="19"/>
      <c r="M20" s="123"/>
      <c r="N20" s="33"/>
      <c r="O20" s="87"/>
      <c r="P20" s="19"/>
      <c r="Q20" s="123"/>
      <c r="R20" s="33"/>
      <c r="S20" s="87"/>
      <c r="T20" s="19"/>
      <c r="U20" s="74"/>
    </row>
    <row r="21" spans="1:21" ht="15" customHeight="1">
      <c r="A21" s="279"/>
      <c r="B21" s="154"/>
      <c r="C21" s="123" t="s">
        <v>1438</v>
      </c>
      <c r="D21" s="327" t="s">
        <v>1459</v>
      </c>
      <c r="E21" s="208">
        <v>2300</v>
      </c>
      <c r="F21" s="18"/>
      <c r="G21" s="121">
        <v>150</v>
      </c>
      <c r="H21" s="19"/>
      <c r="I21" s="123"/>
      <c r="J21" s="33"/>
      <c r="K21" s="87"/>
      <c r="L21" s="19"/>
      <c r="M21" s="123"/>
      <c r="N21" s="33"/>
      <c r="O21" s="87"/>
      <c r="P21" s="19"/>
      <c r="Q21" s="123"/>
      <c r="R21" s="33"/>
      <c r="S21" s="87"/>
      <c r="T21" s="19"/>
      <c r="U21" s="74"/>
    </row>
    <row r="22" spans="1:21" ht="15" customHeight="1">
      <c r="A22" s="279"/>
      <c r="B22" s="154"/>
      <c r="C22" s="123" t="s">
        <v>1439</v>
      </c>
      <c r="D22" s="327"/>
      <c r="E22" s="208">
        <v>3650</v>
      </c>
      <c r="F22" s="18"/>
      <c r="G22" s="121">
        <v>300</v>
      </c>
      <c r="H22" s="19"/>
      <c r="I22" s="123"/>
      <c r="J22" s="33"/>
      <c r="K22" s="87"/>
      <c r="L22" s="19"/>
      <c r="M22" s="123"/>
      <c r="N22" s="33"/>
      <c r="O22" s="87"/>
      <c r="P22" s="19"/>
      <c r="Q22" s="123"/>
      <c r="R22" s="33"/>
      <c r="S22" s="87"/>
      <c r="T22" s="19"/>
      <c r="U22" s="74"/>
    </row>
    <row r="23" spans="1:21" ht="15" customHeight="1">
      <c r="A23" s="278"/>
      <c r="B23" s="154"/>
      <c r="C23" s="123" t="s">
        <v>1440</v>
      </c>
      <c r="D23" s="327" t="s">
        <v>1459</v>
      </c>
      <c r="E23" s="208">
        <v>3000</v>
      </c>
      <c r="F23" s="18"/>
      <c r="G23" s="121">
        <v>150</v>
      </c>
      <c r="H23" s="19"/>
      <c r="I23" s="123"/>
      <c r="J23" s="33"/>
      <c r="K23" s="87"/>
      <c r="L23" s="19"/>
      <c r="M23" s="123"/>
      <c r="N23" s="33"/>
      <c r="O23" s="87"/>
      <c r="P23" s="19"/>
      <c r="Q23" s="123"/>
      <c r="R23" s="33"/>
      <c r="S23" s="87"/>
      <c r="T23" s="19"/>
      <c r="U23" s="74"/>
    </row>
    <row r="24" spans="1:21" ht="15" customHeight="1">
      <c r="A24" s="277"/>
      <c r="B24" s="154"/>
      <c r="C24" s="123" t="s">
        <v>1441</v>
      </c>
      <c r="D24" s="327" t="s">
        <v>1459</v>
      </c>
      <c r="E24" s="208">
        <v>3450</v>
      </c>
      <c r="F24" s="18"/>
      <c r="G24" s="121">
        <v>250</v>
      </c>
      <c r="H24" s="19"/>
      <c r="I24" s="123"/>
      <c r="J24" s="33"/>
      <c r="K24" s="87"/>
      <c r="L24" s="19"/>
      <c r="M24" s="123"/>
      <c r="N24" s="33"/>
      <c r="O24" s="87"/>
      <c r="P24" s="19"/>
      <c r="Q24" s="123"/>
      <c r="R24" s="33"/>
      <c r="S24" s="87"/>
      <c r="T24" s="19"/>
      <c r="U24" s="74"/>
    </row>
    <row r="25" spans="1:21" ht="15" customHeight="1">
      <c r="A25" s="278"/>
      <c r="B25" s="154"/>
      <c r="C25" s="123" t="s">
        <v>1442</v>
      </c>
      <c r="D25" s="327" t="s">
        <v>1459</v>
      </c>
      <c r="E25" s="208">
        <v>1650</v>
      </c>
      <c r="F25" s="18"/>
      <c r="G25" s="121">
        <v>100</v>
      </c>
      <c r="H25" s="19"/>
      <c r="I25" s="123"/>
      <c r="J25" s="33"/>
      <c r="K25" s="87"/>
      <c r="L25" s="19"/>
      <c r="M25" s="123"/>
      <c r="N25" s="33"/>
      <c r="O25" s="87"/>
      <c r="P25" s="19"/>
      <c r="Q25" s="123"/>
      <c r="R25" s="33"/>
      <c r="S25" s="87"/>
      <c r="T25" s="19"/>
      <c r="U25" s="74"/>
    </row>
    <row r="26" spans="1:21" ht="15" customHeight="1">
      <c r="A26" s="278"/>
      <c r="B26" s="154"/>
      <c r="C26" s="373" t="s">
        <v>1443</v>
      </c>
      <c r="D26" s="327" t="s">
        <v>1459</v>
      </c>
      <c r="E26" s="208">
        <v>1750</v>
      </c>
      <c r="F26" s="18"/>
      <c r="G26" s="121">
        <v>100</v>
      </c>
      <c r="H26" s="19"/>
      <c r="I26" s="123"/>
      <c r="J26" s="33"/>
      <c r="K26" s="87"/>
      <c r="L26" s="19"/>
      <c r="M26" s="123"/>
      <c r="N26" s="33"/>
      <c r="O26" s="87"/>
      <c r="P26" s="19"/>
      <c r="Q26" s="123"/>
      <c r="R26" s="33"/>
      <c r="S26" s="87"/>
      <c r="T26" s="19"/>
      <c r="U26" s="127"/>
    </row>
    <row r="27" spans="1:21" ht="15" customHeight="1">
      <c r="A27" s="349"/>
      <c r="B27" s="154"/>
      <c r="C27" s="123" t="s">
        <v>1444</v>
      </c>
      <c r="D27" s="327" t="s">
        <v>1459</v>
      </c>
      <c r="E27" s="208">
        <v>1700</v>
      </c>
      <c r="F27" s="18"/>
      <c r="G27" s="121">
        <v>150</v>
      </c>
      <c r="H27" s="19"/>
      <c r="I27" s="123"/>
      <c r="J27" s="33"/>
      <c r="K27" s="87"/>
      <c r="L27" s="19"/>
      <c r="M27" s="123"/>
      <c r="N27" s="33"/>
      <c r="O27" s="87"/>
      <c r="P27" s="19"/>
      <c r="Q27" s="123"/>
      <c r="R27" s="33"/>
      <c r="S27" s="87"/>
      <c r="T27" s="19"/>
      <c r="U27" s="74"/>
    </row>
    <row r="28" spans="1:21" ht="15" customHeight="1">
      <c r="A28" s="315"/>
      <c r="B28" s="154"/>
      <c r="C28" s="123" t="s">
        <v>1445</v>
      </c>
      <c r="D28" s="327" t="s">
        <v>1459</v>
      </c>
      <c r="E28" s="208">
        <v>2300</v>
      </c>
      <c r="F28" s="18"/>
      <c r="G28" s="121">
        <v>150</v>
      </c>
      <c r="H28" s="19"/>
      <c r="I28" s="123"/>
      <c r="J28" s="33"/>
      <c r="K28" s="87"/>
      <c r="L28" s="19"/>
      <c r="M28" s="123"/>
      <c r="N28" s="33"/>
      <c r="O28" s="87"/>
      <c r="P28" s="19"/>
      <c r="Q28" s="123"/>
      <c r="R28" s="33"/>
      <c r="S28" s="87"/>
      <c r="T28" s="19"/>
      <c r="U28" s="74"/>
    </row>
    <row r="29" spans="1:21" ht="15" customHeight="1">
      <c r="A29" s="278"/>
      <c r="B29" s="154"/>
      <c r="C29" s="123" t="s">
        <v>1446</v>
      </c>
      <c r="D29" s="327" t="s">
        <v>1459</v>
      </c>
      <c r="E29" s="208">
        <v>3900</v>
      </c>
      <c r="F29" s="18"/>
      <c r="G29" s="121">
        <v>150</v>
      </c>
      <c r="H29" s="19"/>
      <c r="I29" s="123"/>
      <c r="J29" s="33"/>
      <c r="K29" s="87"/>
      <c r="L29" s="19"/>
      <c r="M29" s="123"/>
      <c r="N29" s="33"/>
      <c r="O29" s="87"/>
      <c r="P29" s="19"/>
      <c r="Q29" s="123"/>
      <c r="R29" s="33"/>
      <c r="S29" s="87"/>
      <c r="T29" s="19"/>
      <c r="U29" s="74"/>
    </row>
    <row r="30" spans="1:21" ht="15" customHeight="1">
      <c r="A30" s="280"/>
      <c r="B30" s="154"/>
      <c r="C30" s="123" t="s">
        <v>1447</v>
      </c>
      <c r="D30" s="327" t="s">
        <v>1459</v>
      </c>
      <c r="E30" s="208">
        <v>1650</v>
      </c>
      <c r="F30" s="18"/>
      <c r="G30" s="121">
        <v>100</v>
      </c>
      <c r="H30" s="19"/>
      <c r="I30" s="123"/>
      <c r="J30" s="33"/>
      <c r="K30" s="87"/>
      <c r="L30" s="19"/>
      <c r="M30" s="123"/>
      <c r="N30" s="33"/>
      <c r="O30" s="87"/>
      <c r="P30" s="19"/>
      <c r="Q30" s="123"/>
      <c r="R30" s="33"/>
      <c r="S30" s="87"/>
      <c r="T30" s="19"/>
      <c r="U30" s="74"/>
    </row>
    <row r="31" spans="1:21" ht="15" customHeight="1">
      <c r="A31" s="279"/>
      <c r="B31" s="154"/>
      <c r="C31" s="123" t="s">
        <v>1448</v>
      </c>
      <c r="D31" s="327" t="s">
        <v>1459</v>
      </c>
      <c r="E31" s="208">
        <v>1850</v>
      </c>
      <c r="F31" s="18"/>
      <c r="G31" s="121">
        <v>100</v>
      </c>
      <c r="H31" s="19"/>
      <c r="I31" s="123"/>
      <c r="J31" s="33"/>
      <c r="K31" s="87"/>
      <c r="L31" s="19"/>
      <c r="M31" s="123"/>
      <c r="N31" s="33"/>
      <c r="O31" s="87"/>
      <c r="P31" s="19"/>
      <c r="Q31" s="123"/>
      <c r="R31" s="33"/>
      <c r="S31" s="87"/>
      <c r="T31" s="19"/>
      <c r="U31" s="74"/>
    </row>
    <row r="32" spans="1:21" ht="15" customHeight="1">
      <c r="A32" s="279"/>
      <c r="B32" s="154"/>
      <c r="C32" s="123" t="s">
        <v>1449</v>
      </c>
      <c r="D32" s="327" t="s">
        <v>1459</v>
      </c>
      <c r="E32" s="208">
        <v>1600</v>
      </c>
      <c r="F32" s="18"/>
      <c r="G32" s="121">
        <v>50</v>
      </c>
      <c r="H32" s="19"/>
      <c r="I32" s="123"/>
      <c r="J32" s="33"/>
      <c r="K32" s="87"/>
      <c r="L32" s="19"/>
      <c r="M32" s="123"/>
      <c r="N32" s="33"/>
      <c r="O32" s="87"/>
      <c r="P32" s="19"/>
      <c r="Q32" s="123"/>
      <c r="R32" s="33"/>
      <c r="S32" s="87"/>
      <c r="T32" s="19"/>
      <c r="U32" s="74"/>
    </row>
    <row r="33" spans="1:21" ht="15" customHeight="1">
      <c r="A33" s="279"/>
      <c r="B33" s="154"/>
      <c r="C33" s="123" t="s">
        <v>1450</v>
      </c>
      <c r="D33" s="327" t="s">
        <v>1459</v>
      </c>
      <c r="E33" s="208">
        <v>1850</v>
      </c>
      <c r="F33" s="18"/>
      <c r="G33" s="121">
        <v>150</v>
      </c>
      <c r="H33" s="19"/>
      <c r="I33" s="123"/>
      <c r="J33" s="33"/>
      <c r="K33" s="87"/>
      <c r="L33" s="19"/>
      <c r="M33" s="123"/>
      <c r="N33" s="33"/>
      <c r="O33" s="87"/>
      <c r="P33" s="19"/>
      <c r="Q33" s="123"/>
      <c r="R33" s="33"/>
      <c r="S33" s="87"/>
      <c r="T33" s="19"/>
      <c r="U33" s="74"/>
    </row>
    <row r="34" spans="1:21" ht="15" customHeight="1">
      <c r="A34" s="279"/>
      <c r="B34" s="154"/>
      <c r="C34" s="123" t="s">
        <v>1451</v>
      </c>
      <c r="D34" s="327" t="s">
        <v>1459</v>
      </c>
      <c r="E34" s="208">
        <v>2000</v>
      </c>
      <c r="F34" s="18"/>
      <c r="G34" s="121">
        <v>150</v>
      </c>
      <c r="H34" s="19"/>
      <c r="I34" s="123"/>
      <c r="J34" s="33"/>
      <c r="K34" s="87"/>
      <c r="L34" s="19"/>
      <c r="M34" s="123"/>
      <c r="N34" s="33"/>
      <c r="O34" s="87"/>
      <c r="P34" s="19"/>
      <c r="Q34" s="123"/>
      <c r="R34" s="33"/>
      <c r="S34" s="87"/>
      <c r="T34" s="19"/>
      <c r="U34" s="74"/>
    </row>
    <row r="35" spans="1:21" ht="15" customHeight="1">
      <c r="A35" s="279"/>
      <c r="B35" s="154"/>
      <c r="C35" s="123" t="s">
        <v>1452</v>
      </c>
      <c r="D35" s="327" t="s">
        <v>1459</v>
      </c>
      <c r="E35" s="208">
        <v>2000</v>
      </c>
      <c r="F35" s="18"/>
      <c r="G35" s="121">
        <v>150</v>
      </c>
      <c r="H35" s="19"/>
      <c r="I35" s="123"/>
      <c r="J35" s="33"/>
      <c r="K35" s="87"/>
      <c r="L35" s="19"/>
      <c r="M35" s="123"/>
      <c r="N35" s="33"/>
      <c r="O35" s="87"/>
      <c r="P35" s="19"/>
      <c r="Q35" s="123"/>
      <c r="R35" s="33"/>
      <c r="S35" s="87"/>
      <c r="T35" s="19"/>
      <c r="U35" s="74"/>
    </row>
    <row r="36" spans="1:21" ht="15" customHeight="1">
      <c r="A36" s="278"/>
      <c r="B36" s="154"/>
      <c r="C36" s="373" t="s">
        <v>1453</v>
      </c>
      <c r="D36" s="327" t="s">
        <v>1459</v>
      </c>
      <c r="E36" s="208">
        <v>2050</v>
      </c>
      <c r="F36" s="18"/>
      <c r="G36" s="121">
        <v>100</v>
      </c>
      <c r="H36" s="19"/>
      <c r="I36" s="123"/>
      <c r="J36" s="33"/>
      <c r="K36" s="87"/>
      <c r="L36" s="19"/>
      <c r="M36" s="123"/>
      <c r="N36" s="33"/>
      <c r="O36" s="87"/>
      <c r="P36" s="19"/>
      <c r="Q36" s="123"/>
      <c r="R36" s="33"/>
      <c r="S36" s="87"/>
      <c r="T36" s="19"/>
      <c r="U36" s="74"/>
    </row>
    <row r="37" spans="1:21" ht="15" customHeight="1">
      <c r="A37" s="278"/>
      <c r="B37" s="154"/>
      <c r="C37" s="123" t="s">
        <v>1454</v>
      </c>
      <c r="D37" s="327" t="s">
        <v>1460</v>
      </c>
      <c r="E37" s="208">
        <v>2750</v>
      </c>
      <c r="F37" s="18"/>
      <c r="G37" s="121">
        <v>100</v>
      </c>
      <c r="H37" s="19"/>
      <c r="I37" s="123"/>
      <c r="J37" s="33"/>
      <c r="K37" s="87"/>
      <c r="L37" s="19"/>
      <c r="M37" s="123"/>
      <c r="N37" s="33"/>
      <c r="O37" s="87"/>
      <c r="P37" s="19"/>
      <c r="Q37" s="123"/>
      <c r="R37" s="33"/>
      <c r="S37" s="87"/>
      <c r="T37" s="19"/>
      <c r="U37" s="74"/>
    </row>
    <row r="38" spans="1:21" ht="15" customHeight="1">
      <c r="A38" s="277"/>
      <c r="B38" s="154"/>
      <c r="C38" s="123" t="s">
        <v>1455</v>
      </c>
      <c r="D38" s="327" t="s">
        <v>1459</v>
      </c>
      <c r="E38" s="208">
        <v>2250</v>
      </c>
      <c r="F38" s="18"/>
      <c r="G38" s="121">
        <v>150</v>
      </c>
      <c r="H38" s="19"/>
      <c r="I38" s="123"/>
      <c r="J38" s="33"/>
      <c r="K38" s="87"/>
      <c r="L38" s="19"/>
      <c r="M38" s="123"/>
      <c r="N38" s="33"/>
      <c r="O38" s="87"/>
      <c r="P38" s="19"/>
      <c r="Q38" s="123"/>
      <c r="R38" s="33"/>
      <c r="S38" s="87"/>
      <c r="T38" s="19"/>
      <c r="U38" s="74"/>
    </row>
    <row r="39" spans="1:21" ht="15" customHeight="1">
      <c r="A39" s="279"/>
      <c r="B39" s="154"/>
      <c r="C39" s="123" t="s">
        <v>1456</v>
      </c>
      <c r="D39" s="327" t="s">
        <v>1459</v>
      </c>
      <c r="E39" s="208">
        <v>1950</v>
      </c>
      <c r="F39" s="18"/>
      <c r="G39" s="121">
        <v>100</v>
      </c>
      <c r="H39" s="19"/>
      <c r="I39" s="123"/>
      <c r="J39" s="33"/>
      <c r="K39" s="87"/>
      <c r="L39" s="19"/>
      <c r="M39" s="123"/>
      <c r="N39" s="33"/>
      <c r="O39" s="87"/>
      <c r="P39" s="19"/>
      <c r="Q39" s="123"/>
      <c r="R39" s="33"/>
      <c r="S39" s="87"/>
      <c r="T39" s="19"/>
      <c r="U39" s="74"/>
    </row>
    <row r="40" spans="1:21" ht="15" customHeight="1">
      <c r="A40" s="278"/>
      <c r="B40" s="154"/>
      <c r="C40" s="123" t="s">
        <v>1457</v>
      </c>
      <c r="D40" s="327" t="s">
        <v>1459</v>
      </c>
      <c r="E40" s="208">
        <v>1900</v>
      </c>
      <c r="F40" s="18"/>
      <c r="G40" s="121">
        <v>100</v>
      </c>
      <c r="H40" s="19"/>
      <c r="I40" s="123"/>
      <c r="J40" s="33"/>
      <c r="K40" s="87"/>
      <c r="L40" s="19"/>
      <c r="M40" s="123"/>
      <c r="N40" s="33"/>
      <c r="O40" s="87"/>
      <c r="P40" s="19"/>
      <c r="Q40" s="123"/>
      <c r="R40" s="33"/>
      <c r="S40" s="87"/>
      <c r="T40" s="19"/>
      <c r="U40" s="74"/>
    </row>
    <row r="41" spans="1:21" ht="12.75" customHeight="1">
      <c r="A41" s="277"/>
      <c r="B41" s="154"/>
      <c r="C41" s="123"/>
      <c r="D41" s="33"/>
      <c r="E41" s="208"/>
      <c r="F41" s="18"/>
      <c r="G41" s="121"/>
      <c r="H41" s="19"/>
      <c r="I41" s="123"/>
      <c r="J41" s="33"/>
      <c r="K41" s="87"/>
      <c r="L41" s="19"/>
      <c r="M41" s="123"/>
      <c r="N41" s="33"/>
      <c r="O41" s="87"/>
      <c r="P41" s="19"/>
      <c r="Q41" s="123"/>
      <c r="R41" s="33"/>
      <c r="S41" s="87"/>
      <c r="T41" s="19"/>
      <c r="U41" s="74"/>
    </row>
    <row r="42" spans="1:21" ht="12.75" customHeight="1" thickBot="1">
      <c r="A42" s="281"/>
      <c r="B42" s="155"/>
      <c r="C42" s="124"/>
      <c r="D42" s="35"/>
      <c r="E42" s="209"/>
      <c r="F42" s="21"/>
      <c r="G42" s="94"/>
      <c r="H42" s="22"/>
      <c r="I42" s="124"/>
      <c r="J42" s="35"/>
      <c r="K42" s="88"/>
      <c r="L42" s="22"/>
      <c r="M42" s="124"/>
      <c r="N42" s="35"/>
      <c r="O42" s="88"/>
      <c r="P42" s="22"/>
      <c r="Q42" s="124"/>
      <c r="R42" s="35"/>
      <c r="S42" s="88"/>
      <c r="T42" s="22"/>
      <c r="U42" s="74"/>
    </row>
    <row r="43" spans="1:21" ht="15" customHeight="1" thickBot="1">
      <c r="A43" s="221"/>
      <c r="B43" s="152"/>
      <c r="C43" s="345" t="s">
        <v>1219</v>
      </c>
      <c r="D43" s="24"/>
      <c r="E43" s="225">
        <f>SUM(E9:E42)</f>
        <v>86450</v>
      </c>
      <c r="F43" s="25">
        <f>SUM(F9:F42)</f>
        <v>0</v>
      </c>
      <c r="G43" s="129">
        <f>SUM(G9:G42)</f>
        <v>6450</v>
      </c>
      <c r="H43" s="26">
        <f>SUM(H9:H42)</f>
        <v>0</v>
      </c>
      <c r="I43" s="313" t="s">
        <v>862</v>
      </c>
      <c r="J43" s="314"/>
      <c r="K43" s="89">
        <f>SUM(K9:K42)</f>
        <v>11600</v>
      </c>
      <c r="L43" s="26">
        <f>SUM(L9:L42)</f>
        <v>0</v>
      </c>
      <c r="M43" s="394" t="s">
        <v>130</v>
      </c>
      <c r="N43" s="314"/>
      <c r="O43" s="89">
        <f>SUM(O9:O42)</f>
        <v>1300</v>
      </c>
      <c r="P43" s="26">
        <f>SUM(P9:P42)</f>
        <v>0</v>
      </c>
      <c r="Q43" s="394" t="s">
        <v>130</v>
      </c>
      <c r="R43" s="314"/>
      <c r="S43" s="89">
        <f>SUM(S9:S42)</f>
        <v>4100</v>
      </c>
      <c r="T43" s="26">
        <f>SUM(T9:T42)</f>
        <v>0</v>
      </c>
      <c r="U43" s="75"/>
    </row>
    <row r="44" spans="1:21">
      <c r="A44" s="134" t="str">
        <f>新城市・北設楽郡!A42</f>
        <v>平成25年12月</v>
      </c>
      <c r="C44" s="134"/>
      <c r="Q44" s="2"/>
      <c r="R44" s="2"/>
      <c r="U44" s="134" t="s">
        <v>273</v>
      </c>
    </row>
  </sheetData>
  <mergeCells count="17">
    <mergeCell ref="A1:A2"/>
    <mergeCell ref="U1:U6"/>
    <mergeCell ref="A3:G4"/>
    <mergeCell ref="Q4:S6"/>
    <mergeCell ref="H1:H3"/>
    <mergeCell ref="I1:O3"/>
    <mergeCell ref="H4:H6"/>
    <mergeCell ref="I4:O6"/>
    <mergeCell ref="P1:P3"/>
    <mergeCell ref="Q1:T3"/>
    <mergeCell ref="P4:P6"/>
    <mergeCell ref="T4:T6"/>
    <mergeCell ref="C7:E7"/>
    <mergeCell ref="B8:E8"/>
    <mergeCell ref="I8:K8"/>
    <mergeCell ref="M8:O8"/>
    <mergeCell ref="Q8:S8"/>
  </mergeCells>
  <phoneticPr fontId="2"/>
  <pageMargins left="0.19685039370078741" right="0.19685039370078741" top="0.23622047244094491" bottom="0.23622047244094491" header="0.19685039370078741" footer="0.19685039370078741"/>
  <pageSetup paperSize="9" orientation="landscape" verticalDpi="0" r:id="rId1"/>
</worksheet>
</file>

<file path=xl/worksheets/sheet45.xml><?xml version="1.0" encoding="utf-8"?>
<worksheet xmlns="http://schemas.openxmlformats.org/spreadsheetml/2006/main" xmlns:r="http://schemas.openxmlformats.org/officeDocument/2006/relationships">
  <dimension ref="A1:U22"/>
  <sheetViews>
    <sheetView showZeros="0" zoomScaleNormal="100" workbookViewId="0">
      <selection activeCell="F9" sqref="F9"/>
    </sheetView>
  </sheetViews>
  <sheetFormatPr defaultRowHeight="13.5"/>
  <cols>
    <col min="1" max="1" width="8.125" customWidth="1"/>
    <col min="2" max="2" width="1.625" customWidth="1"/>
    <col min="3" max="3" width="11.125" customWidth="1"/>
    <col min="4" max="4" width="2.25" customWidth="1"/>
    <col min="5" max="5" width="8.75" customWidth="1"/>
    <col min="6" max="6" width="8.125" customWidth="1"/>
    <col min="7" max="8" width="7.625" customWidth="1"/>
    <col min="9" max="9" width="10.125" customWidth="1"/>
    <col min="10" max="10" width="0.75" customWidth="1"/>
    <col min="11" max="12" width="7.125" customWidth="1"/>
    <col min="13" max="13" width="9.5" customWidth="1"/>
    <col min="14" max="14" width="1" customWidth="1"/>
    <col min="15" max="16" width="6.75" customWidth="1"/>
    <col min="17" max="17" width="9.375" customWidth="1"/>
    <col min="18" max="18" width="0.75" customWidth="1"/>
    <col min="19" max="20" width="6.625" customWidth="1"/>
    <col min="21" max="21" width="18.375" customWidth="1"/>
  </cols>
  <sheetData>
    <row r="1" spans="1:21" ht="10.5" customHeight="1">
      <c r="A1" s="515" t="s">
        <v>0</v>
      </c>
      <c r="B1" s="153"/>
      <c r="C1" s="1"/>
      <c r="D1" s="2"/>
      <c r="E1" s="2"/>
      <c r="F1" s="2"/>
      <c r="G1" s="3"/>
      <c r="H1" s="526" t="s">
        <v>1</v>
      </c>
      <c r="I1" s="582"/>
      <c r="J1" s="582"/>
      <c r="K1" s="582"/>
      <c r="L1" s="582"/>
      <c r="M1" s="582"/>
      <c r="N1" s="582"/>
      <c r="O1" s="583"/>
      <c r="P1" s="597" t="s">
        <v>2</v>
      </c>
      <c r="Q1" s="589"/>
      <c r="R1" s="589"/>
      <c r="S1" s="589"/>
      <c r="T1" s="590"/>
      <c r="U1" s="508" t="s">
        <v>3</v>
      </c>
    </row>
    <row r="2" spans="1:21" ht="10.5" customHeight="1">
      <c r="A2" s="514"/>
      <c r="B2" s="5"/>
      <c r="C2" s="5"/>
      <c r="D2" s="5"/>
      <c r="E2" s="5"/>
      <c r="F2" s="5"/>
      <c r="G2" s="6"/>
      <c r="H2" s="527"/>
      <c r="I2" s="584"/>
      <c r="J2" s="584"/>
      <c r="K2" s="584"/>
      <c r="L2" s="584"/>
      <c r="M2" s="584"/>
      <c r="N2" s="584"/>
      <c r="O2" s="585"/>
      <c r="P2" s="598"/>
      <c r="Q2" s="591"/>
      <c r="R2" s="591"/>
      <c r="S2" s="591"/>
      <c r="T2" s="592"/>
      <c r="U2" s="509"/>
    </row>
    <row r="3" spans="1:21" ht="10.5" customHeight="1" thickBot="1">
      <c r="A3" s="4"/>
      <c r="B3" s="571" t="s">
        <v>4</v>
      </c>
      <c r="C3" s="571"/>
      <c r="D3" s="571"/>
      <c r="E3" s="571"/>
      <c r="F3" s="571"/>
      <c r="G3" s="572"/>
      <c r="H3" s="528"/>
      <c r="I3" s="586"/>
      <c r="J3" s="586"/>
      <c r="K3" s="586"/>
      <c r="L3" s="586"/>
      <c r="M3" s="586"/>
      <c r="N3" s="586"/>
      <c r="O3" s="587"/>
      <c r="P3" s="599"/>
      <c r="Q3" s="593"/>
      <c r="R3" s="593"/>
      <c r="S3" s="593"/>
      <c r="T3" s="594"/>
      <c r="U3" s="509"/>
    </row>
    <row r="4" spans="1:21" ht="10.5" customHeight="1">
      <c r="A4" s="4"/>
      <c r="B4" s="571"/>
      <c r="C4" s="571"/>
      <c r="D4" s="571"/>
      <c r="E4" s="571"/>
      <c r="F4" s="571"/>
      <c r="G4" s="572"/>
      <c r="H4" s="622" t="s">
        <v>5</v>
      </c>
      <c r="I4" s="589"/>
      <c r="J4" s="589"/>
      <c r="K4" s="589"/>
      <c r="L4" s="589"/>
      <c r="M4" s="589"/>
      <c r="N4" s="589"/>
      <c r="O4" s="590"/>
      <c r="P4" s="526" t="s">
        <v>6</v>
      </c>
      <c r="Q4" s="517">
        <f>F21+H21+L21+P21+T21</f>
        <v>0</v>
      </c>
      <c r="R4" s="517"/>
      <c r="S4" s="517"/>
      <c r="T4" s="532" t="s">
        <v>7</v>
      </c>
      <c r="U4" s="509"/>
    </row>
    <row r="5" spans="1:21" ht="10.5" customHeight="1">
      <c r="A5" s="4"/>
      <c r="B5" s="5"/>
      <c r="C5" s="5"/>
      <c r="D5" s="5"/>
      <c r="E5" s="5"/>
      <c r="F5" s="5"/>
      <c r="G5" s="6"/>
      <c r="H5" s="623"/>
      <c r="I5" s="591"/>
      <c r="J5" s="591"/>
      <c r="K5" s="591"/>
      <c r="L5" s="591"/>
      <c r="M5" s="591"/>
      <c r="N5" s="591"/>
      <c r="O5" s="592"/>
      <c r="P5" s="537"/>
      <c r="Q5" s="518"/>
      <c r="R5" s="518"/>
      <c r="S5" s="518"/>
      <c r="T5" s="533"/>
      <c r="U5" s="509"/>
    </row>
    <row r="6" spans="1:21" ht="10.5" customHeight="1" thickBot="1">
      <c r="A6" s="7"/>
      <c r="B6" s="9"/>
      <c r="C6" s="9"/>
      <c r="D6" s="9"/>
      <c r="E6" s="9"/>
      <c r="F6" s="9"/>
      <c r="G6" s="8"/>
      <c r="H6" s="624"/>
      <c r="I6" s="593"/>
      <c r="J6" s="593"/>
      <c r="K6" s="593"/>
      <c r="L6" s="593"/>
      <c r="M6" s="593"/>
      <c r="N6" s="593"/>
      <c r="O6" s="594"/>
      <c r="P6" s="539"/>
      <c r="Q6" s="519"/>
      <c r="R6" s="519"/>
      <c r="S6" s="519"/>
      <c r="T6" s="534"/>
      <c r="U6" s="510"/>
    </row>
    <row r="7" spans="1:21" ht="27" customHeight="1" thickBot="1">
      <c r="C7" s="640" t="s">
        <v>1471</v>
      </c>
      <c r="D7" s="640"/>
      <c r="E7" s="640"/>
      <c r="G7" s="10" t="s">
        <v>8</v>
      </c>
      <c r="H7" s="29"/>
      <c r="I7" s="67">
        <f>E21+G21+K21+O21+S21</f>
        <v>15300</v>
      </c>
      <c r="J7" s="29"/>
      <c r="K7" s="29" t="s">
        <v>7</v>
      </c>
    </row>
    <row r="8" spans="1:21" ht="16.5" customHeight="1" thickTop="1" thickBot="1">
      <c r="A8" s="228" t="s">
        <v>1420</v>
      </c>
      <c r="B8" s="551" t="s">
        <v>10</v>
      </c>
      <c r="C8" s="551"/>
      <c r="D8" s="551"/>
      <c r="E8" s="552"/>
      <c r="F8" s="12" t="s">
        <v>11</v>
      </c>
      <c r="G8" s="13" t="s">
        <v>12</v>
      </c>
      <c r="H8" s="14" t="s">
        <v>11</v>
      </c>
      <c r="I8" s="557" t="s">
        <v>13</v>
      </c>
      <c r="J8" s="558"/>
      <c r="K8" s="559"/>
      <c r="L8" s="54" t="s">
        <v>11</v>
      </c>
      <c r="M8" s="553" t="s">
        <v>14</v>
      </c>
      <c r="N8" s="554"/>
      <c r="O8" s="555"/>
      <c r="P8" s="14" t="s">
        <v>11</v>
      </c>
      <c r="Q8" s="553" t="s">
        <v>15</v>
      </c>
      <c r="R8" s="554"/>
      <c r="S8" s="556"/>
      <c r="T8" s="14" t="s">
        <v>11</v>
      </c>
      <c r="U8" s="15" t="s">
        <v>16</v>
      </c>
    </row>
    <row r="9" spans="1:21" ht="15" customHeight="1">
      <c r="A9" s="187"/>
      <c r="B9" s="148"/>
      <c r="C9" s="316" t="s">
        <v>1472</v>
      </c>
      <c r="D9" s="323" t="s">
        <v>1478</v>
      </c>
      <c r="E9" s="77">
        <v>8250</v>
      </c>
      <c r="F9" s="114"/>
      <c r="G9" s="82">
        <v>450</v>
      </c>
      <c r="H9" s="49"/>
      <c r="I9" s="59"/>
      <c r="J9" s="55"/>
      <c r="K9" s="86"/>
      <c r="L9" s="32"/>
      <c r="M9" s="59"/>
      <c r="N9" s="55"/>
      <c r="O9" s="90"/>
      <c r="P9" s="17"/>
      <c r="Q9" s="59" t="s">
        <v>1480</v>
      </c>
      <c r="R9" s="55"/>
      <c r="S9" s="90">
        <v>450</v>
      </c>
      <c r="T9" s="17"/>
      <c r="U9" s="73"/>
    </row>
    <row r="10" spans="1:21" ht="15" customHeight="1" thickBot="1">
      <c r="A10" s="186"/>
      <c r="B10" s="413"/>
      <c r="C10" s="319" t="s">
        <v>1473</v>
      </c>
      <c r="D10" s="326" t="s">
        <v>1478</v>
      </c>
      <c r="E10" s="81">
        <v>1250</v>
      </c>
      <c r="F10" s="117"/>
      <c r="G10" s="84">
        <v>50</v>
      </c>
      <c r="H10" s="53"/>
      <c r="I10" s="61"/>
      <c r="J10" s="56"/>
      <c r="K10" s="88"/>
      <c r="L10" s="22"/>
      <c r="M10" s="61"/>
      <c r="N10" s="56"/>
      <c r="O10" s="88"/>
      <c r="P10" s="22"/>
      <c r="Q10" s="63"/>
      <c r="R10" s="56"/>
      <c r="S10" s="88"/>
      <c r="T10" s="22"/>
      <c r="U10" s="76"/>
    </row>
    <row r="11" spans="1:21" ht="15" customHeight="1">
      <c r="A11" s="181"/>
      <c r="B11" s="350"/>
      <c r="C11" s="370" t="s">
        <v>1474</v>
      </c>
      <c r="D11" s="327"/>
      <c r="E11" s="118">
        <f>SUM(E9:E10)</f>
        <v>9500</v>
      </c>
      <c r="F11" s="352"/>
      <c r="G11" s="411"/>
      <c r="H11" s="412"/>
      <c r="I11" s="60"/>
      <c r="J11" s="48"/>
      <c r="K11" s="90"/>
      <c r="L11" s="17"/>
      <c r="M11" s="60"/>
      <c r="N11" s="48"/>
      <c r="O11" s="90"/>
      <c r="P11" s="17"/>
      <c r="Q11" s="62"/>
      <c r="R11" s="48"/>
      <c r="S11" s="90"/>
      <c r="T11" s="17"/>
      <c r="U11" s="76"/>
    </row>
    <row r="12" spans="1:21" ht="15" customHeight="1">
      <c r="A12" s="185"/>
      <c r="B12" s="149"/>
      <c r="C12" s="317"/>
      <c r="D12" s="324"/>
      <c r="E12" s="78"/>
      <c r="F12" s="115"/>
      <c r="G12" s="83"/>
      <c r="H12" s="19"/>
      <c r="I12" s="60"/>
      <c r="J12" s="48"/>
      <c r="K12" s="87"/>
      <c r="L12" s="19"/>
      <c r="M12" s="60"/>
      <c r="N12" s="48"/>
      <c r="O12" s="87"/>
      <c r="P12" s="19"/>
      <c r="Q12" s="62"/>
      <c r="R12" s="48"/>
      <c r="S12" s="87"/>
      <c r="T12" s="19"/>
      <c r="U12" s="76"/>
    </row>
    <row r="13" spans="1:21" ht="15" customHeight="1" thickBot="1">
      <c r="A13" s="285"/>
      <c r="B13" s="413"/>
      <c r="C13" s="403" t="s">
        <v>1475</v>
      </c>
      <c r="D13" s="326"/>
      <c r="E13" s="81"/>
      <c r="F13" s="117"/>
      <c r="G13" s="84"/>
      <c r="H13" s="22"/>
      <c r="I13" s="61"/>
      <c r="J13" s="56"/>
      <c r="K13" s="88"/>
      <c r="L13" s="22"/>
      <c r="M13" s="61"/>
      <c r="N13" s="56"/>
      <c r="O13" s="88"/>
      <c r="P13" s="22"/>
      <c r="Q13" s="63"/>
      <c r="R13" s="56"/>
      <c r="S13" s="88"/>
      <c r="T13" s="22"/>
      <c r="U13" s="74"/>
    </row>
    <row r="14" spans="1:21" ht="15" customHeight="1">
      <c r="A14" s="282"/>
      <c r="B14" s="350"/>
      <c r="C14" s="396" t="s">
        <v>1476</v>
      </c>
      <c r="D14" s="327" t="s">
        <v>1479</v>
      </c>
      <c r="E14" s="118">
        <v>900</v>
      </c>
      <c r="F14" s="352"/>
      <c r="G14" s="411">
        <v>50</v>
      </c>
      <c r="H14" s="50"/>
      <c r="I14" s="60"/>
      <c r="J14" s="48"/>
      <c r="K14" s="90"/>
      <c r="L14" s="17"/>
      <c r="M14" s="60"/>
      <c r="N14" s="48"/>
      <c r="O14" s="90"/>
      <c r="P14" s="17"/>
      <c r="Q14" s="62"/>
      <c r="R14" s="48"/>
      <c r="S14" s="90"/>
      <c r="T14" s="17"/>
      <c r="U14" s="74"/>
    </row>
    <row r="15" spans="1:21" ht="15" customHeight="1" thickBot="1">
      <c r="A15" s="186"/>
      <c r="B15" s="413"/>
      <c r="C15" s="319" t="s">
        <v>1477</v>
      </c>
      <c r="D15" s="326" t="s">
        <v>1479</v>
      </c>
      <c r="E15" s="81">
        <v>3800</v>
      </c>
      <c r="F15" s="117"/>
      <c r="G15" s="84">
        <v>100</v>
      </c>
      <c r="H15" s="52"/>
      <c r="I15" s="61"/>
      <c r="J15" s="56"/>
      <c r="K15" s="88"/>
      <c r="L15" s="22"/>
      <c r="M15" s="61"/>
      <c r="N15" s="56"/>
      <c r="O15" s="88"/>
      <c r="P15" s="22"/>
      <c r="Q15" s="63"/>
      <c r="R15" s="56"/>
      <c r="S15" s="88"/>
      <c r="T15" s="22"/>
      <c r="U15" s="74"/>
    </row>
    <row r="16" spans="1:21" ht="15" customHeight="1">
      <c r="A16" s="181"/>
      <c r="B16" s="353"/>
      <c r="C16" s="414" t="s">
        <v>1474</v>
      </c>
      <c r="D16" s="323"/>
      <c r="E16" s="77">
        <f>SUM(E14:E15)</f>
        <v>4700</v>
      </c>
      <c r="F16" s="31"/>
      <c r="G16" s="358"/>
      <c r="H16" s="17"/>
      <c r="I16" s="60"/>
      <c r="J16" s="48"/>
      <c r="K16" s="86"/>
      <c r="L16" s="32"/>
      <c r="M16" s="60"/>
      <c r="N16" s="48"/>
      <c r="O16" s="86"/>
      <c r="P16" s="34"/>
      <c r="Q16" s="62"/>
      <c r="R16" s="48"/>
      <c r="S16" s="86"/>
      <c r="T16" s="34"/>
      <c r="U16" s="74"/>
    </row>
    <row r="17" spans="1:21" ht="15" customHeight="1">
      <c r="A17" s="185"/>
      <c r="B17" s="47"/>
      <c r="C17" s="369"/>
      <c r="D17" s="324"/>
      <c r="E17" s="78"/>
      <c r="F17" s="357"/>
      <c r="G17" s="83"/>
      <c r="H17" s="17"/>
      <c r="I17" s="60"/>
      <c r="J17" s="48"/>
      <c r="K17" s="359"/>
      <c r="L17" s="19"/>
      <c r="M17" s="60"/>
      <c r="N17" s="48"/>
      <c r="O17" s="359"/>
      <c r="P17" s="102"/>
      <c r="Q17" s="62"/>
      <c r="R17" s="48"/>
      <c r="S17" s="87"/>
      <c r="T17" s="102"/>
      <c r="U17" s="74"/>
    </row>
    <row r="18" spans="1:21" ht="15" customHeight="1">
      <c r="A18" s="182"/>
      <c r="B18" s="353"/>
      <c r="C18" s="414"/>
      <c r="D18" s="355"/>
      <c r="E18" s="356"/>
      <c r="F18" s="18"/>
      <c r="G18" s="358"/>
      <c r="H18" s="17"/>
      <c r="I18" s="60"/>
      <c r="J18" s="48"/>
      <c r="K18" s="87"/>
      <c r="L18" s="34"/>
      <c r="M18" s="60"/>
      <c r="N18" s="48"/>
      <c r="O18" s="87"/>
      <c r="P18" s="19"/>
      <c r="Q18" s="62"/>
      <c r="R18" s="48"/>
      <c r="S18" s="359"/>
      <c r="T18" s="19"/>
      <c r="U18" s="74"/>
    </row>
    <row r="19" spans="1:21" ht="15" customHeight="1">
      <c r="A19" s="182"/>
      <c r="B19" s="150"/>
      <c r="C19" s="318"/>
      <c r="D19" s="325"/>
      <c r="E19" s="99"/>
      <c r="F19" s="116"/>
      <c r="G19" s="100"/>
      <c r="H19" s="19"/>
      <c r="I19" s="60"/>
      <c r="J19" s="48"/>
      <c r="K19" s="101"/>
      <c r="L19" s="102"/>
      <c r="M19" s="60"/>
      <c r="N19" s="48"/>
      <c r="O19" s="101"/>
      <c r="P19" s="102"/>
      <c r="Q19" s="62"/>
      <c r="R19" s="48"/>
      <c r="S19" s="101"/>
      <c r="T19" s="102"/>
      <c r="U19" s="74"/>
    </row>
    <row r="20" spans="1:21" ht="15" customHeight="1" thickBot="1">
      <c r="A20" s="186"/>
      <c r="B20" s="151"/>
      <c r="C20" s="319"/>
      <c r="D20" s="326"/>
      <c r="E20" s="79"/>
      <c r="F20" s="117"/>
      <c r="G20" s="84"/>
      <c r="H20" s="52"/>
      <c r="I20" s="61"/>
      <c r="J20" s="56"/>
      <c r="K20" s="88"/>
      <c r="L20" s="22"/>
      <c r="M20" s="61"/>
      <c r="N20" s="56"/>
      <c r="O20" s="88"/>
      <c r="P20" s="22"/>
      <c r="Q20" s="63"/>
      <c r="R20" s="56"/>
      <c r="S20" s="88"/>
      <c r="T20" s="22"/>
      <c r="U20" s="74"/>
    </row>
    <row r="21" spans="1:21" ht="15" customHeight="1" thickBot="1">
      <c r="A21" s="186"/>
      <c r="B21" s="152"/>
      <c r="C21" s="45" t="s">
        <v>55</v>
      </c>
      <c r="D21" s="24"/>
      <c r="E21" s="113">
        <f>E11+E16</f>
        <v>14200</v>
      </c>
      <c r="F21" s="36">
        <f>SUM(F9:F20)</f>
        <v>0</v>
      </c>
      <c r="G21" s="95">
        <f>SUM(G9:G20)</f>
        <v>650</v>
      </c>
      <c r="H21" s="53">
        <f>SUM(H9:H20)</f>
        <v>0</v>
      </c>
      <c r="I21" s="313"/>
      <c r="J21" s="314"/>
      <c r="K21" s="89">
        <f>SUM(K9:K20)</f>
        <v>0</v>
      </c>
      <c r="L21" s="26">
        <f>SUM(L9:L20)</f>
        <v>0</v>
      </c>
      <c r="M21" s="313"/>
      <c r="N21" s="314"/>
      <c r="O21" s="91">
        <f>SUM(O9:O20)</f>
        <v>0</v>
      </c>
      <c r="P21" s="37">
        <f>SUM(P9:P20)</f>
        <v>0</v>
      </c>
      <c r="Q21" s="313" t="s">
        <v>389</v>
      </c>
      <c r="R21" s="314"/>
      <c r="S21" s="91">
        <f>SUM(S9:S20)</f>
        <v>450</v>
      </c>
      <c r="T21" s="37">
        <f>SUM(T9:T20)</f>
        <v>0</v>
      </c>
      <c r="U21" s="75"/>
    </row>
    <row r="22" spans="1:21">
      <c r="A22" s="639" t="str">
        <f>豊橋市!A44</f>
        <v>平成25年12月</v>
      </c>
      <c r="B22" s="639"/>
      <c r="C22" s="134"/>
      <c r="H22" s="2"/>
      <c r="U22" s="134" t="s">
        <v>273</v>
      </c>
    </row>
  </sheetData>
  <mergeCells count="18">
    <mergeCell ref="Q8:S8"/>
    <mergeCell ref="A1:A2"/>
    <mergeCell ref="U1:U6"/>
    <mergeCell ref="B3:G4"/>
    <mergeCell ref="P4:P6"/>
    <mergeCell ref="Q4:S6"/>
    <mergeCell ref="T4:T6"/>
    <mergeCell ref="H1:H3"/>
    <mergeCell ref="I1:O3"/>
    <mergeCell ref="H4:H6"/>
    <mergeCell ref="I4:O6"/>
    <mergeCell ref="P1:P3"/>
    <mergeCell ref="Q1:T3"/>
    <mergeCell ref="A22:B22"/>
    <mergeCell ref="C7:E7"/>
    <mergeCell ref="B8:E8"/>
    <mergeCell ref="I8:K8"/>
    <mergeCell ref="M8:O8"/>
  </mergeCells>
  <phoneticPr fontId="2"/>
  <pageMargins left="0.22" right="0.19" top="0.23" bottom="0.23" header="0.2" footer="0.2"/>
  <pageSetup paperSize="9" orientation="landscape" verticalDpi="0" r:id="rId1"/>
</worksheet>
</file>

<file path=xl/worksheets/sheet5.xml><?xml version="1.0" encoding="utf-8"?>
<worksheet xmlns="http://schemas.openxmlformats.org/spreadsheetml/2006/main" xmlns:r="http://schemas.openxmlformats.org/officeDocument/2006/relationships">
  <sheetPr>
    <tabColor theme="5" tint="0.59999389629810485"/>
  </sheetPr>
  <dimension ref="A1:N27"/>
  <sheetViews>
    <sheetView workbookViewId="0"/>
  </sheetViews>
  <sheetFormatPr defaultRowHeight="13.5"/>
  <cols>
    <col min="1" max="1" width="8.125" customWidth="1"/>
  </cols>
  <sheetData>
    <row r="1" spans="1:14" ht="23.25" customHeight="1">
      <c r="C1" s="441" t="s">
        <v>1614</v>
      </c>
    </row>
    <row r="2" spans="1:14" ht="13.5" customHeight="1">
      <c r="C2" s="441"/>
    </row>
    <row r="3" spans="1:14">
      <c r="A3" t="s">
        <v>1609</v>
      </c>
    </row>
    <row r="4" spans="1:14">
      <c r="A4" t="s">
        <v>1628</v>
      </c>
    </row>
    <row r="5" spans="1:14">
      <c r="A5" t="s">
        <v>1629</v>
      </c>
    </row>
    <row r="6" spans="1:14">
      <c r="A6" t="s">
        <v>1610</v>
      </c>
    </row>
    <row r="7" spans="1:14">
      <c r="A7" t="s">
        <v>1611</v>
      </c>
    </row>
    <row r="8" spans="1:14">
      <c r="A8" t="s">
        <v>1612</v>
      </c>
    </row>
    <row r="9" spans="1:14">
      <c r="A9" t="s">
        <v>1613</v>
      </c>
    </row>
    <row r="13" spans="1:14" ht="18.75">
      <c r="A13" s="5"/>
      <c r="B13" s="5"/>
      <c r="C13" s="442" t="s">
        <v>1615</v>
      </c>
      <c r="D13" s="5"/>
      <c r="E13" s="5"/>
      <c r="F13" s="5"/>
      <c r="G13" s="5"/>
      <c r="H13" s="5"/>
      <c r="I13" s="5"/>
      <c r="J13" s="5"/>
      <c r="K13" s="5"/>
      <c r="L13" s="5"/>
      <c r="M13" s="5"/>
      <c r="N13" s="5"/>
    </row>
    <row r="14" spans="1:14" ht="18.75">
      <c r="A14" s="5"/>
      <c r="B14" s="442" t="s">
        <v>1616</v>
      </c>
      <c r="C14" s="5"/>
      <c r="D14" s="5"/>
      <c r="E14" s="5"/>
      <c r="F14" s="5"/>
      <c r="G14" s="5"/>
      <c r="H14" s="5"/>
      <c r="I14" s="5"/>
      <c r="J14" s="5"/>
      <c r="K14" s="5"/>
      <c r="L14" s="5"/>
      <c r="M14" s="5"/>
      <c r="N14" s="5"/>
    </row>
    <row r="15" spans="1:14">
      <c r="A15" s="5"/>
      <c r="B15" s="5"/>
      <c r="C15" s="5"/>
      <c r="D15" s="5"/>
      <c r="E15" s="5"/>
      <c r="F15" s="5"/>
      <c r="G15" s="5"/>
      <c r="H15" s="5"/>
      <c r="I15" s="5"/>
      <c r="J15" s="5"/>
      <c r="K15" s="5"/>
      <c r="L15" s="5"/>
      <c r="M15" s="5"/>
      <c r="N15" s="5"/>
    </row>
    <row r="16" spans="1:14">
      <c r="A16" s="5" t="s">
        <v>1617</v>
      </c>
      <c r="B16" s="5"/>
      <c r="C16" s="5"/>
      <c r="D16" s="5"/>
      <c r="E16" s="5"/>
      <c r="F16" s="5"/>
      <c r="G16" s="5"/>
      <c r="H16" s="5"/>
      <c r="I16" s="5"/>
      <c r="J16" s="5"/>
      <c r="K16" s="5"/>
      <c r="L16" s="5"/>
      <c r="M16" s="5"/>
      <c r="N16" s="5"/>
    </row>
    <row r="17" spans="1:14">
      <c r="A17" s="5" t="s">
        <v>1618</v>
      </c>
      <c r="B17" s="5"/>
      <c r="C17" s="5"/>
      <c r="D17" s="5"/>
      <c r="E17" s="5"/>
      <c r="F17" s="5"/>
      <c r="G17" s="5"/>
      <c r="H17" s="5"/>
      <c r="I17" s="5"/>
      <c r="J17" s="5"/>
      <c r="K17" s="5"/>
      <c r="L17" s="5"/>
      <c r="M17" s="5"/>
      <c r="N17" s="5"/>
    </row>
    <row r="18" spans="1:14">
      <c r="A18" s="5" t="s">
        <v>1619</v>
      </c>
      <c r="B18" s="5"/>
      <c r="C18" s="5"/>
      <c r="D18" s="5"/>
      <c r="E18" s="5"/>
      <c r="F18" s="5"/>
      <c r="G18" s="5"/>
      <c r="H18" s="5"/>
      <c r="I18" s="5"/>
      <c r="J18" s="5"/>
      <c r="K18" s="5"/>
      <c r="L18" s="5"/>
      <c r="M18" s="5"/>
      <c r="N18" s="5"/>
    </row>
    <row r="19" spans="1:14">
      <c r="A19" s="5" t="s">
        <v>1620</v>
      </c>
      <c r="B19" s="5"/>
      <c r="C19" s="5"/>
      <c r="D19" s="5"/>
      <c r="E19" s="5"/>
      <c r="F19" s="5"/>
      <c r="G19" s="5"/>
      <c r="H19" s="5"/>
      <c r="I19" s="5"/>
      <c r="J19" s="5"/>
      <c r="K19" s="5"/>
      <c r="L19" s="5"/>
      <c r="M19" s="5"/>
      <c r="N19" s="5"/>
    </row>
    <row r="20" spans="1:14">
      <c r="A20" s="5" t="s">
        <v>1621</v>
      </c>
      <c r="B20" s="5"/>
      <c r="C20" s="5"/>
      <c r="D20" s="5"/>
      <c r="E20" s="5"/>
      <c r="F20" s="5"/>
      <c r="G20" s="5"/>
      <c r="H20" s="5"/>
      <c r="I20" s="5"/>
      <c r="J20" s="5"/>
      <c r="K20" s="5"/>
      <c r="L20" s="5"/>
      <c r="M20" s="5"/>
      <c r="N20" s="5"/>
    </row>
    <row r="21" spans="1:14">
      <c r="A21" s="5" t="s">
        <v>1622</v>
      </c>
      <c r="B21" s="5"/>
      <c r="C21" s="5"/>
      <c r="D21" s="5"/>
      <c r="E21" s="5"/>
      <c r="F21" s="5"/>
      <c r="G21" s="5"/>
      <c r="H21" s="5"/>
      <c r="I21" s="5"/>
      <c r="J21" s="5"/>
      <c r="K21" s="5"/>
      <c r="L21" s="5"/>
      <c r="M21" s="5"/>
      <c r="N21" s="5"/>
    </row>
    <row r="22" spans="1:14">
      <c r="A22" s="5" t="s">
        <v>1623</v>
      </c>
      <c r="B22" s="5"/>
      <c r="C22" s="5"/>
      <c r="D22" s="5"/>
      <c r="E22" s="5"/>
      <c r="F22" s="5"/>
      <c r="G22" s="5"/>
      <c r="H22" s="5"/>
      <c r="I22" s="5"/>
      <c r="J22" s="5"/>
      <c r="K22" s="5"/>
      <c r="L22" s="5"/>
      <c r="M22" s="5"/>
      <c r="N22" s="5"/>
    </row>
    <row r="23" spans="1:14">
      <c r="A23" s="5" t="s">
        <v>1624</v>
      </c>
      <c r="B23" s="5"/>
      <c r="C23" s="5"/>
      <c r="D23" s="5"/>
      <c r="E23" s="5"/>
      <c r="F23" s="5"/>
      <c r="G23" s="5"/>
      <c r="H23" s="5"/>
      <c r="I23" s="5"/>
      <c r="J23" s="5"/>
      <c r="K23" s="5"/>
      <c r="L23" s="5"/>
      <c r="M23" s="5"/>
      <c r="N23" s="5"/>
    </row>
    <row r="24" spans="1:14">
      <c r="A24" s="5" t="s">
        <v>1625</v>
      </c>
      <c r="B24" s="5"/>
      <c r="C24" s="5"/>
      <c r="D24" s="5"/>
      <c r="E24" s="5"/>
      <c r="F24" s="5"/>
      <c r="G24" s="5"/>
      <c r="H24" s="5"/>
      <c r="I24" s="5"/>
      <c r="J24" s="5"/>
      <c r="K24" s="5"/>
      <c r="L24" s="5"/>
      <c r="M24" s="5"/>
      <c r="N24" s="5"/>
    </row>
    <row r="25" spans="1:14">
      <c r="A25" s="5" t="s">
        <v>1626</v>
      </c>
      <c r="B25" s="5"/>
      <c r="C25" s="5"/>
      <c r="D25" s="5"/>
      <c r="E25" s="5"/>
      <c r="F25" s="5"/>
      <c r="G25" s="5"/>
      <c r="H25" s="5"/>
      <c r="I25" s="5"/>
      <c r="J25" s="5"/>
      <c r="K25" s="5"/>
      <c r="L25" s="5"/>
      <c r="M25" s="5"/>
      <c r="N25" s="5"/>
    </row>
    <row r="26" spans="1:14">
      <c r="A26" s="5" t="s">
        <v>1627</v>
      </c>
      <c r="B26" s="5"/>
      <c r="C26" s="5"/>
      <c r="D26" s="5"/>
      <c r="E26" s="5"/>
      <c r="F26" s="5"/>
      <c r="G26" s="5"/>
      <c r="H26" s="5"/>
      <c r="I26" s="5"/>
      <c r="J26" s="5"/>
      <c r="K26" s="5"/>
      <c r="L26" s="5"/>
      <c r="M26" s="5"/>
      <c r="N26" s="5"/>
    </row>
    <row r="27" spans="1:14">
      <c r="A27" s="5"/>
      <c r="B27" s="5"/>
      <c r="C27" s="5"/>
      <c r="D27" s="5"/>
      <c r="E27" s="5"/>
      <c r="F27" s="5"/>
      <c r="G27" s="5"/>
      <c r="H27" s="5"/>
      <c r="I27" s="5"/>
      <c r="J27" s="5"/>
      <c r="K27" s="5"/>
      <c r="L27" s="5"/>
      <c r="M27" s="5"/>
      <c r="N27" s="5"/>
    </row>
  </sheetData>
  <phoneticPr fontId="2"/>
  <pageMargins left="0.70866141732283472" right="0.19" top="0.74803149606299213" bottom="0.74803149606299213" header="0.31496062992125984" footer="0.31496062992125984"/>
  <pageSetup paperSize="9" orientation="landscape" verticalDpi="0" r:id="rId1"/>
</worksheet>
</file>

<file path=xl/worksheets/sheet6.xml><?xml version="1.0" encoding="utf-8"?>
<worksheet xmlns="http://schemas.openxmlformats.org/spreadsheetml/2006/main" xmlns:r="http://schemas.openxmlformats.org/officeDocument/2006/relationships">
  <sheetPr>
    <tabColor theme="9" tint="-0.249977111117893"/>
  </sheetPr>
  <dimension ref="A1:U32"/>
  <sheetViews>
    <sheetView showZeros="0" topLeftCell="A16" zoomScale="90" zoomScaleNormal="90" workbookViewId="0">
      <selection activeCell="B33" sqref="B33"/>
    </sheetView>
  </sheetViews>
  <sheetFormatPr defaultRowHeight="13.5"/>
  <cols>
    <col min="1" max="1" width="1.875" customWidth="1"/>
    <col min="2" max="2" width="9.625" customWidth="1"/>
    <col min="3" max="3" width="3.125" customWidth="1"/>
    <col min="4" max="5" width="9.625" customWidth="1"/>
    <col min="6" max="6" width="1.125" customWidth="1"/>
    <col min="7" max="8" width="8.125" customWidth="1"/>
    <col min="9" max="9" width="3.125" customWidth="1"/>
    <col min="10" max="11" width="8.5" customWidth="1"/>
    <col min="12" max="12" width="3.125" customWidth="1"/>
    <col min="13" max="14" width="8.5" customWidth="1"/>
    <col min="15" max="15" width="3.125" customWidth="1"/>
    <col min="16" max="17" width="8.5" customWidth="1"/>
    <col min="18" max="18" width="3.125" customWidth="1"/>
    <col min="19" max="20" width="8.5" customWidth="1"/>
    <col min="21" max="21" width="15" customWidth="1"/>
  </cols>
  <sheetData>
    <row r="1" spans="1:21" ht="10.5" customHeight="1">
      <c r="A1" s="515" t="s">
        <v>0</v>
      </c>
      <c r="B1" s="516"/>
      <c r="C1" s="2"/>
      <c r="D1" s="2"/>
      <c r="E1" s="2"/>
      <c r="F1" s="3"/>
      <c r="G1" s="526" t="s">
        <v>1</v>
      </c>
      <c r="H1" s="520"/>
      <c r="I1" s="520"/>
      <c r="J1" s="520"/>
      <c r="K1" s="520"/>
      <c r="L1" s="520"/>
      <c r="M1" s="520"/>
      <c r="N1" s="521"/>
      <c r="O1" s="526" t="s">
        <v>1671</v>
      </c>
      <c r="P1" s="529"/>
      <c r="Q1" s="520"/>
      <c r="R1" s="520"/>
      <c r="S1" s="520"/>
      <c r="T1" s="521"/>
      <c r="U1" s="508" t="s">
        <v>3</v>
      </c>
    </row>
    <row r="2" spans="1:21" ht="10.5" customHeight="1">
      <c r="A2" s="514"/>
      <c r="B2" s="512"/>
      <c r="C2" s="5"/>
      <c r="D2" s="5"/>
      <c r="E2" s="5"/>
      <c r="F2" s="6"/>
      <c r="G2" s="527"/>
      <c r="H2" s="522"/>
      <c r="I2" s="522"/>
      <c r="J2" s="522"/>
      <c r="K2" s="522"/>
      <c r="L2" s="522"/>
      <c r="M2" s="522"/>
      <c r="N2" s="523"/>
      <c r="O2" s="527"/>
      <c r="P2" s="530"/>
      <c r="Q2" s="522"/>
      <c r="R2" s="522"/>
      <c r="S2" s="522"/>
      <c r="T2" s="523"/>
      <c r="U2" s="509"/>
    </row>
    <row r="3" spans="1:21" ht="10.5" customHeight="1" thickBot="1">
      <c r="A3" s="511" t="s">
        <v>4</v>
      </c>
      <c r="B3" s="512"/>
      <c r="C3" s="512"/>
      <c r="D3" s="512"/>
      <c r="E3" s="512"/>
      <c r="F3" s="513"/>
      <c r="G3" s="528"/>
      <c r="H3" s="524"/>
      <c r="I3" s="524"/>
      <c r="J3" s="524"/>
      <c r="K3" s="524"/>
      <c r="L3" s="524"/>
      <c r="M3" s="524"/>
      <c r="N3" s="525"/>
      <c r="O3" s="528"/>
      <c r="P3" s="531"/>
      <c r="Q3" s="524"/>
      <c r="R3" s="524"/>
      <c r="S3" s="524"/>
      <c r="T3" s="525"/>
      <c r="U3" s="509"/>
    </row>
    <row r="4" spans="1:21" ht="10.5" customHeight="1">
      <c r="A4" s="514"/>
      <c r="B4" s="512"/>
      <c r="C4" s="512"/>
      <c r="D4" s="512"/>
      <c r="E4" s="512"/>
      <c r="F4" s="513"/>
      <c r="G4" s="541" t="s">
        <v>5</v>
      </c>
      <c r="H4" s="520"/>
      <c r="I4" s="520"/>
      <c r="J4" s="520"/>
      <c r="K4" s="520"/>
      <c r="L4" s="520"/>
      <c r="M4" s="520"/>
      <c r="N4" s="521"/>
      <c r="O4" s="526" t="s">
        <v>6</v>
      </c>
      <c r="P4" s="536"/>
      <c r="Q4" s="517">
        <f>T31</f>
        <v>0</v>
      </c>
      <c r="R4" s="517"/>
      <c r="S4" s="517"/>
      <c r="T4" s="532" t="s">
        <v>7</v>
      </c>
      <c r="U4" s="509"/>
    </row>
    <row r="5" spans="1:21" ht="10.5" customHeight="1">
      <c r="A5" s="4"/>
      <c r="B5" s="5"/>
      <c r="C5" s="5"/>
      <c r="D5" s="5"/>
      <c r="E5" s="5"/>
      <c r="F5" s="6"/>
      <c r="G5" s="542"/>
      <c r="H5" s="522"/>
      <c r="I5" s="522"/>
      <c r="J5" s="522"/>
      <c r="K5" s="522"/>
      <c r="L5" s="522"/>
      <c r="M5" s="522"/>
      <c r="N5" s="523"/>
      <c r="O5" s="537"/>
      <c r="P5" s="538"/>
      <c r="Q5" s="518"/>
      <c r="R5" s="518"/>
      <c r="S5" s="518"/>
      <c r="T5" s="533"/>
      <c r="U5" s="509"/>
    </row>
    <row r="6" spans="1:21" ht="10.5" customHeight="1" thickBot="1">
      <c r="A6" s="7"/>
      <c r="B6" s="9"/>
      <c r="C6" s="9"/>
      <c r="D6" s="9"/>
      <c r="E6" s="9"/>
      <c r="F6" s="8"/>
      <c r="G6" s="543"/>
      <c r="H6" s="524"/>
      <c r="I6" s="524"/>
      <c r="J6" s="524"/>
      <c r="K6" s="524"/>
      <c r="L6" s="524"/>
      <c r="M6" s="524"/>
      <c r="N6" s="525"/>
      <c r="O6" s="539"/>
      <c r="P6" s="540"/>
      <c r="Q6" s="519"/>
      <c r="R6" s="519"/>
      <c r="S6" s="519"/>
      <c r="T6" s="534"/>
      <c r="U6" s="510"/>
    </row>
    <row r="8" spans="1:21" ht="21" customHeight="1">
      <c r="A8" s="500" t="s">
        <v>703</v>
      </c>
      <c r="B8" s="501"/>
      <c r="C8" s="500" t="s">
        <v>1481</v>
      </c>
      <c r="D8" s="506"/>
      <c r="E8" s="501"/>
      <c r="F8" s="500" t="s">
        <v>1482</v>
      </c>
      <c r="G8" s="506"/>
      <c r="H8" s="501"/>
      <c r="I8" s="500" t="s">
        <v>1483</v>
      </c>
      <c r="J8" s="506"/>
      <c r="K8" s="501"/>
      <c r="L8" s="500" t="s">
        <v>1484</v>
      </c>
      <c r="M8" s="506"/>
      <c r="N8" s="501"/>
      <c r="O8" s="500" t="s">
        <v>1485</v>
      </c>
      <c r="P8" s="506"/>
      <c r="Q8" s="501"/>
      <c r="R8" s="500" t="s">
        <v>8</v>
      </c>
      <c r="S8" s="506"/>
      <c r="T8" s="501"/>
      <c r="U8" s="417" t="s">
        <v>1486</v>
      </c>
    </row>
    <row r="9" spans="1:21" ht="21" customHeight="1">
      <c r="A9" s="502" t="s">
        <v>1487</v>
      </c>
      <c r="B9" s="503"/>
      <c r="C9" s="418"/>
      <c r="D9" s="424">
        <f>中区・東区!D24</f>
        <v>18200</v>
      </c>
      <c r="E9" s="418">
        <f>中区・東区!E24</f>
        <v>0</v>
      </c>
      <c r="F9" s="535">
        <f>中区・東区!F24</f>
        <v>9550</v>
      </c>
      <c r="G9" s="501"/>
      <c r="H9" s="418">
        <f>中区・東区!G24</f>
        <v>0</v>
      </c>
      <c r="I9" s="418"/>
      <c r="J9" s="424">
        <f>中区・東区!J24</f>
        <v>4800</v>
      </c>
      <c r="K9" s="418">
        <f>中区・東区!K24</f>
        <v>0</v>
      </c>
      <c r="L9" s="418"/>
      <c r="M9" s="424">
        <f>中区・東区!N24</f>
        <v>2350</v>
      </c>
      <c r="N9" s="418">
        <f>中区・東区!O24</f>
        <v>0</v>
      </c>
      <c r="O9" s="418"/>
      <c r="P9" s="424">
        <f>中区・東区!R24</f>
        <v>2050</v>
      </c>
      <c r="Q9" s="418">
        <f>中区・東区!S24</f>
        <v>0</v>
      </c>
      <c r="R9" s="418"/>
      <c r="S9" s="424">
        <f>D9+F9+J9+M9+P9</f>
        <v>36950</v>
      </c>
      <c r="T9" s="418">
        <f>E9+H9+K9+N9+Q9</f>
        <v>0</v>
      </c>
      <c r="U9" s="415"/>
    </row>
    <row r="10" spans="1:21" ht="21" customHeight="1">
      <c r="A10" s="502" t="s">
        <v>1488</v>
      </c>
      <c r="B10" s="503"/>
      <c r="C10" s="418"/>
      <c r="D10" s="424">
        <f>中区・東区!D40</f>
        <v>18200</v>
      </c>
      <c r="E10" s="418">
        <f>中区・東区!E40</f>
        <v>0</v>
      </c>
      <c r="F10" s="535">
        <f>中区・東区!F40</f>
        <v>4200</v>
      </c>
      <c r="G10" s="501"/>
      <c r="H10" s="418">
        <f>中区・東区!G40</f>
        <v>0</v>
      </c>
      <c r="I10" s="418"/>
      <c r="J10" s="424">
        <f>中区・東区!J40</f>
        <v>2850</v>
      </c>
      <c r="K10" s="418">
        <f>中区・東区!K40</f>
        <v>0</v>
      </c>
      <c r="L10" s="418"/>
      <c r="M10" s="424">
        <f>中区・東区!N40</f>
        <v>500</v>
      </c>
      <c r="N10" s="418">
        <f>中区・東区!O40</f>
        <v>0</v>
      </c>
      <c r="O10" s="418"/>
      <c r="P10" s="424">
        <f>中区・東区!R40</f>
        <v>1300</v>
      </c>
      <c r="Q10" s="418">
        <f>中区・東区!S40</f>
        <v>0</v>
      </c>
      <c r="R10" s="418"/>
      <c r="S10" s="424">
        <f>D10+F10+J10+M10+P10</f>
        <v>27050</v>
      </c>
      <c r="T10" s="418">
        <f t="shared" ref="T10:T25" si="0">E10+H10+K10+N10+Q10</f>
        <v>0</v>
      </c>
      <c r="U10" s="415"/>
    </row>
    <row r="11" spans="1:21" ht="21" customHeight="1">
      <c r="A11" s="504" t="s">
        <v>1489</v>
      </c>
      <c r="B11" s="505"/>
      <c r="C11" s="418"/>
      <c r="D11" s="424">
        <f>中村区!D38</f>
        <v>32650</v>
      </c>
      <c r="E11" s="418">
        <f>中村区!E38</f>
        <v>0</v>
      </c>
      <c r="F11" s="535">
        <f>中村区!F38</f>
        <v>5650</v>
      </c>
      <c r="G11" s="501"/>
      <c r="H11" s="418">
        <f>中村区!G38</f>
        <v>0</v>
      </c>
      <c r="I11" s="418"/>
      <c r="J11" s="424">
        <f>中村区!J38</f>
        <v>3950</v>
      </c>
      <c r="K11" s="418">
        <f>中村区!K38</f>
        <v>0</v>
      </c>
      <c r="L11" s="418"/>
      <c r="M11" s="424">
        <f>中村区!N38</f>
        <v>1750</v>
      </c>
      <c r="N11" s="418">
        <f>中村区!O38</f>
        <v>0</v>
      </c>
      <c r="O11" s="418"/>
      <c r="P11" s="424">
        <f>中村区!R38</f>
        <v>3100</v>
      </c>
      <c r="Q11" s="418">
        <f>中村区!S38</f>
        <v>0</v>
      </c>
      <c r="R11" s="418"/>
      <c r="S11" s="424">
        <f>D11+F11+J11+M11+P11</f>
        <v>47100</v>
      </c>
      <c r="T11" s="418">
        <f t="shared" si="0"/>
        <v>0</v>
      </c>
      <c r="U11" s="415"/>
    </row>
    <row r="12" spans="1:21" ht="21" customHeight="1">
      <c r="A12" s="502" t="s">
        <v>1490</v>
      </c>
      <c r="B12" s="503"/>
      <c r="C12" s="418"/>
      <c r="D12" s="424">
        <f>西区!D38</f>
        <v>36750</v>
      </c>
      <c r="E12" s="418">
        <f>西区!E38</f>
        <v>0</v>
      </c>
      <c r="F12" s="535">
        <f>西区!F38</f>
        <v>4200</v>
      </c>
      <c r="G12" s="501"/>
      <c r="H12" s="418">
        <f>西区!G38</f>
        <v>0</v>
      </c>
      <c r="I12" s="418"/>
      <c r="J12" s="424">
        <f>西区!J38</f>
        <v>4250</v>
      </c>
      <c r="K12" s="418">
        <f>西区!K38</f>
        <v>0</v>
      </c>
      <c r="L12" s="418"/>
      <c r="M12" s="424">
        <f>西区!N38</f>
        <v>500</v>
      </c>
      <c r="N12" s="418">
        <f>西区!O38</f>
        <v>0</v>
      </c>
      <c r="O12" s="418"/>
      <c r="P12" s="424">
        <f>西区!R38</f>
        <v>3400</v>
      </c>
      <c r="Q12" s="418">
        <f>西区!S38</f>
        <v>0</v>
      </c>
      <c r="R12" s="418"/>
      <c r="S12" s="424">
        <f>D12+F12+J12+M12+P12</f>
        <v>49100</v>
      </c>
      <c r="T12" s="418">
        <f t="shared" si="0"/>
        <v>0</v>
      </c>
      <c r="U12" s="415"/>
    </row>
    <row r="13" spans="1:21" ht="21" customHeight="1">
      <c r="A13" s="504" t="s">
        <v>1491</v>
      </c>
      <c r="B13" s="505"/>
      <c r="C13" s="418"/>
      <c r="D13" s="424">
        <f>北区!D38</f>
        <v>40500</v>
      </c>
      <c r="E13" s="418">
        <f>北区!E38</f>
        <v>0</v>
      </c>
      <c r="F13" s="535">
        <f>北区!F38</f>
        <v>3200</v>
      </c>
      <c r="G13" s="501"/>
      <c r="H13" s="418">
        <f>北区!G38</f>
        <v>0</v>
      </c>
      <c r="I13" s="418"/>
      <c r="J13" s="424">
        <f>北区!J38</f>
        <v>6350</v>
      </c>
      <c r="K13" s="418">
        <f>北区!K38</f>
        <v>0</v>
      </c>
      <c r="L13" s="418"/>
      <c r="M13" s="424">
        <f>北区!N38</f>
        <v>800</v>
      </c>
      <c r="N13" s="418">
        <f>北区!O38</f>
        <v>0</v>
      </c>
      <c r="O13" s="418"/>
      <c r="P13" s="424">
        <f>北区!R38</f>
        <v>2950</v>
      </c>
      <c r="Q13" s="418">
        <f>北区!S38</f>
        <v>0</v>
      </c>
      <c r="R13" s="418"/>
      <c r="S13" s="424">
        <f t="shared" ref="S13:S24" si="1">D13+F13+J13+M13+P13</f>
        <v>53800</v>
      </c>
      <c r="T13" s="418">
        <f t="shared" si="0"/>
        <v>0</v>
      </c>
      <c r="U13" s="415"/>
    </row>
    <row r="14" spans="1:21" ht="21" customHeight="1">
      <c r="A14" s="504" t="s">
        <v>178</v>
      </c>
      <c r="B14" s="505"/>
      <c r="C14" s="418"/>
      <c r="D14" s="424">
        <f>千種区!D38</f>
        <v>33200</v>
      </c>
      <c r="E14" s="418">
        <f>千種区!E38</f>
        <v>0</v>
      </c>
      <c r="F14" s="535">
        <f>千種区!F38</f>
        <v>7250</v>
      </c>
      <c r="G14" s="501"/>
      <c r="H14" s="418">
        <f>千種区!G38</f>
        <v>0</v>
      </c>
      <c r="I14" s="418"/>
      <c r="J14" s="424">
        <f>千種区!J38</f>
        <v>10900</v>
      </c>
      <c r="K14" s="418">
        <f>千種区!K38</f>
        <v>0</v>
      </c>
      <c r="L14" s="418"/>
      <c r="M14" s="424">
        <f>千種区!N38</f>
        <v>1250</v>
      </c>
      <c r="N14" s="418">
        <f>千種区!O38</f>
        <v>0</v>
      </c>
      <c r="O14" s="418"/>
      <c r="P14" s="424">
        <f>千種区!R38</f>
        <v>2300</v>
      </c>
      <c r="Q14" s="418">
        <f>千種区!S38</f>
        <v>0</v>
      </c>
      <c r="R14" s="418"/>
      <c r="S14" s="424">
        <f t="shared" si="1"/>
        <v>54900</v>
      </c>
      <c r="T14" s="418">
        <f t="shared" si="0"/>
        <v>0</v>
      </c>
      <c r="U14" s="415"/>
    </row>
    <row r="15" spans="1:21" ht="21" customHeight="1">
      <c r="A15" s="504" t="s">
        <v>179</v>
      </c>
      <c r="B15" s="505"/>
      <c r="C15" s="418"/>
      <c r="D15" s="424">
        <f>名東区!D38</f>
        <v>37000</v>
      </c>
      <c r="E15" s="418">
        <f>名東区!E38</f>
        <v>0</v>
      </c>
      <c r="F15" s="535">
        <f>名東区!F38</f>
        <v>6500</v>
      </c>
      <c r="G15" s="501"/>
      <c r="H15" s="418">
        <f>名東区!G38</f>
        <v>0</v>
      </c>
      <c r="I15" s="418"/>
      <c r="J15" s="424">
        <f>名東区!J38</f>
        <v>10650</v>
      </c>
      <c r="K15" s="418">
        <f>名東区!K38</f>
        <v>0</v>
      </c>
      <c r="L15" s="418"/>
      <c r="M15" s="424">
        <f>名東区!N38</f>
        <v>3000</v>
      </c>
      <c r="N15" s="418">
        <f>名東区!O38</f>
        <v>0</v>
      </c>
      <c r="O15" s="418"/>
      <c r="P15" s="424">
        <f>名東区!R38</f>
        <v>2600</v>
      </c>
      <c r="Q15" s="418">
        <f>名東区!S38</f>
        <v>0</v>
      </c>
      <c r="R15" s="418"/>
      <c r="S15" s="424">
        <f t="shared" si="1"/>
        <v>59750</v>
      </c>
      <c r="T15" s="418">
        <f t="shared" si="0"/>
        <v>0</v>
      </c>
      <c r="U15" s="415"/>
    </row>
    <row r="16" spans="1:21" ht="21" customHeight="1">
      <c r="A16" s="504" t="s">
        <v>180</v>
      </c>
      <c r="B16" s="505"/>
      <c r="C16" s="418"/>
      <c r="D16" s="424">
        <f>守山区!D38</f>
        <v>42100</v>
      </c>
      <c r="E16" s="418">
        <f>守山区!E38</f>
        <v>0</v>
      </c>
      <c r="F16" s="535">
        <f>守山区!F38</f>
        <v>3200</v>
      </c>
      <c r="G16" s="501"/>
      <c r="H16" s="418">
        <f>守山区!G38</f>
        <v>0</v>
      </c>
      <c r="I16" s="418"/>
      <c r="J16" s="424">
        <f>守山区!J38</f>
        <v>4900</v>
      </c>
      <c r="K16" s="418">
        <f>守山区!K38</f>
        <v>0</v>
      </c>
      <c r="L16" s="418"/>
      <c r="M16" s="424">
        <f>守山区!N38</f>
        <v>0</v>
      </c>
      <c r="N16" s="418">
        <f>守山区!O38</f>
        <v>0</v>
      </c>
      <c r="O16" s="418"/>
      <c r="P16" s="424">
        <f>守山区!R38</f>
        <v>1950</v>
      </c>
      <c r="Q16" s="418">
        <f>守山区!S38</f>
        <v>0</v>
      </c>
      <c r="R16" s="418"/>
      <c r="S16" s="424">
        <f t="shared" si="1"/>
        <v>52150</v>
      </c>
      <c r="T16" s="418">
        <f t="shared" si="0"/>
        <v>0</v>
      </c>
      <c r="U16" s="415"/>
    </row>
    <row r="17" spans="1:21" ht="21" customHeight="1">
      <c r="A17" s="504" t="s">
        <v>181</v>
      </c>
      <c r="B17" s="505"/>
      <c r="C17" s="418"/>
      <c r="D17" s="424">
        <f>昭和区!D38</f>
        <v>24650</v>
      </c>
      <c r="E17" s="418">
        <f>昭和区!E38</f>
        <v>0</v>
      </c>
      <c r="F17" s="535">
        <f>昭和区!F38</f>
        <v>4850</v>
      </c>
      <c r="G17" s="501"/>
      <c r="H17" s="418">
        <f>昭和区!G38</f>
        <v>0</v>
      </c>
      <c r="I17" s="418"/>
      <c r="J17" s="424">
        <f>昭和区!J38</f>
        <v>5050</v>
      </c>
      <c r="K17" s="418">
        <f>昭和区!K38</f>
        <v>0</v>
      </c>
      <c r="L17" s="418"/>
      <c r="M17" s="424">
        <f>昭和区!N38</f>
        <v>1350</v>
      </c>
      <c r="N17" s="418">
        <f>昭和区!O38</f>
        <v>0</v>
      </c>
      <c r="O17" s="418"/>
      <c r="P17" s="424">
        <f>昭和区!R38</f>
        <v>2200</v>
      </c>
      <c r="Q17" s="418">
        <f>昭和区!S38</f>
        <v>0</v>
      </c>
      <c r="R17" s="418"/>
      <c r="S17" s="424">
        <f t="shared" si="1"/>
        <v>38100</v>
      </c>
      <c r="T17" s="418">
        <f t="shared" si="0"/>
        <v>0</v>
      </c>
      <c r="U17" s="415"/>
    </row>
    <row r="18" spans="1:21" ht="21" customHeight="1">
      <c r="A18" s="504" t="s">
        <v>182</v>
      </c>
      <c r="B18" s="505"/>
      <c r="C18" s="418"/>
      <c r="D18" s="424">
        <f>天白区!D38</f>
        <v>37950</v>
      </c>
      <c r="E18" s="418">
        <f>天白区!E38</f>
        <v>0</v>
      </c>
      <c r="F18" s="535">
        <f>天白区!F38</f>
        <v>4900</v>
      </c>
      <c r="G18" s="501"/>
      <c r="H18" s="418">
        <f>天白区!G38</f>
        <v>0</v>
      </c>
      <c r="I18" s="418"/>
      <c r="J18" s="424">
        <f>天白区!J38</f>
        <v>6850</v>
      </c>
      <c r="K18" s="418">
        <f>天白区!K38</f>
        <v>0</v>
      </c>
      <c r="L18" s="418"/>
      <c r="M18" s="424">
        <f>天白区!N38</f>
        <v>50</v>
      </c>
      <c r="N18" s="418">
        <f>天白区!O38</f>
        <v>0</v>
      </c>
      <c r="O18" s="418"/>
      <c r="P18" s="424">
        <f>天白区!R38</f>
        <v>2600</v>
      </c>
      <c r="Q18" s="418">
        <f>天白区!S38</f>
        <v>0</v>
      </c>
      <c r="R18" s="418"/>
      <c r="S18" s="424">
        <f t="shared" si="1"/>
        <v>52350</v>
      </c>
      <c r="T18" s="418">
        <f t="shared" si="0"/>
        <v>0</v>
      </c>
      <c r="U18" s="415"/>
    </row>
    <row r="19" spans="1:21" ht="21" customHeight="1">
      <c r="A19" s="504" t="s">
        <v>183</v>
      </c>
      <c r="B19" s="505"/>
      <c r="C19" s="418"/>
      <c r="D19" s="424">
        <f>瑞穂区!D38</f>
        <v>23750</v>
      </c>
      <c r="E19" s="418">
        <f>瑞穂区!E38</f>
        <v>0</v>
      </c>
      <c r="F19" s="535">
        <f>瑞穂区!F38</f>
        <v>3100</v>
      </c>
      <c r="G19" s="501"/>
      <c r="H19" s="418">
        <f>瑞穂区!G38</f>
        <v>0</v>
      </c>
      <c r="I19" s="418"/>
      <c r="J19" s="424">
        <f>瑞穂区!J38</f>
        <v>5350</v>
      </c>
      <c r="K19" s="418">
        <f>瑞穂区!K38</f>
        <v>0</v>
      </c>
      <c r="L19" s="418"/>
      <c r="M19" s="424">
        <f>瑞穂区!N38</f>
        <v>1150</v>
      </c>
      <c r="N19" s="418">
        <f>瑞穂区!O38</f>
        <v>0</v>
      </c>
      <c r="O19" s="418"/>
      <c r="P19" s="424">
        <f>瑞穂区!R38</f>
        <v>900</v>
      </c>
      <c r="Q19" s="418">
        <f>瑞穂区!S38</f>
        <v>0</v>
      </c>
      <c r="R19" s="418"/>
      <c r="S19" s="424">
        <f t="shared" si="1"/>
        <v>34250</v>
      </c>
      <c r="T19" s="418">
        <f t="shared" si="0"/>
        <v>0</v>
      </c>
      <c r="U19" s="415"/>
    </row>
    <row r="20" spans="1:21" ht="21" customHeight="1">
      <c r="A20" s="504" t="s">
        <v>1492</v>
      </c>
      <c r="B20" s="505"/>
      <c r="C20" s="418"/>
      <c r="D20" s="424">
        <f>南区!D38</f>
        <v>38150</v>
      </c>
      <c r="E20" s="418">
        <f>南区!E38</f>
        <v>0</v>
      </c>
      <c r="F20" s="535">
        <f>南区!F38</f>
        <v>2750</v>
      </c>
      <c r="G20" s="501"/>
      <c r="H20" s="418">
        <f>南区!G38</f>
        <v>0</v>
      </c>
      <c r="I20" s="418"/>
      <c r="J20" s="424">
        <f>南区!J38</f>
        <v>4600</v>
      </c>
      <c r="K20" s="418">
        <f>南区!K38</f>
        <v>0</v>
      </c>
      <c r="L20" s="418"/>
      <c r="M20" s="424">
        <f>南区!N38</f>
        <v>500</v>
      </c>
      <c r="N20" s="418">
        <f>南区!O38</f>
        <v>0</v>
      </c>
      <c r="O20" s="418"/>
      <c r="P20" s="424">
        <f>南区!R38</f>
        <v>4050</v>
      </c>
      <c r="Q20" s="418">
        <f>南区!S38</f>
        <v>0</v>
      </c>
      <c r="R20" s="418"/>
      <c r="S20" s="424">
        <f t="shared" si="1"/>
        <v>50050</v>
      </c>
      <c r="T20" s="418">
        <f t="shared" si="0"/>
        <v>0</v>
      </c>
      <c r="U20" s="415"/>
    </row>
    <row r="21" spans="1:21" ht="21" customHeight="1">
      <c r="A21" s="504" t="s">
        <v>1493</v>
      </c>
      <c r="B21" s="505"/>
      <c r="C21" s="418"/>
      <c r="D21" s="424">
        <f>緑区!D38</f>
        <v>54050</v>
      </c>
      <c r="E21" s="418">
        <f>緑区!E38</f>
        <v>0</v>
      </c>
      <c r="F21" s="535">
        <f>緑区!F38</f>
        <v>4200</v>
      </c>
      <c r="G21" s="501"/>
      <c r="H21" s="418">
        <f>緑区!G38</f>
        <v>0</v>
      </c>
      <c r="I21" s="418"/>
      <c r="J21" s="424">
        <f>緑区!J38</f>
        <v>9200</v>
      </c>
      <c r="K21" s="418">
        <f>緑区!K38</f>
        <v>0</v>
      </c>
      <c r="L21" s="418"/>
      <c r="M21" s="424">
        <f>緑区!N38</f>
        <v>2000</v>
      </c>
      <c r="N21" s="418">
        <f>緑区!O38</f>
        <v>0</v>
      </c>
      <c r="O21" s="418"/>
      <c r="P21" s="424">
        <f>緑区!R38</f>
        <v>1800</v>
      </c>
      <c r="Q21" s="418">
        <f>緑区!S38</f>
        <v>0</v>
      </c>
      <c r="R21" s="418"/>
      <c r="S21" s="424">
        <f t="shared" si="1"/>
        <v>71250</v>
      </c>
      <c r="T21" s="418">
        <f t="shared" si="0"/>
        <v>0</v>
      </c>
      <c r="U21" s="415"/>
    </row>
    <row r="22" spans="1:21" ht="21" customHeight="1">
      <c r="A22" s="504" t="s">
        <v>186</v>
      </c>
      <c r="B22" s="505"/>
      <c r="C22" s="418"/>
      <c r="D22" s="424">
        <f>熱田区・港区!D19</f>
        <v>13550</v>
      </c>
      <c r="E22" s="418">
        <f>熱田区・港区!E19</f>
        <v>0</v>
      </c>
      <c r="F22" s="535">
        <f>熱田区・港区!F19</f>
        <v>1900</v>
      </c>
      <c r="G22" s="501"/>
      <c r="H22" s="418">
        <f>熱田区・港区!G19</f>
        <v>0</v>
      </c>
      <c r="I22" s="418"/>
      <c r="J22" s="424">
        <f>熱田区・港区!J19</f>
        <v>3250</v>
      </c>
      <c r="K22" s="418">
        <f>熱田区・港区!K19</f>
        <v>0</v>
      </c>
      <c r="L22" s="418"/>
      <c r="M22" s="424">
        <f>熱田区・港区!N19</f>
        <v>400</v>
      </c>
      <c r="N22" s="418">
        <f>熱田区・港区!O19</f>
        <v>0</v>
      </c>
      <c r="O22" s="418"/>
      <c r="P22" s="424">
        <f>熱田区・港区!R19</f>
        <v>2250</v>
      </c>
      <c r="Q22" s="418">
        <f>熱田区・港区!S19</f>
        <v>0</v>
      </c>
      <c r="R22" s="418"/>
      <c r="S22" s="424">
        <f t="shared" si="1"/>
        <v>21350</v>
      </c>
      <c r="T22" s="418">
        <f t="shared" si="0"/>
        <v>0</v>
      </c>
      <c r="U22" s="415"/>
    </row>
    <row r="23" spans="1:21" ht="21" customHeight="1">
      <c r="A23" s="504" t="s">
        <v>1494</v>
      </c>
      <c r="B23" s="505"/>
      <c r="C23" s="418"/>
      <c r="D23" s="424">
        <f>熱田区・港区!D40</f>
        <v>32350</v>
      </c>
      <c r="E23" s="418">
        <f>熱田区・港区!E40</f>
        <v>0</v>
      </c>
      <c r="F23" s="535">
        <f>熱田区・港区!F40</f>
        <v>2050</v>
      </c>
      <c r="G23" s="501"/>
      <c r="H23" s="418">
        <f>熱田区・港区!G40</f>
        <v>0</v>
      </c>
      <c r="I23" s="418"/>
      <c r="J23" s="424">
        <f>熱田区・港区!J40</f>
        <v>2350</v>
      </c>
      <c r="K23" s="418">
        <f>熱田区・港区!K40</f>
        <v>0</v>
      </c>
      <c r="L23" s="418"/>
      <c r="M23" s="424">
        <f>熱田区・港区!N40</f>
        <v>1550</v>
      </c>
      <c r="N23" s="418">
        <f>熱田区・港区!O40</f>
        <v>0</v>
      </c>
      <c r="O23" s="418"/>
      <c r="P23" s="424">
        <f>熱田区・港区!R40</f>
        <v>1900</v>
      </c>
      <c r="Q23" s="418">
        <f>熱田区・港区!S40</f>
        <v>0</v>
      </c>
      <c r="R23" s="418"/>
      <c r="S23" s="424">
        <f t="shared" si="1"/>
        <v>40200</v>
      </c>
      <c r="T23" s="418">
        <f t="shared" si="0"/>
        <v>0</v>
      </c>
      <c r="U23" s="415"/>
    </row>
    <row r="24" spans="1:21" ht="21" customHeight="1">
      <c r="A24" s="504" t="s">
        <v>188</v>
      </c>
      <c r="B24" s="505"/>
      <c r="C24" s="418"/>
      <c r="D24" s="424">
        <f>中川区!D42</f>
        <v>55900</v>
      </c>
      <c r="E24" s="418">
        <f>中川区!E42</f>
        <v>0</v>
      </c>
      <c r="F24" s="535">
        <f>中川区!F42</f>
        <v>3800</v>
      </c>
      <c r="G24" s="501"/>
      <c r="H24" s="418">
        <f>中川区!G42</f>
        <v>0</v>
      </c>
      <c r="I24" s="418"/>
      <c r="J24" s="424">
        <f>中川区!J42</f>
        <v>3750</v>
      </c>
      <c r="K24" s="418">
        <f>中川区!K42</f>
        <v>0</v>
      </c>
      <c r="L24" s="418"/>
      <c r="M24" s="424">
        <f>中川区!N42</f>
        <v>1200</v>
      </c>
      <c r="N24" s="418">
        <f>中川区!O42</f>
        <v>0</v>
      </c>
      <c r="O24" s="418"/>
      <c r="P24" s="424">
        <f>中川区!R42</f>
        <v>3700</v>
      </c>
      <c r="Q24" s="418">
        <f>中川区!S42</f>
        <v>0</v>
      </c>
      <c r="R24" s="418"/>
      <c r="S24" s="424">
        <f t="shared" si="1"/>
        <v>68350</v>
      </c>
      <c r="T24" s="418">
        <f t="shared" si="0"/>
        <v>0</v>
      </c>
      <c r="U24" s="415"/>
    </row>
    <row r="25" spans="1:21" ht="21" customHeight="1">
      <c r="A25" s="500" t="s">
        <v>8</v>
      </c>
      <c r="B25" s="501"/>
      <c r="C25" s="418"/>
      <c r="D25" s="424">
        <f>SUM(D9:D24)</f>
        <v>538950</v>
      </c>
      <c r="E25" s="418">
        <f>SUM(E9:E24)</f>
        <v>0</v>
      </c>
      <c r="F25" s="535">
        <f>SUM(F9:F24)</f>
        <v>71300</v>
      </c>
      <c r="G25" s="501"/>
      <c r="H25" s="418">
        <f>SUM(H9:H24)</f>
        <v>0</v>
      </c>
      <c r="I25" s="418"/>
      <c r="J25" s="424">
        <f>SUM(J9:J24)</f>
        <v>89050</v>
      </c>
      <c r="K25" s="418">
        <f>SUM(K9:K24)</f>
        <v>0</v>
      </c>
      <c r="L25" s="418"/>
      <c r="M25" s="424">
        <f>SUM(M9:M24)</f>
        <v>18350</v>
      </c>
      <c r="N25" s="418">
        <f>SUM(N9:N24)</f>
        <v>0</v>
      </c>
      <c r="O25" s="418"/>
      <c r="P25" s="424">
        <f>SUM(P9:P24)</f>
        <v>39050</v>
      </c>
      <c r="Q25" s="418">
        <f>SUM(Q9:Q24)</f>
        <v>0</v>
      </c>
      <c r="R25" s="418"/>
      <c r="S25" s="424">
        <f>D25+F25+J25+M25+P25</f>
        <v>756700</v>
      </c>
      <c r="T25" s="418">
        <f t="shared" si="0"/>
        <v>0</v>
      </c>
      <c r="U25" s="416"/>
    </row>
    <row r="27" spans="1:21" ht="21" customHeight="1">
      <c r="A27" s="500" t="s">
        <v>1500</v>
      </c>
      <c r="B27" s="501"/>
      <c r="C27" s="500" t="s">
        <v>1501</v>
      </c>
      <c r="D27" s="506"/>
      <c r="E27" s="501"/>
      <c r="F27" s="500" t="s">
        <v>1502</v>
      </c>
      <c r="G27" s="506"/>
      <c r="H27" s="501"/>
      <c r="I27" s="500" t="s">
        <v>1503</v>
      </c>
      <c r="J27" s="506"/>
      <c r="K27" s="501"/>
      <c r="L27" s="500" t="s">
        <v>1504</v>
      </c>
      <c r="M27" s="506"/>
      <c r="N27" s="501"/>
      <c r="O27" s="500" t="s">
        <v>1505</v>
      </c>
      <c r="P27" s="506"/>
      <c r="Q27" s="501"/>
      <c r="R27" s="500" t="s">
        <v>1506</v>
      </c>
      <c r="S27" s="506"/>
      <c r="T27" s="501"/>
      <c r="U27" s="417" t="s">
        <v>1507</v>
      </c>
    </row>
    <row r="28" spans="1:21" ht="21" customHeight="1">
      <c r="A28" s="500" t="s">
        <v>1508</v>
      </c>
      <c r="B28" s="501"/>
      <c r="C28" s="418"/>
      <c r="D28" s="424">
        <f>D25</f>
        <v>538950</v>
      </c>
      <c r="E28" s="418">
        <f>E25</f>
        <v>0</v>
      </c>
      <c r="F28" s="507">
        <f>F25</f>
        <v>71300</v>
      </c>
      <c r="G28" s="495"/>
      <c r="H28" s="418">
        <f>H25</f>
        <v>0</v>
      </c>
      <c r="I28" s="418"/>
      <c r="J28" s="424">
        <f>J25</f>
        <v>89050</v>
      </c>
      <c r="K28" s="418">
        <f>K25</f>
        <v>0</v>
      </c>
      <c r="L28" s="418"/>
      <c r="M28" s="424">
        <f>M25</f>
        <v>18350</v>
      </c>
      <c r="N28" s="418">
        <f>N25</f>
        <v>0</v>
      </c>
      <c r="O28" s="418"/>
      <c r="P28" s="424">
        <f>P25</f>
        <v>39050</v>
      </c>
      <c r="Q28" s="418">
        <f>Q25</f>
        <v>0</v>
      </c>
      <c r="R28" s="418"/>
      <c r="S28" s="424">
        <f>S25</f>
        <v>756700</v>
      </c>
      <c r="T28" s="418">
        <f>T25</f>
        <v>0</v>
      </c>
      <c r="U28" s="421"/>
    </row>
    <row r="29" spans="1:21" ht="21" customHeight="1">
      <c r="A29" s="502" t="s">
        <v>1509</v>
      </c>
      <c r="B29" s="503"/>
      <c r="C29" s="418"/>
      <c r="D29" s="424">
        <f>尾張地区!D41</f>
        <v>677450</v>
      </c>
      <c r="E29" s="418">
        <f>尾張地区!E37</f>
        <v>0</v>
      </c>
      <c r="F29" s="507">
        <f>尾張地区!F41</f>
        <v>46300</v>
      </c>
      <c r="G29" s="495"/>
      <c r="H29" s="418">
        <f>尾張地区!H37</f>
        <v>0</v>
      </c>
      <c r="I29" s="418"/>
      <c r="J29" s="424">
        <f>尾張地区!J41</f>
        <v>93000</v>
      </c>
      <c r="K29" s="418">
        <f>尾張地区!K37</f>
        <v>0</v>
      </c>
      <c r="L29" s="418"/>
      <c r="M29" s="424">
        <f>尾張地区!M41</f>
        <v>19750</v>
      </c>
      <c r="N29" s="418">
        <f>尾張地区!N37</f>
        <v>0</v>
      </c>
      <c r="O29" s="418"/>
      <c r="P29" s="424">
        <f>尾張地区!P41</f>
        <v>28250</v>
      </c>
      <c r="Q29" s="418">
        <f>尾張地区!Q37</f>
        <v>0</v>
      </c>
      <c r="R29" s="418"/>
      <c r="S29" s="424">
        <f>尾張地区!S41</f>
        <v>864750</v>
      </c>
      <c r="T29" s="424">
        <f>尾張地区!T37</f>
        <v>0</v>
      </c>
      <c r="U29" s="422"/>
    </row>
    <row r="30" spans="1:21" ht="21" customHeight="1">
      <c r="A30" s="502" t="s">
        <v>1510</v>
      </c>
      <c r="B30" s="503"/>
      <c r="C30" s="418"/>
      <c r="D30" s="424">
        <f>三河地区!D26</f>
        <v>525950</v>
      </c>
      <c r="E30" s="418">
        <f>三河地区!E26</f>
        <v>0</v>
      </c>
      <c r="F30" s="507">
        <f>三河地区!F26</f>
        <v>34850</v>
      </c>
      <c r="G30" s="495"/>
      <c r="H30" s="418">
        <f>三河地区!H26</f>
        <v>0</v>
      </c>
      <c r="I30" s="418"/>
      <c r="J30" s="424">
        <f>三河地区!J26</f>
        <v>59600</v>
      </c>
      <c r="K30" s="424">
        <f>三河地区!K26</f>
        <v>0</v>
      </c>
      <c r="L30" s="418"/>
      <c r="M30" s="424">
        <f>三河地区!M26</f>
        <v>11800</v>
      </c>
      <c r="N30" s="418">
        <f>三河地区!N26</f>
        <v>0</v>
      </c>
      <c r="O30" s="418"/>
      <c r="P30" s="424">
        <f>三河地区!P26</f>
        <v>27950</v>
      </c>
      <c r="Q30" s="418">
        <f>三河地区!Q26</f>
        <v>0</v>
      </c>
      <c r="R30" s="418"/>
      <c r="S30" s="424">
        <f>三河地区!S26</f>
        <v>660150</v>
      </c>
      <c r="T30" s="418">
        <f>三河地区!T26</f>
        <v>0</v>
      </c>
      <c r="U30" s="423"/>
    </row>
    <row r="31" spans="1:21" ht="21" customHeight="1">
      <c r="A31" s="500" t="s">
        <v>1506</v>
      </c>
      <c r="B31" s="501"/>
      <c r="C31" s="418"/>
      <c r="D31" s="424">
        <f>SUM(D28:D30)</f>
        <v>1742350</v>
      </c>
      <c r="E31" s="418">
        <f>SUM(E28:E30)</f>
        <v>0</v>
      </c>
      <c r="F31" s="507">
        <f>SUM(F28:F30)</f>
        <v>152450</v>
      </c>
      <c r="G31" s="495"/>
      <c r="H31" s="418">
        <f>SUM(H28:H30)</f>
        <v>0</v>
      </c>
      <c r="I31" s="418"/>
      <c r="J31" s="424">
        <f>SUM(J28:J30)</f>
        <v>241650</v>
      </c>
      <c r="K31" s="418">
        <f>SUM(K28:K30)</f>
        <v>0</v>
      </c>
      <c r="L31" s="418"/>
      <c r="M31" s="424">
        <f>SUM(M28:M30)</f>
        <v>49900</v>
      </c>
      <c r="N31" s="418">
        <f>SUM(N28:N30)</f>
        <v>0</v>
      </c>
      <c r="O31" s="418"/>
      <c r="P31" s="424">
        <f>SUM(P28:P30)</f>
        <v>95250</v>
      </c>
      <c r="Q31" s="418">
        <f>SUM(Q28:Q30)</f>
        <v>0</v>
      </c>
      <c r="R31" s="418"/>
      <c r="S31" s="424">
        <f>SUM(S28:S30)</f>
        <v>2281600</v>
      </c>
      <c r="T31" s="418">
        <f>SUM(T28:T30)</f>
        <v>0</v>
      </c>
      <c r="U31" s="418"/>
    </row>
    <row r="32" spans="1:21">
      <c r="B32" s="135" t="s">
        <v>1675</v>
      </c>
    </row>
  </sheetData>
  <mergeCells count="68">
    <mergeCell ref="F24:G24"/>
    <mergeCell ref="F25:G25"/>
    <mergeCell ref="F18:G18"/>
    <mergeCell ref="F19:G19"/>
    <mergeCell ref="F20:G20"/>
    <mergeCell ref="F21:G21"/>
    <mergeCell ref="F22:G22"/>
    <mergeCell ref="F23:G23"/>
    <mergeCell ref="F9:G9"/>
    <mergeCell ref="A22:B22"/>
    <mergeCell ref="A23:B23"/>
    <mergeCell ref="O4:P6"/>
    <mergeCell ref="F10:G10"/>
    <mergeCell ref="F11:G11"/>
    <mergeCell ref="F12:G12"/>
    <mergeCell ref="F13:G13"/>
    <mergeCell ref="F14:G14"/>
    <mergeCell ref="F15:G15"/>
    <mergeCell ref="F16:G16"/>
    <mergeCell ref="F17:G17"/>
    <mergeCell ref="A18:B18"/>
    <mergeCell ref="G4:G6"/>
    <mergeCell ref="H4:N6"/>
    <mergeCell ref="U1:U6"/>
    <mergeCell ref="A3:F4"/>
    <mergeCell ref="C8:E8"/>
    <mergeCell ref="A1:B2"/>
    <mergeCell ref="I8:K8"/>
    <mergeCell ref="O8:Q8"/>
    <mergeCell ref="R8:T8"/>
    <mergeCell ref="Q4:S6"/>
    <mergeCell ref="L8:N8"/>
    <mergeCell ref="F8:H8"/>
    <mergeCell ref="A8:B8"/>
    <mergeCell ref="Q1:T3"/>
    <mergeCell ref="G1:G3"/>
    <mergeCell ref="H1:N3"/>
    <mergeCell ref="O1:P3"/>
    <mergeCell ref="T4:T6"/>
    <mergeCell ref="A31:B31"/>
    <mergeCell ref="R27:T27"/>
    <mergeCell ref="F28:G28"/>
    <mergeCell ref="F29:G29"/>
    <mergeCell ref="F30:G30"/>
    <mergeCell ref="F31:G31"/>
    <mergeCell ref="F27:H27"/>
    <mergeCell ref="C27:E27"/>
    <mergeCell ref="I27:K27"/>
    <mergeCell ref="L27:N27"/>
    <mergeCell ref="O27:Q27"/>
    <mergeCell ref="A27:B27"/>
    <mergeCell ref="A28:B28"/>
    <mergeCell ref="A29:B29"/>
    <mergeCell ref="A30:B30"/>
    <mergeCell ref="A25:B25"/>
    <mergeCell ref="A9:B9"/>
    <mergeCell ref="A10:B10"/>
    <mergeCell ref="A11:B11"/>
    <mergeCell ref="A12:B12"/>
    <mergeCell ref="A13:B13"/>
    <mergeCell ref="A14:B14"/>
    <mergeCell ref="A15:B15"/>
    <mergeCell ref="A16:B16"/>
    <mergeCell ref="A17:B17"/>
    <mergeCell ref="A24:B24"/>
    <mergeCell ref="A19:B19"/>
    <mergeCell ref="A20:B20"/>
    <mergeCell ref="A21:B21"/>
  </mergeCells>
  <phoneticPr fontId="2"/>
  <hyperlinks>
    <hyperlink ref="A9:B9" location="中区・東区!A1" display="中区"/>
    <hyperlink ref="A10:B10" location="中区・東区!A1" display="東区"/>
    <hyperlink ref="A11:B11" location="中村区!A1" display="中村区"/>
    <hyperlink ref="A12:B12" location="西区!A1" display="西区"/>
    <hyperlink ref="A13:B13" location="北区!A1" display="北区"/>
    <hyperlink ref="A14:B14" location="千種区!A1" display="千種区"/>
    <hyperlink ref="A15:B15" location="名東区!A1" display="名東区"/>
    <hyperlink ref="A16:B16" location="守山区!A1" display="守山区"/>
    <hyperlink ref="A17:B17" location="昭和区!A1" display="昭和区"/>
    <hyperlink ref="A18:B18" location="天白区!A1" display="天白区"/>
    <hyperlink ref="A19:B19" location="瑞穂区!A1" display="瑞穂区"/>
    <hyperlink ref="A20:B20" location="南区!A1" display="南区"/>
    <hyperlink ref="A21:B21" location="緑区!A1" display="緑区"/>
    <hyperlink ref="A22:B22" location="熱田区・港区!A1" display="熱田区"/>
    <hyperlink ref="A23:B23" location="熱田区・港区!A1" display="港区"/>
    <hyperlink ref="A24:B24" location="中川区!A1" display="中川区"/>
    <hyperlink ref="A29:B29" location="尾張地区!A1" display="尾張地区"/>
    <hyperlink ref="A30:B30" location="三河地区!A1" display="三河地区"/>
  </hyperlinks>
  <pageMargins left="0.19685039370078741" right="0.19685039370078741" top="0.23622047244094491" bottom="0.23622047244094491" header="0.19685039370078741" footer="0.19685039370078741"/>
  <pageSetup paperSize="9" orientation="landscape" verticalDpi="0" r:id="rId1"/>
</worksheet>
</file>

<file path=xl/worksheets/sheet7.xml><?xml version="1.0" encoding="utf-8"?>
<worksheet xmlns="http://schemas.openxmlformats.org/spreadsheetml/2006/main" xmlns:r="http://schemas.openxmlformats.org/officeDocument/2006/relationships">
  <dimension ref="A1:U41"/>
  <sheetViews>
    <sheetView showZeros="0" zoomScaleNormal="100" workbookViewId="0">
      <selection activeCell="E9" sqref="E9"/>
    </sheetView>
  </sheetViews>
  <sheetFormatPr defaultRowHeight="13.5"/>
  <cols>
    <col min="1" max="1" width="2.375" customWidth="1"/>
    <col min="2" max="2" width="11.125" customWidth="1"/>
    <col min="3" max="3" width="1.5" customWidth="1"/>
    <col min="4" max="4" width="8.75" customWidth="1"/>
    <col min="5" max="5" width="8.125" customWidth="1"/>
    <col min="6" max="6" width="7.625" customWidth="1"/>
    <col min="7" max="7" width="7.75" customWidth="1"/>
    <col min="8" max="8" width="10.125" customWidth="1"/>
    <col min="9" max="9" width="1.5" customWidth="1"/>
    <col min="12" max="12" width="10.125" customWidth="1"/>
    <col min="13" max="13" width="1.625" customWidth="1"/>
    <col min="14" max="14" width="6.875" customWidth="1"/>
    <col min="15" max="15" width="7" customWidth="1"/>
    <col min="16" max="16" width="10.125" customWidth="1"/>
    <col min="17" max="17" width="1.625" customWidth="1"/>
    <col min="18" max="18" width="6.75" customWidth="1"/>
    <col min="19" max="19" width="7" customWidth="1"/>
    <col min="20" max="20" width="18.375" customWidth="1"/>
  </cols>
  <sheetData>
    <row r="1" spans="1:20" ht="10.5" customHeight="1">
      <c r="A1" s="515" t="s">
        <v>0</v>
      </c>
      <c r="B1" s="546"/>
      <c r="C1" s="2"/>
      <c r="D1" s="2"/>
      <c r="E1" s="2"/>
      <c r="F1" s="3"/>
      <c r="G1" s="526" t="s">
        <v>1</v>
      </c>
      <c r="H1" s="520"/>
      <c r="I1" s="520"/>
      <c r="J1" s="520"/>
      <c r="K1" s="520"/>
      <c r="L1" s="520"/>
      <c r="M1" s="520"/>
      <c r="N1" s="521"/>
      <c r="O1" s="526" t="s">
        <v>1671</v>
      </c>
      <c r="P1" s="520"/>
      <c r="Q1" s="520"/>
      <c r="R1" s="520"/>
      <c r="S1" s="521"/>
      <c r="T1" s="508" t="s">
        <v>3</v>
      </c>
    </row>
    <row r="2" spans="1:20" ht="10.5" customHeight="1">
      <c r="A2" s="511"/>
      <c r="B2" s="547"/>
      <c r="C2" s="5"/>
      <c r="D2" s="5"/>
      <c r="E2" s="5"/>
      <c r="F2" s="6"/>
      <c r="G2" s="527"/>
      <c r="H2" s="522"/>
      <c r="I2" s="522"/>
      <c r="J2" s="522"/>
      <c r="K2" s="522"/>
      <c r="L2" s="522"/>
      <c r="M2" s="522"/>
      <c r="N2" s="523"/>
      <c r="O2" s="527"/>
      <c r="P2" s="522"/>
      <c r="Q2" s="522"/>
      <c r="R2" s="522"/>
      <c r="S2" s="523"/>
      <c r="T2" s="544"/>
    </row>
    <row r="3" spans="1:20" ht="10.5" customHeight="1" thickBot="1">
      <c r="A3" s="560" t="s">
        <v>4</v>
      </c>
      <c r="B3" s="561"/>
      <c r="C3" s="561"/>
      <c r="D3" s="561"/>
      <c r="E3" s="561"/>
      <c r="F3" s="562"/>
      <c r="G3" s="528"/>
      <c r="H3" s="524"/>
      <c r="I3" s="524"/>
      <c r="J3" s="524"/>
      <c r="K3" s="524"/>
      <c r="L3" s="524"/>
      <c r="M3" s="524"/>
      <c r="N3" s="525"/>
      <c r="O3" s="528"/>
      <c r="P3" s="524"/>
      <c r="Q3" s="524"/>
      <c r="R3" s="524"/>
      <c r="S3" s="525"/>
      <c r="T3" s="544"/>
    </row>
    <row r="4" spans="1:20" ht="10.5" customHeight="1">
      <c r="A4" s="563"/>
      <c r="B4" s="561"/>
      <c r="C4" s="561"/>
      <c r="D4" s="561"/>
      <c r="E4" s="561"/>
      <c r="F4" s="562"/>
      <c r="G4" s="541" t="s">
        <v>5</v>
      </c>
      <c r="H4" s="520"/>
      <c r="I4" s="520"/>
      <c r="J4" s="520"/>
      <c r="K4" s="520"/>
      <c r="L4" s="520"/>
      <c r="M4" s="520"/>
      <c r="N4" s="521"/>
      <c r="O4" s="526" t="s">
        <v>6</v>
      </c>
      <c r="P4" s="517">
        <f>E24+G24+K24+O24+S24+E40+G40+K40+O40+S40</f>
        <v>0</v>
      </c>
      <c r="Q4" s="517"/>
      <c r="R4" s="517"/>
      <c r="S4" s="532" t="s">
        <v>7</v>
      </c>
      <c r="T4" s="544"/>
    </row>
    <row r="5" spans="1:20" ht="10.5" customHeight="1">
      <c r="A5" s="4"/>
      <c r="B5" s="5"/>
      <c r="C5" s="5"/>
      <c r="D5" s="5"/>
      <c r="E5" s="5"/>
      <c r="F5" s="6"/>
      <c r="G5" s="542"/>
      <c r="H5" s="522"/>
      <c r="I5" s="522"/>
      <c r="J5" s="522"/>
      <c r="K5" s="522"/>
      <c r="L5" s="522"/>
      <c r="M5" s="522"/>
      <c r="N5" s="523"/>
      <c r="O5" s="527"/>
      <c r="P5" s="518"/>
      <c r="Q5" s="518"/>
      <c r="R5" s="518"/>
      <c r="S5" s="548"/>
      <c r="T5" s="544"/>
    </row>
    <row r="6" spans="1:20" ht="10.5" customHeight="1" thickBot="1">
      <c r="A6" s="7"/>
      <c r="B6" s="9"/>
      <c r="C6" s="9"/>
      <c r="D6" s="9"/>
      <c r="E6" s="9"/>
      <c r="F6" s="8"/>
      <c r="G6" s="543"/>
      <c r="H6" s="524"/>
      <c r="I6" s="524"/>
      <c r="J6" s="524"/>
      <c r="K6" s="524"/>
      <c r="L6" s="524"/>
      <c r="M6" s="524"/>
      <c r="N6" s="525"/>
      <c r="O6" s="528"/>
      <c r="P6" s="519"/>
      <c r="Q6" s="519"/>
      <c r="R6" s="519"/>
      <c r="S6" s="549"/>
      <c r="T6" s="545"/>
    </row>
    <row r="7" spans="1:20" ht="27" customHeight="1" thickBot="1">
      <c r="B7" s="41" t="s">
        <v>19</v>
      </c>
      <c r="C7" s="29"/>
      <c r="D7" s="40" t="s">
        <v>20</v>
      </c>
      <c r="F7" s="28" t="s">
        <v>17</v>
      </c>
      <c r="G7" s="29"/>
      <c r="H7" s="67">
        <f>D24+F24+J24+N24+R24</f>
        <v>36950</v>
      </c>
      <c r="I7" s="29"/>
      <c r="J7" s="29" t="s">
        <v>18</v>
      </c>
    </row>
    <row r="8" spans="1:20" ht="16.5" customHeight="1" thickTop="1" thickBot="1">
      <c r="A8" s="550" t="s">
        <v>10</v>
      </c>
      <c r="B8" s="551"/>
      <c r="C8" s="551"/>
      <c r="D8" s="552"/>
      <c r="E8" s="12" t="s">
        <v>11</v>
      </c>
      <c r="F8" s="13" t="s">
        <v>12</v>
      </c>
      <c r="G8" s="14" t="s">
        <v>11</v>
      </c>
      <c r="H8" s="557" t="s">
        <v>13</v>
      </c>
      <c r="I8" s="558"/>
      <c r="J8" s="559"/>
      <c r="K8" s="54" t="s">
        <v>11</v>
      </c>
      <c r="L8" s="553" t="s">
        <v>14</v>
      </c>
      <c r="M8" s="554"/>
      <c r="N8" s="555"/>
      <c r="O8" s="14" t="s">
        <v>11</v>
      </c>
      <c r="P8" s="553" t="s">
        <v>15</v>
      </c>
      <c r="Q8" s="554"/>
      <c r="R8" s="556"/>
      <c r="S8" s="14" t="s">
        <v>11</v>
      </c>
      <c r="T8" s="15" t="s">
        <v>16</v>
      </c>
    </row>
    <row r="9" spans="1:20" ht="15" customHeight="1">
      <c r="A9" s="46" t="s">
        <v>36</v>
      </c>
      <c r="B9" s="57" t="s">
        <v>23</v>
      </c>
      <c r="C9" s="30"/>
      <c r="D9" s="77">
        <v>1600</v>
      </c>
      <c r="E9" s="114"/>
      <c r="F9" s="92">
        <v>400</v>
      </c>
      <c r="G9" s="49"/>
      <c r="H9" s="59" t="s">
        <v>41</v>
      </c>
      <c r="I9" s="55"/>
      <c r="J9" s="86">
        <v>1500</v>
      </c>
      <c r="K9" s="32"/>
      <c r="L9" s="59" t="s">
        <v>47</v>
      </c>
      <c r="M9" s="55"/>
      <c r="N9" s="90">
        <v>450</v>
      </c>
      <c r="O9" s="17"/>
      <c r="P9" s="59" t="s">
        <v>52</v>
      </c>
      <c r="Q9" s="55"/>
      <c r="R9" s="90">
        <v>1200</v>
      </c>
      <c r="S9" s="17"/>
      <c r="T9" s="73" t="s">
        <v>81</v>
      </c>
    </row>
    <row r="10" spans="1:20" ht="15" customHeight="1">
      <c r="A10" s="47"/>
      <c r="B10" s="58" t="s">
        <v>24</v>
      </c>
      <c r="C10" s="33"/>
      <c r="D10" s="78">
        <v>950</v>
      </c>
      <c r="E10" s="115"/>
      <c r="F10" s="93">
        <v>900</v>
      </c>
      <c r="G10" s="50"/>
      <c r="H10" s="60" t="s">
        <v>42</v>
      </c>
      <c r="I10" s="48"/>
      <c r="J10" s="87">
        <v>700</v>
      </c>
      <c r="K10" s="19"/>
      <c r="L10" s="60" t="s">
        <v>48</v>
      </c>
      <c r="M10" s="48"/>
      <c r="N10" s="87">
        <v>450</v>
      </c>
      <c r="O10" s="19"/>
      <c r="P10" s="62" t="s">
        <v>53</v>
      </c>
      <c r="Q10" s="48"/>
      <c r="R10" s="87">
        <v>250</v>
      </c>
      <c r="S10" s="19"/>
      <c r="T10" s="76" t="s">
        <v>82</v>
      </c>
    </row>
    <row r="11" spans="1:20" ht="15" customHeight="1">
      <c r="A11" s="47"/>
      <c r="B11" s="58" t="s">
        <v>25</v>
      </c>
      <c r="C11" s="33"/>
      <c r="D11" s="78">
        <v>950</v>
      </c>
      <c r="E11" s="115"/>
      <c r="F11" s="93">
        <v>250</v>
      </c>
      <c r="G11" s="51"/>
      <c r="H11" s="60" t="s">
        <v>43</v>
      </c>
      <c r="I11" s="48"/>
      <c r="J11" s="87">
        <v>800</v>
      </c>
      <c r="K11" s="19"/>
      <c r="L11" s="60" t="s">
        <v>49</v>
      </c>
      <c r="M11" s="48"/>
      <c r="N11" s="87">
        <v>450</v>
      </c>
      <c r="O11" s="19"/>
      <c r="P11" s="62" t="s">
        <v>41</v>
      </c>
      <c r="Q11" s="48"/>
      <c r="R11" s="87">
        <v>300</v>
      </c>
      <c r="S11" s="19"/>
      <c r="T11" s="76" t="s">
        <v>83</v>
      </c>
    </row>
    <row r="12" spans="1:20" ht="15" customHeight="1">
      <c r="A12" s="47" t="s">
        <v>37</v>
      </c>
      <c r="B12" s="58" t="s">
        <v>26</v>
      </c>
      <c r="C12" s="33"/>
      <c r="D12" s="78">
        <v>2550</v>
      </c>
      <c r="E12" s="115"/>
      <c r="F12" s="93">
        <v>2400</v>
      </c>
      <c r="G12" s="50"/>
      <c r="H12" s="60" t="s">
        <v>44</v>
      </c>
      <c r="I12" s="48"/>
      <c r="J12" s="87">
        <v>1250</v>
      </c>
      <c r="K12" s="19"/>
      <c r="L12" s="60" t="s">
        <v>50</v>
      </c>
      <c r="M12" s="48"/>
      <c r="N12" s="87">
        <v>500</v>
      </c>
      <c r="O12" s="19"/>
      <c r="P12" s="62" t="s">
        <v>54</v>
      </c>
      <c r="Q12" s="48"/>
      <c r="R12" s="87">
        <v>300</v>
      </c>
      <c r="S12" s="19"/>
      <c r="T12" s="76" t="s">
        <v>84</v>
      </c>
    </row>
    <row r="13" spans="1:20" ht="15" customHeight="1">
      <c r="A13" s="47" t="s">
        <v>38</v>
      </c>
      <c r="B13" s="58" t="s">
        <v>27</v>
      </c>
      <c r="C13" s="33"/>
      <c r="D13" s="78">
        <v>2150</v>
      </c>
      <c r="E13" s="115"/>
      <c r="F13" s="93">
        <v>2250</v>
      </c>
      <c r="G13" s="51"/>
      <c r="H13" s="60" t="s">
        <v>45</v>
      </c>
      <c r="I13" s="48"/>
      <c r="J13" s="87">
        <v>550</v>
      </c>
      <c r="K13" s="19"/>
      <c r="L13" s="60" t="s">
        <v>51</v>
      </c>
      <c r="M13" s="48"/>
      <c r="N13" s="87">
        <v>500</v>
      </c>
      <c r="O13" s="19"/>
      <c r="P13" s="62"/>
      <c r="Q13" s="48"/>
      <c r="R13" s="87"/>
      <c r="S13" s="19"/>
      <c r="T13" s="74" t="s">
        <v>85</v>
      </c>
    </row>
    <row r="14" spans="1:20" ht="15" customHeight="1">
      <c r="A14" s="47"/>
      <c r="B14" s="58" t="s">
        <v>28</v>
      </c>
      <c r="C14" s="33"/>
      <c r="D14" s="78">
        <v>1000</v>
      </c>
      <c r="E14" s="115"/>
      <c r="F14" s="93">
        <v>800</v>
      </c>
      <c r="G14" s="50"/>
      <c r="H14" s="60"/>
      <c r="I14" s="48"/>
      <c r="J14" s="87"/>
      <c r="K14" s="19"/>
      <c r="L14" s="60"/>
      <c r="M14" s="48"/>
      <c r="N14" s="87"/>
      <c r="O14" s="19"/>
      <c r="P14" s="62"/>
      <c r="Q14" s="48"/>
      <c r="R14" s="87"/>
      <c r="S14" s="19"/>
      <c r="T14" s="74"/>
    </row>
    <row r="15" spans="1:20" ht="15" customHeight="1">
      <c r="A15" s="47"/>
      <c r="B15" s="58" t="s">
        <v>29</v>
      </c>
      <c r="C15" s="33"/>
      <c r="D15" s="78">
        <v>1800</v>
      </c>
      <c r="E15" s="115"/>
      <c r="F15" s="93">
        <v>550</v>
      </c>
      <c r="G15" s="51"/>
      <c r="H15" s="60"/>
      <c r="I15" s="48"/>
      <c r="J15" s="87"/>
      <c r="K15" s="19"/>
      <c r="L15" s="60"/>
      <c r="M15" s="48"/>
      <c r="N15" s="87"/>
      <c r="O15" s="19"/>
      <c r="P15" s="62"/>
      <c r="Q15" s="48"/>
      <c r="R15" s="87"/>
      <c r="S15" s="19"/>
      <c r="T15" s="74" t="s">
        <v>86</v>
      </c>
    </row>
    <row r="16" spans="1:20" ht="15" customHeight="1">
      <c r="A16" s="47"/>
      <c r="B16" s="58" t="s">
        <v>30</v>
      </c>
      <c r="C16" s="33"/>
      <c r="D16" s="78">
        <v>1150</v>
      </c>
      <c r="E16" s="115"/>
      <c r="F16" s="93">
        <v>250</v>
      </c>
      <c r="G16" s="50"/>
      <c r="H16" s="60"/>
      <c r="I16" s="48"/>
      <c r="J16" s="87"/>
      <c r="K16" s="19"/>
      <c r="L16" s="60"/>
      <c r="M16" s="48"/>
      <c r="N16" s="87"/>
      <c r="O16" s="19"/>
      <c r="P16" s="62"/>
      <c r="Q16" s="48"/>
      <c r="R16" s="87"/>
      <c r="S16" s="19"/>
      <c r="T16" s="74" t="s">
        <v>87</v>
      </c>
    </row>
    <row r="17" spans="1:21" ht="15" customHeight="1">
      <c r="A17" s="47"/>
      <c r="B17" s="58" t="s">
        <v>31</v>
      </c>
      <c r="C17" s="33"/>
      <c r="D17" s="78">
        <v>1900</v>
      </c>
      <c r="E17" s="115"/>
      <c r="F17" s="93">
        <v>600</v>
      </c>
      <c r="G17" s="51"/>
      <c r="H17" s="60"/>
      <c r="I17" s="48"/>
      <c r="J17" s="87"/>
      <c r="K17" s="19"/>
      <c r="L17" s="60"/>
      <c r="M17" s="48"/>
      <c r="N17" s="87"/>
      <c r="O17" s="19"/>
      <c r="P17" s="62"/>
      <c r="Q17" s="48"/>
      <c r="R17" s="87"/>
      <c r="S17" s="19"/>
      <c r="T17" s="74"/>
    </row>
    <row r="18" spans="1:21" ht="15" customHeight="1">
      <c r="A18" s="47"/>
      <c r="B18" s="58" t="s">
        <v>32</v>
      </c>
      <c r="C18" s="33"/>
      <c r="D18" s="78">
        <v>1600</v>
      </c>
      <c r="E18" s="115"/>
      <c r="F18" s="93">
        <v>400</v>
      </c>
      <c r="G18" s="50"/>
      <c r="H18" s="60"/>
      <c r="I18" s="48"/>
      <c r="J18" s="87"/>
      <c r="K18" s="19"/>
      <c r="L18" s="60"/>
      <c r="M18" s="48"/>
      <c r="N18" s="87"/>
      <c r="O18" s="19"/>
      <c r="P18" s="62"/>
      <c r="Q18" s="48"/>
      <c r="R18" s="87"/>
      <c r="S18" s="19"/>
      <c r="T18" s="74" t="s">
        <v>88</v>
      </c>
    </row>
    <row r="19" spans="1:21" ht="15" customHeight="1">
      <c r="A19" s="47" t="s">
        <v>39</v>
      </c>
      <c r="B19" s="58" t="s">
        <v>33</v>
      </c>
      <c r="C19" s="33"/>
      <c r="D19" s="78">
        <v>1500</v>
      </c>
      <c r="E19" s="115"/>
      <c r="F19" s="93">
        <v>350</v>
      </c>
      <c r="G19" s="51"/>
      <c r="H19" s="60"/>
      <c r="I19" s="48"/>
      <c r="J19" s="87"/>
      <c r="K19" s="19"/>
      <c r="L19" s="60"/>
      <c r="M19" s="48"/>
      <c r="N19" s="87"/>
      <c r="O19" s="19"/>
      <c r="P19" s="62"/>
      <c r="Q19" s="48"/>
      <c r="R19" s="87"/>
      <c r="S19" s="19"/>
      <c r="T19" s="76" t="s">
        <v>89</v>
      </c>
    </row>
    <row r="20" spans="1:21" ht="15" customHeight="1">
      <c r="A20" s="47" t="s">
        <v>40</v>
      </c>
      <c r="B20" s="58" t="s">
        <v>34</v>
      </c>
      <c r="C20" s="33"/>
      <c r="D20" s="78">
        <v>1050</v>
      </c>
      <c r="E20" s="115"/>
      <c r="F20" s="93">
        <v>400</v>
      </c>
      <c r="G20" s="19"/>
      <c r="H20" s="60"/>
      <c r="I20" s="48"/>
      <c r="J20" s="87"/>
      <c r="K20" s="19"/>
      <c r="L20" s="60"/>
      <c r="M20" s="48"/>
      <c r="N20" s="87"/>
      <c r="O20" s="19"/>
      <c r="P20" s="62"/>
      <c r="Q20" s="48"/>
      <c r="R20" s="87"/>
      <c r="S20" s="19"/>
      <c r="T20" s="74" t="s">
        <v>90</v>
      </c>
    </row>
    <row r="21" spans="1:21" ht="15" customHeight="1">
      <c r="A21" s="96"/>
      <c r="B21" s="97"/>
      <c r="C21" s="98"/>
      <c r="D21" s="99"/>
      <c r="E21" s="116"/>
      <c r="F21" s="161"/>
      <c r="G21" s="19"/>
      <c r="H21" s="60"/>
      <c r="I21" s="48"/>
      <c r="J21" s="101"/>
      <c r="K21" s="102"/>
      <c r="L21" s="60"/>
      <c r="M21" s="48"/>
      <c r="N21" s="101"/>
      <c r="O21" s="102"/>
      <c r="P21" s="62"/>
      <c r="Q21" s="48"/>
      <c r="R21" s="101"/>
      <c r="S21" s="102"/>
      <c r="T21" s="74" t="s">
        <v>91</v>
      </c>
    </row>
    <row r="22" spans="1:21" ht="15" customHeight="1">
      <c r="A22" s="96"/>
      <c r="B22" s="97"/>
      <c r="C22" s="98"/>
      <c r="D22" s="99"/>
      <c r="E22" s="116"/>
      <c r="F22" s="161"/>
      <c r="G22" s="19"/>
      <c r="H22" s="60"/>
      <c r="I22" s="48"/>
      <c r="J22" s="101"/>
      <c r="K22" s="102"/>
      <c r="L22" s="60"/>
      <c r="M22" s="48"/>
      <c r="N22" s="101"/>
      <c r="O22" s="102"/>
      <c r="P22" s="62"/>
      <c r="Q22" s="48"/>
      <c r="R22" s="101"/>
      <c r="S22" s="102"/>
      <c r="T22" s="74"/>
    </row>
    <row r="23" spans="1:21" ht="15" customHeight="1" thickBot="1">
      <c r="A23" s="20"/>
      <c r="B23" s="44"/>
      <c r="C23" s="35"/>
      <c r="D23" s="79"/>
      <c r="E23" s="117"/>
      <c r="F23" s="94"/>
      <c r="G23" s="52"/>
      <c r="H23" s="61"/>
      <c r="I23" s="56"/>
      <c r="J23" s="88"/>
      <c r="K23" s="22"/>
      <c r="L23" s="61"/>
      <c r="M23" s="56"/>
      <c r="N23" s="88"/>
      <c r="O23" s="22"/>
      <c r="P23" s="63"/>
      <c r="Q23" s="56"/>
      <c r="R23" s="88"/>
      <c r="S23" s="22"/>
      <c r="T23" s="74"/>
    </row>
    <row r="24" spans="1:21" ht="15" customHeight="1" thickBot="1">
      <c r="A24" s="23"/>
      <c r="B24" s="45" t="s">
        <v>35</v>
      </c>
      <c r="C24" s="24"/>
      <c r="D24" s="113">
        <f>SUM(D9:D23)</f>
        <v>18200</v>
      </c>
      <c r="E24" s="36">
        <f>SUM(E9:E23)</f>
        <v>0</v>
      </c>
      <c r="F24" s="95">
        <f>SUM(F9:F23)</f>
        <v>9550</v>
      </c>
      <c r="G24" s="53">
        <f>SUM(G9:G23)</f>
        <v>0</v>
      </c>
      <c r="H24" s="39" t="s">
        <v>46</v>
      </c>
      <c r="I24" s="27"/>
      <c r="J24" s="89">
        <f>SUM(J9:J23)</f>
        <v>4800</v>
      </c>
      <c r="K24" s="26">
        <f>SUM(K9:K23)</f>
        <v>0</v>
      </c>
      <c r="L24" s="39" t="s">
        <v>46</v>
      </c>
      <c r="M24" s="27"/>
      <c r="N24" s="91">
        <f>SUM(N9:N23)</f>
        <v>2350</v>
      </c>
      <c r="O24" s="37">
        <f>SUM(O9:O23)</f>
        <v>0</v>
      </c>
      <c r="P24" s="39" t="s">
        <v>55</v>
      </c>
      <c r="Q24" s="27"/>
      <c r="R24" s="91">
        <f>SUM(R9:R23)</f>
        <v>2050</v>
      </c>
      <c r="S24" s="37">
        <f>SUM(S9:S23)</f>
        <v>0</v>
      </c>
      <c r="T24" s="75"/>
    </row>
    <row r="25" spans="1:21" ht="27" customHeight="1" thickTop="1" thickBot="1">
      <c r="A25" s="5"/>
      <c r="B25" s="43" t="s">
        <v>21</v>
      </c>
      <c r="C25" s="38"/>
      <c r="D25" s="42" t="s">
        <v>20</v>
      </c>
      <c r="E25" s="5"/>
      <c r="F25" s="28" t="s">
        <v>17</v>
      </c>
      <c r="G25" s="38"/>
      <c r="H25" s="68">
        <f>D40+F40+J40+N40+R40</f>
        <v>27050</v>
      </c>
      <c r="I25" s="38"/>
      <c r="J25" s="38" t="s">
        <v>18</v>
      </c>
      <c r="K25" s="5"/>
      <c r="L25" s="5"/>
      <c r="M25" s="5"/>
      <c r="N25" s="5"/>
      <c r="O25" s="5"/>
      <c r="P25" s="5"/>
      <c r="Q25" s="5"/>
      <c r="R25" s="5"/>
      <c r="S25" s="5"/>
      <c r="T25" s="5"/>
      <c r="U25" s="5"/>
    </row>
    <row r="26" spans="1:21" ht="16.5" customHeight="1" thickTop="1" thickBot="1">
      <c r="A26" s="550" t="s">
        <v>10</v>
      </c>
      <c r="B26" s="551"/>
      <c r="C26" s="551"/>
      <c r="D26" s="552"/>
      <c r="E26" s="12" t="s">
        <v>11</v>
      </c>
      <c r="F26" s="13" t="s">
        <v>12</v>
      </c>
      <c r="G26" s="14" t="s">
        <v>11</v>
      </c>
      <c r="H26" s="553" t="s">
        <v>13</v>
      </c>
      <c r="I26" s="554"/>
      <c r="J26" s="555"/>
      <c r="K26" s="14" t="s">
        <v>11</v>
      </c>
      <c r="L26" s="553" t="s">
        <v>14</v>
      </c>
      <c r="M26" s="554"/>
      <c r="N26" s="555"/>
      <c r="O26" s="14" t="s">
        <v>11</v>
      </c>
      <c r="P26" s="553" t="s">
        <v>15</v>
      </c>
      <c r="Q26" s="554"/>
      <c r="R26" s="556"/>
      <c r="S26" s="14" t="s">
        <v>11</v>
      </c>
      <c r="T26" s="15" t="s">
        <v>16</v>
      </c>
    </row>
    <row r="27" spans="1:21" ht="15" customHeight="1">
      <c r="A27" s="46" t="s">
        <v>67</v>
      </c>
      <c r="B27" s="57" t="s">
        <v>56</v>
      </c>
      <c r="C27" s="323" t="s">
        <v>119</v>
      </c>
      <c r="D27" s="77">
        <v>1850</v>
      </c>
      <c r="E27" s="31"/>
      <c r="F27" s="92">
        <v>400</v>
      </c>
      <c r="G27" s="32"/>
      <c r="H27" s="59" t="s">
        <v>59</v>
      </c>
      <c r="I27" s="55"/>
      <c r="J27" s="90">
        <v>550</v>
      </c>
      <c r="K27" s="17"/>
      <c r="L27" s="59" t="s">
        <v>129</v>
      </c>
      <c r="M27" s="70"/>
      <c r="N27" s="90">
        <v>350</v>
      </c>
      <c r="O27" s="17"/>
      <c r="P27" s="59" t="s">
        <v>77</v>
      </c>
      <c r="Q27" s="55"/>
      <c r="R27" s="90">
        <v>300</v>
      </c>
      <c r="S27" s="17"/>
      <c r="T27" s="73" t="s">
        <v>92</v>
      </c>
    </row>
    <row r="28" spans="1:21" ht="15" customHeight="1">
      <c r="A28" s="65" t="s">
        <v>68</v>
      </c>
      <c r="B28" s="58" t="s">
        <v>57</v>
      </c>
      <c r="C28" s="324"/>
      <c r="D28" s="78">
        <v>1500</v>
      </c>
      <c r="E28" s="18"/>
      <c r="F28" s="93">
        <v>300</v>
      </c>
      <c r="G28" s="34"/>
      <c r="H28" s="60" t="s">
        <v>74</v>
      </c>
      <c r="I28" s="48"/>
      <c r="J28" s="87">
        <v>1250</v>
      </c>
      <c r="K28" s="19"/>
      <c r="L28" s="60" t="s">
        <v>76</v>
      </c>
      <c r="M28" s="71"/>
      <c r="N28" s="87">
        <v>150</v>
      </c>
      <c r="O28" s="19"/>
      <c r="P28" s="60" t="s">
        <v>78</v>
      </c>
      <c r="Q28" s="48"/>
      <c r="R28" s="87">
        <v>700</v>
      </c>
      <c r="S28" s="19"/>
      <c r="T28" s="76" t="s">
        <v>93</v>
      </c>
    </row>
    <row r="29" spans="1:21" ht="15" customHeight="1">
      <c r="A29" s="65" t="s">
        <v>69</v>
      </c>
      <c r="B29" s="58" t="s">
        <v>58</v>
      </c>
      <c r="C29" s="324"/>
      <c r="D29" s="78">
        <v>1500</v>
      </c>
      <c r="E29" s="18"/>
      <c r="F29" s="93">
        <v>400</v>
      </c>
      <c r="G29" s="19"/>
      <c r="H29" s="60" t="s">
        <v>75</v>
      </c>
      <c r="I29" s="48"/>
      <c r="J29" s="87">
        <v>1050</v>
      </c>
      <c r="K29" s="19"/>
      <c r="L29" s="60"/>
      <c r="M29" s="71"/>
      <c r="N29" s="87"/>
      <c r="O29" s="19"/>
      <c r="P29" s="60" t="s">
        <v>79</v>
      </c>
      <c r="Q29" s="48"/>
      <c r="R29" s="87">
        <v>300</v>
      </c>
      <c r="S29" s="19"/>
      <c r="T29" s="74" t="s">
        <v>85</v>
      </c>
    </row>
    <row r="30" spans="1:21" ht="15" customHeight="1">
      <c r="A30" s="65" t="s">
        <v>70</v>
      </c>
      <c r="B30" s="58" t="s">
        <v>59</v>
      </c>
      <c r="C30" s="324"/>
      <c r="D30" s="78">
        <v>1050</v>
      </c>
      <c r="E30" s="18"/>
      <c r="F30" s="93">
        <v>250</v>
      </c>
      <c r="G30" s="34"/>
      <c r="H30" s="60"/>
      <c r="I30" s="48"/>
      <c r="J30" s="87"/>
      <c r="K30" s="19"/>
      <c r="L30" s="60"/>
      <c r="M30" s="71"/>
      <c r="N30" s="87"/>
      <c r="O30" s="19"/>
      <c r="P30" s="60"/>
      <c r="Q30" s="48"/>
      <c r="R30" s="87"/>
      <c r="S30" s="19"/>
      <c r="T30" s="74"/>
    </row>
    <row r="31" spans="1:21" ht="15" customHeight="1">
      <c r="A31" s="65"/>
      <c r="B31" s="58" t="s">
        <v>60</v>
      </c>
      <c r="C31" s="324"/>
      <c r="D31" s="78">
        <v>2200</v>
      </c>
      <c r="E31" s="18"/>
      <c r="F31" s="93">
        <v>300</v>
      </c>
      <c r="G31" s="19"/>
      <c r="H31" s="60"/>
      <c r="I31" s="48"/>
      <c r="J31" s="87"/>
      <c r="K31" s="19"/>
      <c r="L31" s="60"/>
      <c r="M31" s="71"/>
      <c r="N31" s="87"/>
      <c r="O31" s="19"/>
      <c r="P31" s="60"/>
      <c r="Q31" s="48"/>
      <c r="R31" s="87"/>
      <c r="S31" s="19"/>
      <c r="T31" s="74" t="s">
        <v>94</v>
      </c>
    </row>
    <row r="32" spans="1:21" ht="15" customHeight="1">
      <c r="A32" s="65" t="s">
        <v>71</v>
      </c>
      <c r="B32" s="58" t="s">
        <v>61</v>
      </c>
      <c r="C32" s="324"/>
      <c r="D32" s="78">
        <v>1650</v>
      </c>
      <c r="E32" s="18"/>
      <c r="F32" s="93">
        <v>650</v>
      </c>
      <c r="G32" s="34"/>
      <c r="H32" s="60"/>
      <c r="I32" s="48"/>
      <c r="J32" s="87"/>
      <c r="K32" s="19"/>
      <c r="L32" s="60"/>
      <c r="M32" s="71"/>
      <c r="N32" s="87"/>
      <c r="O32" s="19"/>
      <c r="P32" s="60"/>
      <c r="Q32" s="48"/>
      <c r="R32" s="87"/>
      <c r="S32" s="19"/>
      <c r="T32" s="74" t="s">
        <v>95</v>
      </c>
    </row>
    <row r="33" spans="1:20" ht="15" customHeight="1">
      <c r="A33" s="65"/>
      <c r="B33" s="58" t="s">
        <v>62</v>
      </c>
      <c r="C33" s="324"/>
      <c r="D33" s="78">
        <v>1650</v>
      </c>
      <c r="E33" s="18"/>
      <c r="F33" s="93">
        <v>550</v>
      </c>
      <c r="G33" s="19"/>
      <c r="H33" s="60"/>
      <c r="I33" s="48"/>
      <c r="J33" s="87"/>
      <c r="K33" s="19"/>
      <c r="L33" s="60"/>
      <c r="M33" s="71"/>
      <c r="N33" s="87"/>
      <c r="O33" s="19"/>
      <c r="P33" s="60"/>
      <c r="Q33" s="48"/>
      <c r="R33" s="87"/>
      <c r="S33" s="19"/>
      <c r="T33" s="74" t="s">
        <v>96</v>
      </c>
    </row>
    <row r="34" spans="1:20" ht="15" customHeight="1">
      <c r="A34" s="65"/>
      <c r="B34" s="58" t="s">
        <v>63</v>
      </c>
      <c r="C34" s="324"/>
      <c r="D34" s="78">
        <v>1300</v>
      </c>
      <c r="E34" s="18"/>
      <c r="F34" s="93">
        <v>200</v>
      </c>
      <c r="G34" s="34"/>
      <c r="H34" s="60"/>
      <c r="I34" s="48"/>
      <c r="J34" s="87"/>
      <c r="K34" s="19"/>
      <c r="L34" s="60"/>
      <c r="M34" s="71"/>
      <c r="N34" s="87"/>
      <c r="O34" s="19"/>
      <c r="P34" s="60"/>
      <c r="Q34" s="48"/>
      <c r="R34" s="87"/>
      <c r="S34" s="19"/>
      <c r="T34" s="74" t="s">
        <v>97</v>
      </c>
    </row>
    <row r="35" spans="1:20" ht="15" customHeight="1">
      <c r="A35" s="65" t="s">
        <v>72</v>
      </c>
      <c r="B35" s="58" t="s">
        <v>64</v>
      </c>
      <c r="C35" s="324"/>
      <c r="D35" s="78">
        <v>1500</v>
      </c>
      <c r="E35" s="18"/>
      <c r="F35" s="93">
        <v>650</v>
      </c>
      <c r="G35" s="19"/>
      <c r="H35" s="60"/>
      <c r="I35" s="48"/>
      <c r="J35" s="87"/>
      <c r="K35" s="19"/>
      <c r="L35" s="60"/>
      <c r="M35" s="71"/>
      <c r="N35" s="87"/>
      <c r="O35" s="19"/>
      <c r="P35" s="60"/>
      <c r="Q35" s="48"/>
      <c r="R35" s="87"/>
      <c r="S35" s="19"/>
      <c r="T35" s="74" t="s">
        <v>98</v>
      </c>
    </row>
    <row r="36" spans="1:20" ht="15" customHeight="1">
      <c r="A36" s="65"/>
      <c r="B36" s="58" t="s">
        <v>65</v>
      </c>
      <c r="C36" s="324"/>
      <c r="D36" s="78">
        <v>2100</v>
      </c>
      <c r="E36" s="18"/>
      <c r="F36" s="93">
        <v>150</v>
      </c>
      <c r="G36" s="34"/>
      <c r="H36" s="60"/>
      <c r="I36" s="48"/>
      <c r="J36" s="87"/>
      <c r="K36" s="19"/>
      <c r="L36" s="60"/>
      <c r="M36" s="71"/>
      <c r="N36" s="87"/>
      <c r="O36" s="19"/>
      <c r="P36" s="60"/>
      <c r="Q36" s="48"/>
      <c r="R36" s="87"/>
      <c r="S36" s="19"/>
      <c r="T36" s="74" t="s">
        <v>99</v>
      </c>
    </row>
    <row r="37" spans="1:20" ht="15" customHeight="1">
      <c r="A37" s="65"/>
      <c r="B37" s="58" t="s">
        <v>66</v>
      </c>
      <c r="C37" s="324"/>
      <c r="D37" s="78">
        <v>1900</v>
      </c>
      <c r="E37" s="18"/>
      <c r="F37" s="93">
        <v>350</v>
      </c>
      <c r="G37" s="19"/>
      <c r="H37" s="60"/>
      <c r="I37" s="48"/>
      <c r="J37" s="87"/>
      <c r="K37" s="19"/>
      <c r="L37" s="60"/>
      <c r="M37" s="71"/>
      <c r="N37" s="87"/>
      <c r="O37" s="19"/>
      <c r="P37" s="60"/>
      <c r="Q37" s="48"/>
      <c r="R37" s="87"/>
      <c r="S37" s="19"/>
      <c r="T37" s="74"/>
    </row>
    <row r="38" spans="1:20" ht="15" customHeight="1">
      <c r="A38" s="65"/>
      <c r="B38" s="58"/>
      <c r="C38" s="33"/>
      <c r="D38" s="78"/>
      <c r="E38" s="18"/>
      <c r="F38" s="93"/>
      <c r="G38" s="34"/>
      <c r="H38" s="60"/>
      <c r="I38" s="48"/>
      <c r="J38" s="87"/>
      <c r="K38" s="19"/>
      <c r="L38" s="60"/>
      <c r="M38" s="71"/>
      <c r="N38" s="87"/>
      <c r="O38" s="19"/>
      <c r="P38" s="60"/>
      <c r="Q38" s="48"/>
      <c r="R38" s="87"/>
      <c r="S38" s="19"/>
      <c r="T38" s="74"/>
    </row>
    <row r="39" spans="1:20" ht="15" customHeight="1" thickBot="1">
      <c r="A39" s="66"/>
      <c r="B39" s="64"/>
      <c r="C39" s="35"/>
      <c r="D39" s="81"/>
      <c r="E39" s="21"/>
      <c r="F39" s="94"/>
      <c r="G39" s="22"/>
      <c r="H39" s="61"/>
      <c r="I39" s="56"/>
      <c r="J39" s="88"/>
      <c r="K39" s="22"/>
      <c r="L39" s="61"/>
      <c r="M39" s="72"/>
      <c r="N39" s="88"/>
      <c r="O39" s="22"/>
      <c r="P39" s="61"/>
      <c r="Q39" s="56"/>
      <c r="R39" s="88"/>
      <c r="S39" s="22"/>
      <c r="T39" s="74"/>
    </row>
    <row r="40" spans="1:20" ht="15" customHeight="1" thickBot="1">
      <c r="A40" s="23"/>
      <c r="B40" s="45" t="s">
        <v>73</v>
      </c>
      <c r="C40" s="24"/>
      <c r="D40" s="80">
        <f>SUM(D27:D39)</f>
        <v>18200</v>
      </c>
      <c r="E40" s="36">
        <f>SUM(E27:E39)</f>
        <v>0</v>
      </c>
      <c r="F40" s="95">
        <f>SUM(F27:F39)</f>
        <v>4200</v>
      </c>
      <c r="G40" s="37">
        <f>SUM(G27:G39)</f>
        <v>0</v>
      </c>
      <c r="H40" s="39" t="s">
        <v>80</v>
      </c>
      <c r="I40" s="27"/>
      <c r="J40" s="91">
        <f>SUM(J27:J39)</f>
        <v>2850</v>
      </c>
      <c r="K40" s="37">
        <f>SUM(K27:K39)</f>
        <v>0</v>
      </c>
      <c r="L40" s="106" t="s">
        <v>130</v>
      </c>
      <c r="M40" s="27"/>
      <c r="N40" s="91">
        <f>SUM(N27:N39)</f>
        <v>500</v>
      </c>
      <c r="O40" s="37">
        <f>SUM(O27:O39)</f>
        <v>0</v>
      </c>
      <c r="P40" s="39" t="s">
        <v>80</v>
      </c>
      <c r="Q40" s="27"/>
      <c r="R40" s="91">
        <f>SUM(R27:R39)</f>
        <v>1300</v>
      </c>
      <c r="S40" s="37">
        <f>SUM(S27:S39)</f>
        <v>0</v>
      </c>
      <c r="T40" s="75"/>
    </row>
    <row r="41" spans="1:20" ht="14.25" thickTop="1">
      <c r="B41" s="135" t="str">
        <f>名古屋市!B32</f>
        <v>平成25年12月</v>
      </c>
      <c r="G41" s="2"/>
      <c r="T41" s="134" t="s">
        <v>273</v>
      </c>
    </row>
  </sheetData>
  <mergeCells count="20">
    <mergeCell ref="A26:D26"/>
    <mergeCell ref="H26:J26"/>
    <mergeCell ref="L26:N26"/>
    <mergeCell ref="P26:R26"/>
    <mergeCell ref="G4:G6"/>
    <mergeCell ref="H4:N6"/>
    <mergeCell ref="A8:D8"/>
    <mergeCell ref="H8:J8"/>
    <mergeCell ref="L8:N8"/>
    <mergeCell ref="P8:R8"/>
    <mergeCell ref="A3:F4"/>
    <mergeCell ref="P4:R6"/>
    <mergeCell ref="T1:T6"/>
    <mergeCell ref="A1:B2"/>
    <mergeCell ref="O4:O6"/>
    <mergeCell ref="S4:S6"/>
    <mergeCell ref="O1:O3"/>
    <mergeCell ref="P1:S3"/>
    <mergeCell ref="G1:G3"/>
    <mergeCell ref="H1:N3"/>
  </mergeCells>
  <phoneticPr fontId="2"/>
  <pageMargins left="0.19685039370078741" right="0.19685039370078741" top="0.23622047244094491" bottom="0.23622047244094491" header="0.19685039370078741" footer="0.19685039370078741"/>
  <pageSetup paperSize="9" orientation="landscape" verticalDpi="0" r:id="rId1"/>
</worksheet>
</file>

<file path=xl/worksheets/sheet8.xml><?xml version="1.0" encoding="utf-8"?>
<worksheet xmlns="http://schemas.openxmlformats.org/spreadsheetml/2006/main" xmlns:r="http://schemas.openxmlformats.org/officeDocument/2006/relationships">
  <dimension ref="A1:X39"/>
  <sheetViews>
    <sheetView showZeros="0" zoomScaleNormal="100" workbookViewId="0">
      <selection activeCell="E9" sqref="E9"/>
    </sheetView>
  </sheetViews>
  <sheetFormatPr defaultRowHeight="13.5"/>
  <cols>
    <col min="1" max="1" width="2.25" customWidth="1"/>
    <col min="2" max="2" width="10.625" customWidth="1"/>
    <col min="3" max="3" width="1.5" customWidth="1"/>
    <col min="4" max="4" width="8.75" customWidth="1"/>
    <col min="5" max="5" width="8.125" customWidth="1"/>
    <col min="6" max="6" width="7.625" customWidth="1"/>
    <col min="7" max="7" width="8" customWidth="1"/>
    <col min="8" max="8" width="10.25" customWidth="1"/>
    <col min="9" max="9" width="1.5" customWidth="1"/>
    <col min="12" max="12" width="10.125" customWidth="1"/>
    <col min="13" max="13" width="1.5" customWidth="1"/>
    <col min="14" max="14" width="6.75" customWidth="1"/>
    <col min="15" max="15" width="7" customWidth="1"/>
    <col min="16" max="16" width="10.125" customWidth="1"/>
    <col min="17" max="17" width="1.625" customWidth="1"/>
    <col min="18" max="18" width="6.75" customWidth="1"/>
    <col min="19" max="19" width="7" customWidth="1"/>
    <col min="20" max="20" width="18.375" customWidth="1"/>
  </cols>
  <sheetData>
    <row r="1" spans="1:24" ht="10.5" customHeight="1">
      <c r="A1" s="515" t="s">
        <v>0</v>
      </c>
      <c r="B1" s="546"/>
      <c r="C1" s="2"/>
      <c r="D1" s="2"/>
      <c r="E1" s="2"/>
      <c r="F1" s="3"/>
      <c r="G1" s="526" t="s">
        <v>1</v>
      </c>
      <c r="H1" s="520"/>
      <c r="I1" s="520"/>
      <c r="J1" s="520"/>
      <c r="K1" s="520"/>
      <c r="L1" s="520"/>
      <c r="M1" s="520"/>
      <c r="N1" s="521"/>
      <c r="O1" s="526" t="s">
        <v>2</v>
      </c>
      <c r="P1" s="564"/>
      <c r="Q1" s="564"/>
      <c r="R1" s="564"/>
      <c r="S1" s="565"/>
      <c r="T1" s="508" t="s">
        <v>3</v>
      </c>
      <c r="U1" s="4"/>
    </row>
    <row r="2" spans="1:24" ht="10.5" customHeight="1">
      <c r="A2" s="511"/>
      <c r="B2" s="547"/>
      <c r="C2" s="5"/>
      <c r="D2" s="5"/>
      <c r="E2" s="5"/>
      <c r="F2" s="6"/>
      <c r="G2" s="527"/>
      <c r="H2" s="522"/>
      <c r="I2" s="522"/>
      <c r="J2" s="522"/>
      <c r="K2" s="522"/>
      <c r="L2" s="522"/>
      <c r="M2" s="522"/>
      <c r="N2" s="523"/>
      <c r="O2" s="527"/>
      <c r="P2" s="566"/>
      <c r="Q2" s="566"/>
      <c r="R2" s="566"/>
      <c r="S2" s="567"/>
      <c r="T2" s="544"/>
    </row>
    <row r="3" spans="1:24" ht="10.5" customHeight="1" thickBot="1">
      <c r="A3" s="560" t="s">
        <v>4</v>
      </c>
      <c r="B3" s="571"/>
      <c r="C3" s="571"/>
      <c r="D3" s="571"/>
      <c r="E3" s="571"/>
      <c r="F3" s="572"/>
      <c r="G3" s="528"/>
      <c r="H3" s="524"/>
      <c r="I3" s="524"/>
      <c r="J3" s="524"/>
      <c r="K3" s="524"/>
      <c r="L3" s="524"/>
      <c r="M3" s="524"/>
      <c r="N3" s="525"/>
      <c r="O3" s="528"/>
      <c r="P3" s="568"/>
      <c r="Q3" s="568"/>
      <c r="R3" s="568"/>
      <c r="S3" s="569"/>
      <c r="T3" s="544"/>
    </row>
    <row r="4" spans="1:24" ht="10.5" customHeight="1">
      <c r="A4" s="560"/>
      <c r="B4" s="571"/>
      <c r="C4" s="571"/>
      <c r="D4" s="571"/>
      <c r="E4" s="571"/>
      <c r="F4" s="572"/>
      <c r="G4" s="573" t="s">
        <v>5</v>
      </c>
      <c r="H4" s="520"/>
      <c r="I4" s="520"/>
      <c r="J4" s="520"/>
      <c r="K4" s="520"/>
      <c r="L4" s="520"/>
      <c r="M4" s="520"/>
      <c r="N4" s="521"/>
      <c r="O4" s="526" t="s">
        <v>6</v>
      </c>
      <c r="P4" s="517">
        <f>E38+G38+K38+O38+S38</f>
        <v>0</v>
      </c>
      <c r="Q4" s="517"/>
      <c r="R4" s="517"/>
      <c r="S4" s="532" t="s">
        <v>7</v>
      </c>
      <c r="T4" s="544"/>
    </row>
    <row r="5" spans="1:24" ht="10.5" customHeight="1">
      <c r="A5" s="4"/>
      <c r="B5" s="5"/>
      <c r="C5" s="5"/>
      <c r="D5" s="5"/>
      <c r="E5" s="5"/>
      <c r="F5" s="6"/>
      <c r="G5" s="574"/>
      <c r="H5" s="522"/>
      <c r="I5" s="522"/>
      <c r="J5" s="522"/>
      <c r="K5" s="522"/>
      <c r="L5" s="522"/>
      <c r="M5" s="522"/>
      <c r="N5" s="523"/>
      <c r="O5" s="527"/>
      <c r="P5" s="518"/>
      <c r="Q5" s="518"/>
      <c r="R5" s="518"/>
      <c r="S5" s="548"/>
      <c r="T5" s="544"/>
    </row>
    <row r="6" spans="1:24" ht="10.5" customHeight="1" thickBot="1">
      <c r="A6" s="7"/>
      <c r="B6" s="9"/>
      <c r="C6" s="9"/>
      <c r="D6" s="9"/>
      <c r="E6" s="9"/>
      <c r="F6" s="8"/>
      <c r="G6" s="575"/>
      <c r="H6" s="524"/>
      <c r="I6" s="524"/>
      <c r="J6" s="524"/>
      <c r="K6" s="524"/>
      <c r="L6" s="524"/>
      <c r="M6" s="524"/>
      <c r="N6" s="525"/>
      <c r="O6" s="528"/>
      <c r="P6" s="519"/>
      <c r="Q6" s="519"/>
      <c r="R6" s="519"/>
      <c r="S6" s="549"/>
      <c r="T6" s="545"/>
    </row>
    <row r="7" spans="1:24" ht="27" customHeight="1" thickBot="1">
      <c r="B7" s="570" t="s">
        <v>22</v>
      </c>
      <c r="C7" s="570"/>
      <c r="D7" s="570"/>
      <c r="F7" s="10" t="s">
        <v>8</v>
      </c>
      <c r="G7" s="11"/>
      <c r="H7" s="119">
        <f>D38+F38+J38+N38+R38</f>
        <v>47100</v>
      </c>
      <c r="I7" s="11"/>
      <c r="J7" s="11" t="s">
        <v>9</v>
      </c>
      <c r="K7" s="9"/>
      <c r="L7" s="9"/>
      <c r="M7" s="9"/>
      <c r="N7" s="9"/>
      <c r="O7" s="9"/>
      <c r="P7" s="9"/>
      <c r="Q7" s="9"/>
      <c r="R7" s="9"/>
      <c r="S7" s="9"/>
    </row>
    <row r="8" spans="1:24" ht="16.5" customHeight="1" thickTop="1" thickBot="1">
      <c r="A8" s="550" t="s">
        <v>10</v>
      </c>
      <c r="B8" s="551"/>
      <c r="C8" s="551"/>
      <c r="D8" s="552"/>
      <c r="E8" s="12" t="s">
        <v>11</v>
      </c>
      <c r="F8" s="13" t="s">
        <v>12</v>
      </c>
      <c r="G8" s="14" t="s">
        <v>11</v>
      </c>
      <c r="H8" s="554" t="s">
        <v>13</v>
      </c>
      <c r="I8" s="554"/>
      <c r="J8" s="555"/>
      <c r="K8" s="14" t="s">
        <v>11</v>
      </c>
      <c r="L8" s="554" t="s">
        <v>14</v>
      </c>
      <c r="M8" s="554"/>
      <c r="N8" s="555"/>
      <c r="O8" s="14" t="s">
        <v>11</v>
      </c>
      <c r="P8" s="554" t="s">
        <v>15</v>
      </c>
      <c r="Q8" s="554"/>
      <c r="R8" s="556"/>
      <c r="S8" s="14" t="s">
        <v>11</v>
      </c>
      <c r="T8" s="15" t="s">
        <v>16</v>
      </c>
    </row>
    <row r="9" spans="1:24" ht="15.75" customHeight="1">
      <c r="A9" s="111"/>
      <c r="B9" s="108" t="s">
        <v>100</v>
      </c>
      <c r="C9" s="327" t="s">
        <v>119</v>
      </c>
      <c r="D9" s="118">
        <v>1700</v>
      </c>
      <c r="E9" s="16"/>
      <c r="F9" s="120">
        <v>150</v>
      </c>
      <c r="G9" s="17"/>
      <c r="H9" s="122" t="s">
        <v>102</v>
      </c>
      <c r="I9" s="112"/>
      <c r="J9" s="90">
        <v>750</v>
      </c>
      <c r="K9" s="17"/>
      <c r="L9" s="122" t="s">
        <v>102</v>
      </c>
      <c r="M9" s="112"/>
      <c r="N9" s="90">
        <v>1000</v>
      </c>
      <c r="O9" s="17"/>
      <c r="P9" s="122" t="s">
        <v>125</v>
      </c>
      <c r="Q9" s="112"/>
      <c r="R9" s="90">
        <v>650</v>
      </c>
      <c r="S9" s="17"/>
      <c r="T9" s="74" t="s">
        <v>134</v>
      </c>
    </row>
    <row r="10" spans="1:24" ht="15.75" customHeight="1">
      <c r="A10" s="65"/>
      <c r="B10" s="109" t="s">
        <v>101</v>
      </c>
      <c r="C10" s="327" t="s">
        <v>119</v>
      </c>
      <c r="D10" s="78">
        <v>2700</v>
      </c>
      <c r="E10" s="18"/>
      <c r="F10" s="121">
        <v>400</v>
      </c>
      <c r="G10" s="19"/>
      <c r="H10" s="123" t="s">
        <v>121</v>
      </c>
      <c r="I10" s="33"/>
      <c r="J10" s="87">
        <v>1100</v>
      </c>
      <c r="K10" s="19"/>
      <c r="L10" s="123" t="s">
        <v>123</v>
      </c>
      <c r="M10" s="33"/>
      <c r="N10" s="87">
        <v>400</v>
      </c>
      <c r="O10" s="19"/>
      <c r="P10" s="123" t="s">
        <v>123</v>
      </c>
      <c r="Q10" s="33"/>
      <c r="R10" s="87">
        <v>650</v>
      </c>
      <c r="S10" s="19"/>
      <c r="T10" s="76" t="s">
        <v>135</v>
      </c>
    </row>
    <row r="11" spans="1:24" ht="15.75" customHeight="1">
      <c r="A11" s="65"/>
      <c r="B11" s="109" t="s">
        <v>102</v>
      </c>
      <c r="C11" s="324"/>
      <c r="D11" s="78">
        <v>1850</v>
      </c>
      <c r="E11" s="18"/>
      <c r="F11" s="121">
        <v>850</v>
      </c>
      <c r="G11" s="19"/>
      <c r="H11" s="123" t="s">
        <v>122</v>
      </c>
      <c r="I11" s="33"/>
      <c r="J11" s="87">
        <v>850</v>
      </c>
      <c r="K11" s="19"/>
      <c r="L11" s="123" t="s">
        <v>115</v>
      </c>
      <c r="M11" s="33"/>
      <c r="N11" s="87">
        <v>350</v>
      </c>
      <c r="O11" s="19"/>
      <c r="P11" s="123" t="s">
        <v>126</v>
      </c>
      <c r="Q11" s="33"/>
      <c r="R11" s="87">
        <v>350</v>
      </c>
      <c r="S11" s="19"/>
      <c r="T11" s="76" t="s">
        <v>136</v>
      </c>
    </row>
    <row r="12" spans="1:24" ht="15.75" customHeight="1">
      <c r="A12" s="65"/>
      <c r="B12" s="109" t="s">
        <v>103</v>
      </c>
      <c r="C12" s="327" t="s">
        <v>119</v>
      </c>
      <c r="D12" s="78">
        <v>1400</v>
      </c>
      <c r="E12" s="18"/>
      <c r="F12" s="121">
        <v>150</v>
      </c>
      <c r="G12" s="19"/>
      <c r="H12" s="123" t="s">
        <v>114</v>
      </c>
      <c r="I12" s="33"/>
      <c r="J12" s="87">
        <v>1250</v>
      </c>
      <c r="K12" s="19"/>
      <c r="L12" s="123"/>
      <c r="M12" s="33"/>
      <c r="N12" s="87"/>
      <c r="O12" s="19"/>
      <c r="P12" s="123" t="s">
        <v>124</v>
      </c>
      <c r="Q12" s="33"/>
      <c r="R12" s="87">
        <v>300</v>
      </c>
      <c r="S12" s="19"/>
      <c r="T12" s="76" t="s">
        <v>140</v>
      </c>
    </row>
    <row r="13" spans="1:24" ht="15.75" customHeight="1">
      <c r="A13" s="65" t="s">
        <v>117</v>
      </c>
      <c r="B13" s="109" t="s">
        <v>104</v>
      </c>
      <c r="C13" s="324"/>
      <c r="D13" s="78">
        <v>1150</v>
      </c>
      <c r="E13" s="18"/>
      <c r="F13" s="121">
        <v>700</v>
      </c>
      <c r="G13" s="19"/>
      <c r="H13" s="123"/>
      <c r="I13" s="33"/>
      <c r="J13" s="87"/>
      <c r="K13" s="19"/>
      <c r="L13" s="123"/>
      <c r="M13" s="33"/>
      <c r="N13" s="87"/>
      <c r="O13" s="19"/>
      <c r="P13" s="123" t="s">
        <v>122</v>
      </c>
      <c r="Q13" s="33"/>
      <c r="R13" s="87">
        <v>400</v>
      </c>
      <c r="S13" s="19"/>
      <c r="T13" s="128" t="s">
        <v>137</v>
      </c>
      <c r="V13" s="5"/>
    </row>
    <row r="14" spans="1:24" ht="15.75" customHeight="1">
      <c r="A14" s="65" t="s">
        <v>118</v>
      </c>
      <c r="B14" s="109" t="s">
        <v>105</v>
      </c>
      <c r="C14" s="324"/>
      <c r="D14" s="78">
        <v>1350</v>
      </c>
      <c r="E14" s="18"/>
      <c r="F14" s="121">
        <v>1400</v>
      </c>
      <c r="G14" s="19"/>
      <c r="H14" s="123"/>
      <c r="I14" s="33"/>
      <c r="J14" s="87"/>
      <c r="K14" s="19"/>
      <c r="L14" s="123"/>
      <c r="M14" s="33"/>
      <c r="N14" s="87"/>
      <c r="O14" s="19"/>
      <c r="P14" s="123" t="s">
        <v>127</v>
      </c>
      <c r="Q14" s="33"/>
      <c r="R14" s="87">
        <v>500</v>
      </c>
      <c r="S14" s="19"/>
      <c r="T14" s="74"/>
      <c r="W14" s="5"/>
      <c r="X14" s="5"/>
    </row>
    <row r="15" spans="1:24" ht="15.75" customHeight="1">
      <c r="A15" s="65"/>
      <c r="B15" s="109" t="s">
        <v>106</v>
      </c>
      <c r="C15" s="327" t="s">
        <v>119</v>
      </c>
      <c r="D15" s="78">
        <v>2550</v>
      </c>
      <c r="E15" s="18"/>
      <c r="F15" s="121">
        <v>200</v>
      </c>
      <c r="G15" s="19"/>
      <c r="H15" s="123"/>
      <c r="I15" s="33"/>
      <c r="J15" s="87"/>
      <c r="K15" s="19"/>
      <c r="L15" s="123"/>
      <c r="M15" s="33"/>
      <c r="N15" s="87"/>
      <c r="O15" s="19"/>
      <c r="P15" s="123" t="s">
        <v>128</v>
      </c>
      <c r="Q15" s="33"/>
      <c r="R15" s="87">
        <v>250</v>
      </c>
      <c r="S15" s="19"/>
      <c r="T15" s="74"/>
      <c r="W15" s="5"/>
      <c r="X15" s="5"/>
    </row>
    <row r="16" spans="1:24" ht="15.75" customHeight="1">
      <c r="A16" s="65"/>
      <c r="B16" s="109" t="s">
        <v>107</v>
      </c>
      <c r="C16" s="327" t="s">
        <v>119</v>
      </c>
      <c r="D16" s="78">
        <v>1750</v>
      </c>
      <c r="E16" s="18"/>
      <c r="F16" s="121">
        <v>150</v>
      </c>
      <c r="G16" s="19"/>
      <c r="H16" s="123"/>
      <c r="I16" s="33"/>
      <c r="J16" s="87"/>
      <c r="K16" s="19"/>
      <c r="L16" s="123"/>
      <c r="M16" s="33"/>
      <c r="N16" s="87"/>
      <c r="O16" s="19"/>
      <c r="P16" s="123"/>
      <c r="Q16" s="33"/>
      <c r="R16" s="87"/>
      <c r="S16" s="19"/>
      <c r="T16" s="74" t="s">
        <v>138</v>
      </c>
    </row>
    <row r="17" spans="1:20" ht="15.75" customHeight="1">
      <c r="A17" s="65"/>
      <c r="B17" s="109" t="s">
        <v>108</v>
      </c>
      <c r="C17" s="327" t="s">
        <v>119</v>
      </c>
      <c r="D17" s="78">
        <v>2000</v>
      </c>
      <c r="E17" s="18"/>
      <c r="F17" s="121">
        <v>100</v>
      </c>
      <c r="G17" s="19"/>
      <c r="H17" s="123"/>
      <c r="I17" s="33"/>
      <c r="J17" s="87"/>
      <c r="K17" s="19"/>
      <c r="L17" s="123"/>
      <c r="M17" s="33"/>
      <c r="N17" s="87"/>
      <c r="O17" s="19"/>
      <c r="P17" s="123"/>
      <c r="Q17" s="33"/>
      <c r="R17" s="87"/>
      <c r="S17" s="19"/>
      <c r="T17" s="74" t="s">
        <v>139</v>
      </c>
    </row>
    <row r="18" spans="1:20" ht="15.75" customHeight="1">
      <c r="A18" s="65"/>
      <c r="B18" s="109" t="s">
        <v>109</v>
      </c>
      <c r="C18" s="327" t="s">
        <v>119</v>
      </c>
      <c r="D18" s="78">
        <v>2350</v>
      </c>
      <c r="E18" s="18"/>
      <c r="F18" s="121">
        <v>250</v>
      </c>
      <c r="G18" s="19"/>
      <c r="H18" s="123"/>
      <c r="I18" s="33"/>
      <c r="J18" s="87"/>
      <c r="K18" s="19"/>
      <c r="L18" s="123"/>
      <c r="M18" s="33"/>
      <c r="N18" s="87"/>
      <c r="O18" s="19"/>
      <c r="P18" s="123"/>
      <c r="Q18" s="33"/>
      <c r="R18" s="87"/>
      <c r="S18" s="19"/>
      <c r="T18" s="74"/>
    </row>
    <row r="19" spans="1:20" ht="15.75" customHeight="1">
      <c r="A19" s="65"/>
      <c r="B19" s="109" t="s">
        <v>110</v>
      </c>
      <c r="C19" s="327" t="s">
        <v>119</v>
      </c>
      <c r="D19" s="78">
        <v>1650</v>
      </c>
      <c r="E19" s="18"/>
      <c r="F19" s="121">
        <v>100</v>
      </c>
      <c r="G19" s="19"/>
      <c r="H19" s="123"/>
      <c r="I19" s="33"/>
      <c r="J19" s="87"/>
      <c r="K19" s="19"/>
      <c r="L19" s="123"/>
      <c r="M19" s="33"/>
      <c r="N19" s="87"/>
      <c r="O19" s="19"/>
      <c r="P19" s="123"/>
      <c r="Q19" s="33"/>
      <c r="R19" s="87"/>
      <c r="S19" s="19"/>
      <c r="T19" s="74"/>
    </row>
    <row r="20" spans="1:20" ht="15.75" customHeight="1">
      <c r="A20" s="65"/>
      <c r="B20" s="109" t="s">
        <v>111</v>
      </c>
      <c r="C20" s="327" t="s">
        <v>119</v>
      </c>
      <c r="D20" s="78">
        <v>1300</v>
      </c>
      <c r="E20" s="18"/>
      <c r="F20" s="121">
        <v>100</v>
      </c>
      <c r="G20" s="19"/>
      <c r="H20" s="123"/>
      <c r="I20" s="33"/>
      <c r="J20" s="87"/>
      <c r="K20" s="19"/>
      <c r="L20" s="123"/>
      <c r="M20" s="33"/>
      <c r="N20" s="87"/>
      <c r="O20" s="19"/>
      <c r="P20" s="123"/>
      <c r="Q20" s="33"/>
      <c r="R20" s="87"/>
      <c r="S20" s="19"/>
      <c r="T20" s="74"/>
    </row>
    <row r="21" spans="1:20" ht="15.75" customHeight="1">
      <c r="A21" s="65"/>
      <c r="B21" s="109" t="s">
        <v>112</v>
      </c>
      <c r="C21" s="327" t="s">
        <v>119</v>
      </c>
      <c r="D21" s="78">
        <v>1400</v>
      </c>
      <c r="E21" s="18"/>
      <c r="F21" s="121">
        <v>100</v>
      </c>
      <c r="G21" s="19"/>
      <c r="H21" s="123"/>
      <c r="I21" s="33"/>
      <c r="J21" s="87"/>
      <c r="K21" s="19"/>
      <c r="L21" s="123"/>
      <c r="M21" s="33"/>
      <c r="N21" s="87"/>
      <c r="O21" s="19"/>
      <c r="P21" s="123"/>
      <c r="Q21" s="33"/>
      <c r="R21" s="87"/>
      <c r="S21" s="19"/>
      <c r="T21" s="74"/>
    </row>
    <row r="22" spans="1:20" ht="15.75" customHeight="1">
      <c r="A22" s="65"/>
      <c r="B22" s="109" t="s">
        <v>113</v>
      </c>
      <c r="C22" s="327" t="s">
        <v>119</v>
      </c>
      <c r="D22" s="78">
        <v>1750</v>
      </c>
      <c r="E22" s="18"/>
      <c r="F22" s="121">
        <v>100</v>
      </c>
      <c r="G22" s="19"/>
      <c r="H22" s="123"/>
      <c r="I22" s="33"/>
      <c r="J22" s="87"/>
      <c r="K22" s="19"/>
      <c r="L22" s="123"/>
      <c r="M22" s="33"/>
      <c r="N22" s="87"/>
      <c r="O22" s="19"/>
      <c r="P22" s="123"/>
      <c r="Q22" s="33"/>
      <c r="R22" s="87"/>
      <c r="S22" s="19"/>
      <c r="T22" s="74"/>
    </row>
    <row r="23" spans="1:20" ht="15.75" customHeight="1">
      <c r="A23" s="65"/>
      <c r="B23" s="109" t="s">
        <v>114</v>
      </c>
      <c r="C23" s="327" t="s">
        <v>119</v>
      </c>
      <c r="D23" s="78">
        <v>1650</v>
      </c>
      <c r="E23" s="18"/>
      <c r="F23" s="121">
        <v>150</v>
      </c>
      <c r="G23" s="19"/>
      <c r="H23" s="123"/>
      <c r="I23" s="33"/>
      <c r="J23" s="87"/>
      <c r="K23" s="19"/>
      <c r="L23" s="123"/>
      <c r="M23" s="33"/>
      <c r="N23" s="87"/>
      <c r="O23" s="19"/>
      <c r="P23" s="123"/>
      <c r="Q23" s="33"/>
      <c r="R23" s="87"/>
      <c r="S23" s="19"/>
      <c r="T23" s="74"/>
    </row>
    <row r="24" spans="1:20" ht="15.75" customHeight="1">
      <c r="A24" s="65"/>
      <c r="B24" s="109" t="s">
        <v>115</v>
      </c>
      <c r="C24" s="327" t="s">
        <v>119</v>
      </c>
      <c r="D24" s="78">
        <v>5750</v>
      </c>
      <c r="E24" s="18"/>
      <c r="F24" s="121">
        <v>650</v>
      </c>
      <c r="G24" s="19"/>
      <c r="H24" s="123"/>
      <c r="I24" s="33"/>
      <c r="J24" s="87"/>
      <c r="K24" s="19"/>
      <c r="L24" s="123"/>
      <c r="M24" s="33"/>
      <c r="N24" s="87"/>
      <c r="O24" s="19"/>
      <c r="P24" s="123"/>
      <c r="Q24" s="33"/>
      <c r="R24" s="87"/>
      <c r="S24" s="19"/>
      <c r="T24" s="74"/>
    </row>
    <row r="25" spans="1:20" ht="15.75" customHeight="1">
      <c r="A25" s="65"/>
      <c r="B25" s="109" t="s">
        <v>116</v>
      </c>
      <c r="C25" s="324"/>
      <c r="D25" s="78">
        <v>350</v>
      </c>
      <c r="E25" s="18"/>
      <c r="F25" s="121">
        <v>100</v>
      </c>
      <c r="G25" s="19"/>
      <c r="H25" s="123"/>
      <c r="I25" s="33"/>
      <c r="J25" s="87"/>
      <c r="K25" s="19"/>
      <c r="L25" s="123"/>
      <c r="M25" s="33"/>
      <c r="N25" s="87"/>
      <c r="O25" s="19"/>
      <c r="P25" s="123"/>
      <c r="Q25" s="33"/>
      <c r="R25" s="87"/>
      <c r="S25" s="19"/>
      <c r="T25" s="74"/>
    </row>
    <row r="26" spans="1:20" ht="15.75" customHeight="1">
      <c r="A26" s="65"/>
      <c r="B26" s="109"/>
      <c r="C26" s="33"/>
      <c r="D26" s="78"/>
      <c r="E26" s="18"/>
      <c r="F26" s="121"/>
      <c r="G26" s="19"/>
      <c r="H26" s="123"/>
      <c r="I26" s="33"/>
      <c r="J26" s="87"/>
      <c r="K26" s="19"/>
      <c r="L26" s="123"/>
      <c r="M26" s="33"/>
      <c r="N26" s="87"/>
      <c r="O26" s="19"/>
      <c r="P26" s="123"/>
      <c r="Q26" s="33"/>
      <c r="R26" s="87"/>
      <c r="S26" s="19"/>
      <c r="T26" s="74"/>
    </row>
    <row r="27" spans="1:20" ht="15.75" customHeight="1">
      <c r="A27" s="65"/>
      <c r="B27" s="109"/>
      <c r="C27" s="33"/>
      <c r="D27" s="78"/>
      <c r="E27" s="18"/>
      <c r="F27" s="121"/>
      <c r="G27" s="19"/>
      <c r="H27" s="123"/>
      <c r="I27" s="33"/>
      <c r="J27" s="87"/>
      <c r="K27" s="19"/>
      <c r="L27" s="123"/>
      <c r="M27" s="33"/>
      <c r="N27" s="87"/>
      <c r="O27" s="19"/>
      <c r="P27" s="123"/>
      <c r="Q27" s="33"/>
      <c r="R27" s="87"/>
      <c r="S27" s="19"/>
      <c r="T27" s="74"/>
    </row>
    <row r="28" spans="1:20" ht="15.75" customHeight="1">
      <c r="A28" s="65"/>
      <c r="B28" s="109"/>
      <c r="C28" s="33"/>
      <c r="D28" s="78"/>
      <c r="E28" s="18"/>
      <c r="F28" s="121"/>
      <c r="G28" s="19"/>
      <c r="H28" s="123"/>
      <c r="I28" s="33"/>
      <c r="J28" s="87"/>
      <c r="K28" s="19"/>
      <c r="L28" s="123"/>
      <c r="M28" s="33"/>
      <c r="N28" s="87"/>
      <c r="O28" s="19"/>
      <c r="P28" s="123"/>
      <c r="Q28" s="33"/>
      <c r="R28" s="87"/>
      <c r="S28" s="19"/>
      <c r="T28" s="74"/>
    </row>
    <row r="29" spans="1:20" ht="15.75" customHeight="1">
      <c r="A29" s="65"/>
      <c r="B29" s="109"/>
      <c r="C29" s="33"/>
      <c r="D29" s="78"/>
      <c r="E29" s="18"/>
      <c r="F29" s="121"/>
      <c r="G29" s="19"/>
      <c r="H29" s="123"/>
      <c r="I29" s="33"/>
      <c r="J29" s="87"/>
      <c r="K29" s="19"/>
      <c r="L29" s="123"/>
      <c r="M29" s="33"/>
      <c r="N29" s="87"/>
      <c r="O29" s="19"/>
      <c r="P29" s="123"/>
      <c r="Q29" s="33"/>
      <c r="R29" s="87"/>
      <c r="S29" s="19"/>
      <c r="T29" s="74"/>
    </row>
    <row r="30" spans="1:20" ht="15.75" customHeight="1">
      <c r="A30" s="65"/>
      <c r="B30" s="109"/>
      <c r="C30" s="33"/>
      <c r="D30" s="78"/>
      <c r="E30" s="18"/>
      <c r="F30" s="121"/>
      <c r="G30" s="19"/>
      <c r="H30" s="123"/>
      <c r="I30" s="33"/>
      <c r="J30" s="87"/>
      <c r="K30" s="19"/>
      <c r="L30" s="123"/>
      <c r="M30" s="33"/>
      <c r="N30" s="87"/>
      <c r="O30" s="19"/>
      <c r="P30" s="123"/>
      <c r="Q30" s="33"/>
      <c r="R30" s="87"/>
      <c r="S30" s="19"/>
      <c r="T30" s="74"/>
    </row>
    <row r="31" spans="1:20" ht="15.75" customHeight="1">
      <c r="A31" s="65"/>
      <c r="B31" s="109"/>
      <c r="C31" s="33"/>
      <c r="D31" s="78"/>
      <c r="E31" s="18"/>
      <c r="F31" s="121"/>
      <c r="G31" s="19"/>
      <c r="H31" s="123"/>
      <c r="I31" s="33"/>
      <c r="J31" s="87"/>
      <c r="K31" s="19"/>
      <c r="L31" s="123"/>
      <c r="M31" s="33"/>
      <c r="N31" s="87"/>
      <c r="O31" s="19"/>
      <c r="P31" s="123"/>
      <c r="Q31" s="33"/>
      <c r="R31" s="87"/>
      <c r="S31" s="19"/>
      <c r="T31" s="74"/>
    </row>
    <row r="32" spans="1:20" ht="15.75" customHeight="1">
      <c r="A32" s="65"/>
      <c r="B32" s="109"/>
      <c r="C32" s="33"/>
      <c r="D32" s="78"/>
      <c r="E32" s="18"/>
      <c r="F32" s="121"/>
      <c r="G32" s="19"/>
      <c r="H32" s="123"/>
      <c r="I32" s="33"/>
      <c r="J32" s="87"/>
      <c r="K32" s="19"/>
      <c r="L32" s="123"/>
      <c r="M32" s="33"/>
      <c r="N32" s="87"/>
      <c r="O32" s="19"/>
      <c r="P32" s="123"/>
      <c r="Q32" s="33"/>
      <c r="R32" s="87"/>
      <c r="S32" s="19"/>
      <c r="T32" s="74"/>
    </row>
    <row r="33" spans="1:20" ht="15.75" customHeight="1">
      <c r="A33" s="65"/>
      <c r="B33" s="109"/>
      <c r="C33" s="33"/>
      <c r="D33" s="78"/>
      <c r="E33" s="18"/>
      <c r="F33" s="121"/>
      <c r="G33" s="19"/>
      <c r="H33" s="123"/>
      <c r="I33" s="33"/>
      <c r="J33" s="87"/>
      <c r="K33" s="19"/>
      <c r="L33" s="123"/>
      <c r="M33" s="33"/>
      <c r="N33" s="87"/>
      <c r="O33" s="19"/>
      <c r="P33" s="123"/>
      <c r="Q33" s="33"/>
      <c r="R33" s="87"/>
      <c r="S33" s="19"/>
      <c r="T33" s="74"/>
    </row>
    <row r="34" spans="1:20" ht="15.75" customHeight="1">
      <c r="A34" s="65"/>
      <c r="B34" s="109"/>
      <c r="C34" s="33"/>
      <c r="D34" s="78"/>
      <c r="E34" s="18"/>
      <c r="F34" s="121"/>
      <c r="G34" s="19"/>
      <c r="H34" s="123"/>
      <c r="I34" s="33"/>
      <c r="J34" s="87"/>
      <c r="K34" s="19"/>
      <c r="L34" s="123"/>
      <c r="M34" s="33"/>
      <c r="N34" s="87"/>
      <c r="O34" s="19"/>
      <c r="P34" s="123"/>
      <c r="Q34" s="33"/>
      <c r="R34" s="87"/>
      <c r="S34" s="19"/>
      <c r="T34" s="74"/>
    </row>
    <row r="35" spans="1:20" ht="15.75" customHeight="1">
      <c r="A35" s="65"/>
      <c r="B35" s="109"/>
      <c r="C35" s="33"/>
      <c r="D35" s="78"/>
      <c r="E35" s="18"/>
      <c r="F35" s="121"/>
      <c r="G35" s="19"/>
      <c r="H35" s="123"/>
      <c r="I35" s="33"/>
      <c r="J35" s="87"/>
      <c r="K35" s="19"/>
      <c r="L35" s="123"/>
      <c r="M35" s="33"/>
      <c r="N35" s="87"/>
      <c r="O35" s="19"/>
      <c r="P35" s="123"/>
      <c r="Q35" s="33"/>
      <c r="R35" s="87"/>
      <c r="S35" s="19"/>
      <c r="T35" s="74"/>
    </row>
    <row r="36" spans="1:20" ht="15.75" customHeight="1">
      <c r="A36" s="65"/>
      <c r="B36" s="109"/>
      <c r="C36" s="33"/>
      <c r="D36" s="78"/>
      <c r="E36" s="18"/>
      <c r="F36" s="121"/>
      <c r="G36" s="19"/>
      <c r="H36" s="123"/>
      <c r="I36" s="33"/>
      <c r="J36" s="87"/>
      <c r="K36" s="19"/>
      <c r="L36" s="123"/>
      <c r="M36" s="33"/>
      <c r="N36" s="87"/>
      <c r="O36" s="19"/>
      <c r="P36" s="123"/>
      <c r="Q36" s="33"/>
      <c r="R36" s="87"/>
      <c r="S36" s="19"/>
      <c r="T36" s="74"/>
    </row>
    <row r="37" spans="1:20" ht="15.75" customHeight="1" thickBot="1">
      <c r="A37" s="66"/>
      <c r="B37" s="110"/>
      <c r="C37" s="35"/>
      <c r="D37" s="81"/>
      <c r="E37" s="21"/>
      <c r="F37" s="94"/>
      <c r="G37" s="22"/>
      <c r="H37" s="124"/>
      <c r="I37" s="35"/>
      <c r="J37" s="88"/>
      <c r="K37" s="22"/>
      <c r="L37" s="124"/>
      <c r="M37" s="35"/>
      <c r="N37" s="88"/>
      <c r="O37" s="22"/>
      <c r="P37" s="124"/>
      <c r="Q37" s="35"/>
      <c r="R37" s="88"/>
      <c r="S37" s="22"/>
      <c r="T37" s="74"/>
    </row>
    <row r="38" spans="1:20" ht="15" customHeight="1" thickBot="1">
      <c r="A38" s="23"/>
      <c r="B38" s="45" t="s">
        <v>120</v>
      </c>
      <c r="C38" s="24"/>
      <c r="D38" s="80">
        <f>SUM(D9:D37)</f>
        <v>32650</v>
      </c>
      <c r="E38" s="25">
        <f>SUM(E9:E37)</f>
        <v>0</v>
      </c>
      <c r="F38" s="129">
        <f>SUM(F9:F37)</f>
        <v>5650</v>
      </c>
      <c r="G38" s="26">
        <f>SUM(G9:G37)</f>
        <v>0</v>
      </c>
      <c r="H38" s="106" t="s">
        <v>131</v>
      </c>
      <c r="I38" s="107"/>
      <c r="J38" s="89">
        <f>SUM(J9:J37)</f>
        <v>3950</v>
      </c>
      <c r="K38" s="26">
        <f>SUM(K9:K37)</f>
        <v>0</v>
      </c>
      <c r="L38" s="106" t="s">
        <v>132</v>
      </c>
      <c r="M38" s="107"/>
      <c r="N38" s="89">
        <f>SUM(N9:N37)</f>
        <v>1750</v>
      </c>
      <c r="O38" s="26">
        <f>SUM(O9:O37)</f>
        <v>0</v>
      </c>
      <c r="P38" s="106" t="s">
        <v>133</v>
      </c>
      <c r="Q38" s="107"/>
      <c r="R38" s="89">
        <f>SUM(R9:R37)</f>
        <v>3100</v>
      </c>
      <c r="S38" s="26">
        <f>SUM(S9:S37)</f>
        <v>0</v>
      </c>
      <c r="T38" s="75"/>
    </row>
    <row r="39" spans="1:20" ht="14.25" thickTop="1">
      <c r="B39" s="134" t="str">
        <f>中区・東区!B41</f>
        <v>平成25年12月</v>
      </c>
      <c r="P39" s="2"/>
      <c r="Q39" s="2"/>
      <c r="T39" s="134" t="s">
        <v>273</v>
      </c>
    </row>
  </sheetData>
  <mergeCells count="17">
    <mergeCell ref="G4:G6"/>
    <mergeCell ref="H4:N6"/>
    <mergeCell ref="O1:O3"/>
    <mergeCell ref="P1:S3"/>
    <mergeCell ref="T1:T6"/>
    <mergeCell ref="A8:D8"/>
    <mergeCell ref="H8:J8"/>
    <mergeCell ref="L8:N8"/>
    <mergeCell ref="P8:R8"/>
    <mergeCell ref="B7:D7"/>
    <mergeCell ref="A1:B2"/>
    <mergeCell ref="O4:O6"/>
    <mergeCell ref="S4:S6"/>
    <mergeCell ref="G1:G3"/>
    <mergeCell ref="H1:N3"/>
    <mergeCell ref="A3:F4"/>
    <mergeCell ref="P4:R6"/>
  </mergeCells>
  <phoneticPr fontId="2"/>
  <pageMargins left="0.2" right="0.19" top="0.25" bottom="0.42" header="0.2" footer="0.31496062992125984"/>
  <pageSetup paperSize="9" orientation="landscape" verticalDpi="0" r:id="rId1"/>
</worksheet>
</file>

<file path=xl/worksheets/sheet9.xml><?xml version="1.0" encoding="utf-8"?>
<worksheet xmlns="http://schemas.openxmlformats.org/spreadsheetml/2006/main" xmlns:r="http://schemas.openxmlformats.org/officeDocument/2006/relationships">
  <dimension ref="A1:X39"/>
  <sheetViews>
    <sheetView showZeros="0" zoomScaleNormal="100" workbookViewId="0">
      <selection activeCell="E9" sqref="E9"/>
    </sheetView>
  </sheetViews>
  <sheetFormatPr defaultRowHeight="13.5"/>
  <cols>
    <col min="1" max="1" width="2.25" customWidth="1"/>
    <col min="2" max="2" width="10.625" customWidth="1"/>
    <col min="3" max="3" width="1.5" customWidth="1"/>
    <col min="4" max="4" width="8.75" customWidth="1"/>
    <col min="5" max="5" width="8.125" customWidth="1"/>
    <col min="6" max="6" width="7.625" customWidth="1"/>
    <col min="7" max="7" width="8" customWidth="1"/>
    <col min="8" max="8" width="10.25" customWidth="1"/>
    <col min="9" max="9" width="1.5" customWidth="1"/>
    <col min="12" max="12" width="10.125" customWidth="1"/>
    <col min="13" max="13" width="1.5" customWidth="1"/>
    <col min="14" max="14" width="6.75" customWidth="1"/>
    <col min="15" max="15" width="7" customWidth="1"/>
    <col min="16" max="16" width="10.125" customWidth="1"/>
    <col min="17" max="17" width="1.625" customWidth="1"/>
    <col min="18" max="18" width="6.75" customWidth="1"/>
    <col min="19" max="19" width="7" customWidth="1"/>
    <col min="20" max="20" width="18.375" customWidth="1"/>
  </cols>
  <sheetData>
    <row r="1" spans="1:24" ht="10.5" customHeight="1">
      <c r="A1" s="515" t="s">
        <v>0</v>
      </c>
      <c r="B1" s="546"/>
      <c r="C1" s="2"/>
      <c r="D1" s="2"/>
      <c r="E1" s="2"/>
      <c r="F1" s="3"/>
      <c r="G1" s="526" t="s">
        <v>1</v>
      </c>
      <c r="H1" s="520"/>
      <c r="I1" s="520"/>
      <c r="J1" s="520"/>
      <c r="K1" s="520"/>
      <c r="L1" s="520"/>
      <c r="M1" s="520"/>
      <c r="N1" s="521"/>
      <c r="O1" s="526" t="s">
        <v>2</v>
      </c>
      <c r="P1" s="520"/>
      <c r="Q1" s="520"/>
      <c r="R1" s="520"/>
      <c r="S1" s="521"/>
      <c r="T1" s="508" t="s">
        <v>3</v>
      </c>
      <c r="U1" s="4"/>
    </row>
    <row r="2" spans="1:24" ht="10.5" customHeight="1">
      <c r="A2" s="511"/>
      <c r="B2" s="547"/>
      <c r="C2" s="5"/>
      <c r="D2" s="5"/>
      <c r="E2" s="5"/>
      <c r="F2" s="6"/>
      <c r="G2" s="527"/>
      <c r="H2" s="522"/>
      <c r="I2" s="522"/>
      <c r="J2" s="522"/>
      <c r="K2" s="522"/>
      <c r="L2" s="522"/>
      <c r="M2" s="522"/>
      <c r="N2" s="523"/>
      <c r="O2" s="527"/>
      <c r="P2" s="522"/>
      <c r="Q2" s="522"/>
      <c r="R2" s="522"/>
      <c r="S2" s="523"/>
      <c r="T2" s="509"/>
    </row>
    <row r="3" spans="1:24" ht="10.5" customHeight="1" thickBot="1">
      <c r="A3" s="560" t="s">
        <v>4</v>
      </c>
      <c r="B3" s="571"/>
      <c r="C3" s="571"/>
      <c r="D3" s="571"/>
      <c r="E3" s="571"/>
      <c r="F3" s="572"/>
      <c r="G3" s="528"/>
      <c r="H3" s="524"/>
      <c r="I3" s="524"/>
      <c r="J3" s="524"/>
      <c r="K3" s="524"/>
      <c r="L3" s="524"/>
      <c r="M3" s="524"/>
      <c r="N3" s="525"/>
      <c r="O3" s="528"/>
      <c r="P3" s="524"/>
      <c r="Q3" s="524"/>
      <c r="R3" s="524"/>
      <c r="S3" s="525"/>
      <c r="T3" s="509"/>
    </row>
    <row r="4" spans="1:24" ht="10.5" customHeight="1">
      <c r="A4" s="560"/>
      <c r="B4" s="571"/>
      <c r="C4" s="571"/>
      <c r="D4" s="571"/>
      <c r="E4" s="571"/>
      <c r="F4" s="572"/>
      <c r="G4" s="573" t="s">
        <v>5</v>
      </c>
      <c r="H4" s="520"/>
      <c r="I4" s="520"/>
      <c r="J4" s="520"/>
      <c r="K4" s="520"/>
      <c r="L4" s="520"/>
      <c r="M4" s="520"/>
      <c r="N4" s="521"/>
      <c r="O4" s="526" t="s">
        <v>6</v>
      </c>
      <c r="P4" s="517">
        <f>E38+G38+K38+O38+S38</f>
        <v>0</v>
      </c>
      <c r="Q4" s="517"/>
      <c r="R4" s="517"/>
      <c r="S4" s="532" t="s">
        <v>7</v>
      </c>
      <c r="T4" s="509"/>
    </row>
    <row r="5" spans="1:24" ht="10.5" customHeight="1">
      <c r="A5" s="4"/>
      <c r="B5" s="5"/>
      <c r="C5" s="5"/>
      <c r="D5" s="5"/>
      <c r="E5" s="5"/>
      <c r="F5" s="6"/>
      <c r="G5" s="574"/>
      <c r="H5" s="522"/>
      <c r="I5" s="522"/>
      <c r="J5" s="522"/>
      <c r="K5" s="522"/>
      <c r="L5" s="522"/>
      <c r="M5" s="522"/>
      <c r="N5" s="523"/>
      <c r="O5" s="527"/>
      <c r="P5" s="518"/>
      <c r="Q5" s="518"/>
      <c r="R5" s="518"/>
      <c r="S5" s="548"/>
      <c r="T5" s="509"/>
    </row>
    <row r="6" spans="1:24" ht="10.5" customHeight="1" thickBot="1">
      <c r="A6" s="7"/>
      <c r="B6" s="9"/>
      <c r="C6" s="9"/>
      <c r="D6" s="9"/>
      <c r="E6" s="9"/>
      <c r="F6" s="8"/>
      <c r="G6" s="575"/>
      <c r="H6" s="524"/>
      <c r="I6" s="524"/>
      <c r="J6" s="524"/>
      <c r="K6" s="524"/>
      <c r="L6" s="524"/>
      <c r="M6" s="524"/>
      <c r="N6" s="525"/>
      <c r="O6" s="528"/>
      <c r="P6" s="519"/>
      <c r="Q6" s="519"/>
      <c r="R6" s="519"/>
      <c r="S6" s="549"/>
      <c r="T6" s="510"/>
    </row>
    <row r="7" spans="1:24" ht="27" customHeight="1" thickBot="1">
      <c r="B7" s="570" t="s">
        <v>141</v>
      </c>
      <c r="C7" s="570"/>
      <c r="D7" s="570"/>
      <c r="F7" s="10" t="s">
        <v>8</v>
      </c>
      <c r="G7" s="11"/>
      <c r="H7" s="119">
        <f>D38+F38+J38+N38+R38</f>
        <v>49100</v>
      </c>
      <c r="I7" s="11"/>
      <c r="J7" s="11" t="s">
        <v>7</v>
      </c>
      <c r="K7" s="9"/>
      <c r="L7" s="9"/>
      <c r="M7" s="9"/>
      <c r="N7" s="9"/>
      <c r="O7" s="9"/>
      <c r="P7" s="9"/>
      <c r="Q7" s="9"/>
      <c r="R7" s="9"/>
      <c r="S7" s="9"/>
    </row>
    <row r="8" spans="1:24" ht="16.5" customHeight="1" thickTop="1" thickBot="1">
      <c r="A8" s="550" t="s">
        <v>10</v>
      </c>
      <c r="B8" s="551"/>
      <c r="C8" s="551"/>
      <c r="D8" s="552"/>
      <c r="E8" s="12" t="s">
        <v>11</v>
      </c>
      <c r="F8" s="13" t="s">
        <v>12</v>
      </c>
      <c r="G8" s="14" t="s">
        <v>11</v>
      </c>
      <c r="H8" s="554" t="s">
        <v>13</v>
      </c>
      <c r="I8" s="554"/>
      <c r="J8" s="555"/>
      <c r="K8" s="14" t="s">
        <v>11</v>
      </c>
      <c r="L8" s="554" t="s">
        <v>14</v>
      </c>
      <c r="M8" s="554"/>
      <c r="N8" s="555"/>
      <c r="O8" s="14" t="s">
        <v>11</v>
      </c>
      <c r="P8" s="554" t="s">
        <v>15</v>
      </c>
      <c r="Q8" s="554"/>
      <c r="R8" s="556"/>
      <c r="S8" s="14" t="s">
        <v>11</v>
      </c>
      <c r="T8" s="15" t="s">
        <v>16</v>
      </c>
    </row>
    <row r="9" spans="1:24" ht="15.75" customHeight="1">
      <c r="A9" s="111"/>
      <c r="B9" s="108" t="s">
        <v>142</v>
      </c>
      <c r="C9" s="327" t="s">
        <v>119</v>
      </c>
      <c r="D9" s="118">
        <v>2550</v>
      </c>
      <c r="E9" s="16"/>
      <c r="F9" s="120">
        <v>400</v>
      </c>
      <c r="G9" s="17"/>
      <c r="H9" s="122" t="s">
        <v>146</v>
      </c>
      <c r="I9" s="112"/>
      <c r="J9" s="90">
        <v>1000</v>
      </c>
      <c r="K9" s="17"/>
      <c r="L9" s="122" t="s">
        <v>148</v>
      </c>
      <c r="M9" s="112"/>
      <c r="N9" s="90">
        <v>250</v>
      </c>
      <c r="O9" s="17"/>
      <c r="P9" s="122" t="s">
        <v>158</v>
      </c>
      <c r="Q9" s="112"/>
      <c r="R9" s="90">
        <v>650</v>
      </c>
      <c r="S9" s="17"/>
      <c r="T9" s="74" t="s">
        <v>166</v>
      </c>
    </row>
    <row r="10" spans="1:24" ht="15.75" customHeight="1">
      <c r="A10" s="65" t="s">
        <v>36</v>
      </c>
      <c r="B10" s="109" t="s">
        <v>143</v>
      </c>
      <c r="C10" s="327" t="s">
        <v>119</v>
      </c>
      <c r="D10" s="78">
        <v>1050</v>
      </c>
      <c r="E10" s="18"/>
      <c r="F10" s="121">
        <v>150</v>
      </c>
      <c r="G10" s="19"/>
      <c r="H10" s="123" t="s">
        <v>153</v>
      </c>
      <c r="I10" s="33"/>
      <c r="J10" s="87">
        <v>1900</v>
      </c>
      <c r="K10" s="19"/>
      <c r="L10" s="123" t="s">
        <v>164</v>
      </c>
      <c r="M10" s="33"/>
      <c r="N10" s="87">
        <v>250</v>
      </c>
      <c r="O10" s="19"/>
      <c r="P10" s="123" t="s">
        <v>162</v>
      </c>
      <c r="Q10" s="33"/>
      <c r="R10" s="87">
        <v>700</v>
      </c>
      <c r="S10" s="19"/>
      <c r="T10" s="76" t="s">
        <v>167</v>
      </c>
    </row>
    <row r="11" spans="1:24" ht="15.75" customHeight="1">
      <c r="A11" s="65"/>
      <c r="B11" s="109" t="s">
        <v>144</v>
      </c>
      <c r="C11" s="327" t="s">
        <v>119</v>
      </c>
      <c r="D11" s="78">
        <v>1850</v>
      </c>
      <c r="E11" s="18"/>
      <c r="F11" s="121">
        <v>100</v>
      </c>
      <c r="G11" s="19"/>
      <c r="H11" s="123" t="s">
        <v>162</v>
      </c>
      <c r="I11" s="33"/>
      <c r="J11" s="87">
        <v>1150</v>
      </c>
      <c r="K11" s="19"/>
      <c r="L11" s="123"/>
      <c r="M11" s="33"/>
      <c r="N11" s="87"/>
      <c r="O11" s="19"/>
      <c r="P11" s="123" t="s">
        <v>149</v>
      </c>
      <c r="Q11" s="33"/>
      <c r="R11" s="87">
        <v>450</v>
      </c>
      <c r="S11" s="19"/>
      <c r="T11" s="76" t="s">
        <v>168</v>
      </c>
    </row>
    <row r="12" spans="1:24" ht="15.75" customHeight="1">
      <c r="A12" s="65"/>
      <c r="B12" s="109" t="s">
        <v>145</v>
      </c>
      <c r="C12" s="327" t="s">
        <v>119</v>
      </c>
      <c r="D12" s="78">
        <v>2100</v>
      </c>
      <c r="E12" s="18"/>
      <c r="F12" s="121">
        <v>250</v>
      </c>
      <c r="G12" s="19"/>
      <c r="H12" s="123" t="s">
        <v>163</v>
      </c>
      <c r="I12" s="33"/>
      <c r="J12" s="87">
        <v>200</v>
      </c>
      <c r="K12" s="19"/>
      <c r="L12" s="123"/>
      <c r="M12" s="33"/>
      <c r="N12" s="87"/>
      <c r="O12" s="19"/>
      <c r="P12" s="123" t="s">
        <v>148</v>
      </c>
      <c r="Q12" s="33"/>
      <c r="R12" s="87">
        <v>450</v>
      </c>
      <c r="S12" s="19"/>
      <c r="T12" s="128" t="s">
        <v>169</v>
      </c>
    </row>
    <row r="13" spans="1:24" ht="15.75" customHeight="1">
      <c r="A13" s="65"/>
      <c r="B13" s="109" t="s">
        <v>146</v>
      </c>
      <c r="C13" s="327" t="s">
        <v>119</v>
      </c>
      <c r="D13" s="78">
        <v>1800</v>
      </c>
      <c r="E13" s="18"/>
      <c r="F13" s="121">
        <v>300</v>
      </c>
      <c r="G13" s="19"/>
      <c r="H13" s="123"/>
      <c r="I13" s="33"/>
      <c r="J13" s="87"/>
      <c r="K13" s="19"/>
      <c r="L13" s="123"/>
      <c r="M13" s="33"/>
      <c r="N13" s="87"/>
      <c r="O13" s="19"/>
      <c r="P13" s="123" t="s">
        <v>165</v>
      </c>
      <c r="Q13" s="33"/>
      <c r="R13" s="87">
        <v>1150</v>
      </c>
      <c r="S13" s="19"/>
      <c r="T13" s="128"/>
      <c r="V13" s="5"/>
    </row>
    <row r="14" spans="1:24" ht="15.75" customHeight="1">
      <c r="A14" s="65"/>
      <c r="B14" s="109" t="s">
        <v>147</v>
      </c>
      <c r="C14" s="327" t="s">
        <v>119</v>
      </c>
      <c r="D14" s="78">
        <v>2000</v>
      </c>
      <c r="E14" s="18"/>
      <c r="F14" s="121">
        <v>200</v>
      </c>
      <c r="G14" s="19"/>
      <c r="H14" s="123"/>
      <c r="I14" s="33"/>
      <c r="J14" s="87"/>
      <c r="K14" s="19"/>
      <c r="L14" s="123"/>
      <c r="M14" s="33"/>
      <c r="N14" s="87"/>
      <c r="O14" s="19"/>
      <c r="P14" s="123"/>
      <c r="Q14" s="33"/>
      <c r="R14" s="87"/>
      <c r="S14" s="19"/>
      <c r="T14" s="74" t="s">
        <v>170</v>
      </c>
      <c r="W14" s="5"/>
      <c r="X14" s="5"/>
    </row>
    <row r="15" spans="1:24" ht="15.75" customHeight="1">
      <c r="A15" s="65"/>
      <c r="B15" s="109" t="s">
        <v>148</v>
      </c>
      <c r="C15" s="327"/>
      <c r="D15" s="78">
        <v>1400</v>
      </c>
      <c r="E15" s="18"/>
      <c r="F15" s="121">
        <v>150</v>
      </c>
      <c r="G15" s="19"/>
      <c r="H15" s="123"/>
      <c r="I15" s="33"/>
      <c r="J15" s="87"/>
      <c r="K15" s="19"/>
      <c r="L15" s="123"/>
      <c r="M15" s="33"/>
      <c r="N15" s="87"/>
      <c r="O15" s="19"/>
      <c r="P15" s="123"/>
      <c r="Q15" s="33"/>
      <c r="R15" s="87"/>
      <c r="S15" s="19"/>
      <c r="T15" s="74"/>
      <c r="W15" s="5"/>
      <c r="X15" s="5"/>
    </row>
    <row r="16" spans="1:24" ht="15.75" customHeight="1">
      <c r="A16" s="65" t="s">
        <v>37</v>
      </c>
      <c r="B16" s="109" t="s">
        <v>149</v>
      </c>
      <c r="C16" s="327"/>
      <c r="D16" s="78">
        <v>1400</v>
      </c>
      <c r="E16" s="18"/>
      <c r="F16" s="121">
        <v>150</v>
      </c>
      <c r="G16" s="19"/>
      <c r="H16" s="123"/>
      <c r="I16" s="33"/>
      <c r="J16" s="87"/>
      <c r="K16" s="19"/>
      <c r="L16" s="123"/>
      <c r="M16" s="33"/>
      <c r="N16" s="87"/>
      <c r="O16" s="19"/>
      <c r="P16" s="123"/>
      <c r="Q16" s="33"/>
      <c r="R16" s="87"/>
      <c r="S16" s="19"/>
      <c r="T16" s="74" t="s">
        <v>171</v>
      </c>
    </row>
    <row r="17" spans="1:20" ht="15.75" customHeight="1">
      <c r="A17" s="65"/>
      <c r="B17" s="109" t="s">
        <v>150</v>
      </c>
      <c r="C17" s="327"/>
      <c r="D17" s="78">
        <v>1450</v>
      </c>
      <c r="E17" s="18"/>
      <c r="F17" s="121">
        <v>150</v>
      </c>
      <c r="G17" s="19"/>
      <c r="H17" s="123"/>
      <c r="I17" s="33"/>
      <c r="J17" s="87"/>
      <c r="K17" s="19"/>
      <c r="L17" s="123"/>
      <c r="M17" s="33"/>
      <c r="N17" s="87"/>
      <c r="O17" s="19"/>
      <c r="P17" s="123"/>
      <c r="Q17" s="33"/>
      <c r="R17" s="87"/>
      <c r="S17" s="19"/>
      <c r="T17" s="74"/>
    </row>
    <row r="18" spans="1:20" ht="15.75" customHeight="1">
      <c r="A18" s="65"/>
      <c r="B18" s="109" t="s">
        <v>151</v>
      </c>
      <c r="C18" s="327"/>
      <c r="D18" s="78">
        <v>1050</v>
      </c>
      <c r="E18" s="18"/>
      <c r="F18" s="121">
        <v>100</v>
      </c>
      <c r="G18" s="19"/>
      <c r="H18" s="123"/>
      <c r="I18" s="33"/>
      <c r="J18" s="87"/>
      <c r="K18" s="19"/>
      <c r="L18" s="123"/>
      <c r="M18" s="33"/>
      <c r="N18" s="87"/>
      <c r="O18" s="19"/>
      <c r="P18" s="123"/>
      <c r="Q18" s="33"/>
      <c r="R18" s="87"/>
      <c r="S18" s="19"/>
      <c r="T18" s="74"/>
    </row>
    <row r="19" spans="1:20" ht="15.75" customHeight="1">
      <c r="A19" s="65" t="s">
        <v>38</v>
      </c>
      <c r="B19" s="109" t="s">
        <v>152</v>
      </c>
      <c r="C19" s="327" t="s">
        <v>119</v>
      </c>
      <c r="D19" s="78">
        <v>1550</v>
      </c>
      <c r="E19" s="18"/>
      <c r="F19" s="121">
        <v>150</v>
      </c>
      <c r="G19" s="19"/>
      <c r="H19" s="123"/>
      <c r="I19" s="33"/>
      <c r="J19" s="87"/>
      <c r="K19" s="19"/>
      <c r="L19" s="123"/>
      <c r="M19" s="33"/>
      <c r="N19" s="87"/>
      <c r="O19" s="19"/>
      <c r="P19" s="123"/>
      <c r="Q19" s="33"/>
      <c r="R19" s="87"/>
      <c r="S19" s="19"/>
      <c r="T19" s="74" t="s">
        <v>172</v>
      </c>
    </row>
    <row r="20" spans="1:20" ht="15.75" customHeight="1">
      <c r="A20" s="65"/>
      <c r="B20" s="109" t="s">
        <v>153</v>
      </c>
      <c r="C20" s="327" t="s">
        <v>119</v>
      </c>
      <c r="D20" s="78">
        <v>1400</v>
      </c>
      <c r="E20" s="18"/>
      <c r="F20" s="121">
        <v>200</v>
      </c>
      <c r="G20" s="19"/>
      <c r="H20" s="123"/>
      <c r="I20" s="33"/>
      <c r="J20" s="87"/>
      <c r="K20" s="19"/>
      <c r="L20" s="123"/>
      <c r="M20" s="33"/>
      <c r="N20" s="87"/>
      <c r="O20" s="19"/>
      <c r="P20" s="123"/>
      <c r="Q20" s="33"/>
      <c r="R20" s="87"/>
      <c r="S20" s="19"/>
      <c r="T20" s="74"/>
    </row>
    <row r="21" spans="1:20" ht="15.75" customHeight="1">
      <c r="A21" s="65"/>
      <c r="B21" s="109" t="s">
        <v>154</v>
      </c>
      <c r="C21" s="327"/>
      <c r="D21" s="78">
        <v>1250</v>
      </c>
      <c r="E21" s="18"/>
      <c r="F21" s="121">
        <v>350</v>
      </c>
      <c r="G21" s="19"/>
      <c r="H21" s="123"/>
      <c r="I21" s="33"/>
      <c r="J21" s="87"/>
      <c r="K21" s="19"/>
      <c r="L21" s="123"/>
      <c r="M21" s="33"/>
      <c r="N21" s="87"/>
      <c r="O21" s="19"/>
      <c r="P21" s="123"/>
      <c r="Q21" s="33"/>
      <c r="R21" s="87"/>
      <c r="S21" s="19"/>
      <c r="T21" s="74"/>
    </row>
    <row r="22" spans="1:20" ht="15.75" customHeight="1">
      <c r="A22" s="65" t="s">
        <v>39</v>
      </c>
      <c r="B22" s="109" t="s">
        <v>155</v>
      </c>
      <c r="C22" s="327"/>
      <c r="D22" s="78">
        <v>1850</v>
      </c>
      <c r="E22" s="18"/>
      <c r="F22" s="121">
        <v>200</v>
      </c>
      <c r="G22" s="19"/>
      <c r="H22" s="123"/>
      <c r="I22" s="33"/>
      <c r="J22" s="87"/>
      <c r="K22" s="19"/>
      <c r="L22" s="123"/>
      <c r="M22" s="33"/>
      <c r="N22" s="87"/>
      <c r="O22" s="19"/>
      <c r="P22" s="123"/>
      <c r="Q22" s="33"/>
      <c r="R22" s="87"/>
      <c r="S22" s="19"/>
      <c r="T22" s="74" t="s">
        <v>173</v>
      </c>
    </row>
    <row r="23" spans="1:20" ht="15.75" customHeight="1">
      <c r="A23" s="65" t="s">
        <v>40</v>
      </c>
      <c r="B23" s="109" t="s">
        <v>156</v>
      </c>
      <c r="C23" s="327" t="s">
        <v>119</v>
      </c>
      <c r="D23" s="78">
        <v>3050</v>
      </c>
      <c r="E23" s="18"/>
      <c r="F23" s="121">
        <v>250</v>
      </c>
      <c r="G23" s="19"/>
      <c r="H23" s="123"/>
      <c r="I23" s="33"/>
      <c r="J23" s="87"/>
      <c r="K23" s="19"/>
      <c r="L23" s="123"/>
      <c r="M23" s="33"/>
      <c r="N23" s="87"/>
      <c r="O23" s="19"/>
      <c r="P23" s="123"/>
      <c r="Q23" s="33"/>
      <c r="R23" s="87"/>
      <c r="S23" s="19"/>
      <c r="T23" s="127" t="s">
        <v>174</v>
      </c>
    </row>
    <row r="24" spans="1:20" ht="15.75" customHeight="1">
      <c r="A24" s="65"/>
      <c r="B24" s="109" t="s">
        <v>157</v>
      </c>
      <c r="C24" s="327"/>
      <c r="D24" s="78">
        <v>1550</v>
      </c>
      <c r="E24" s="18"/>
      <c r="F24" s="121">
        <v>100</v>
      </c>
      <c r="G24" s="19"/>
      <c r="H24" s="123"/>
      <c r="I24" s="33"/>
      <c r="J24" s="87"/>
      <c r="K24" s="19"/>
      <c r="L24" s="123"/>
      <c r="M24" s="33"/>
      <c r="N24" s="87"/>
      <c r="O24" s="19"/>
      <c r="P24" s="123"/>
      <c r="Q24" s="33"/>
      <c r="R24" s="87"/>
      <c r="S24" s="19"/>
      <c r="T24" s="74"/>
    </row>
    <row r="25" spans="1:20" ht="15.75" customHeight="1">
      <c r="A25" s="65"/>
      <c r="B25" s="109" t="s">
        <v>158</v>
      </c>
      <c r="C25" s="324"/>
      <c r="D25" s="78">
        <v>1250</v>
      </c>
      <c r="E25" s="18"/>
      <c r="F25" s="121">
        <v>100</v>
      </c>
      <c r="G25" s="19"/>
      <c r="H25" s="123"/>
      <c r="I25" s="33"/>
      <c r="J25" s="87"/>
      <c r="K25" s="19"/>
      <c r="L25" s="123"/>
      <c r="M25" s="33"/>
      <c r="N25" s="87"/>
      <c r="O25" s="19"/>
      <c r="P25" s="123"/>
      <c r="Q25" s="33"/>
      <c r="R25" s="87"/>
      <c r="S25" s="19"/>
      <c r="T25" s="74"/>
    </row>
    <row r="26" spans="1:20" ht="15.75" customHeight="1">
      <c r="A26" s="65"/>
      <c r="B26" s="109" t="s">
        <v>159</v>
      </c>
      <c r="C26" s="324"/>
      <c r="D26" s="78">
        <v>1500</v>
      </c>
      <c r="E26" s="18"/>
      <c r="F26" s="121">
        <v>50</v>
      </c>
      <c r="G26" s="19"/>
      <c r="H26" s="123"/>
      <c r="I26" s="33"/>
      <c r="J26" s="87"/>
      <c r="K26" s="19"/>
      <c r="L26" s="123"/>
      <c r="M26" s="33"/>
      <c r="N26" s="87"/>
      <c r="O26" s="19"/>
      <c r="P26" s="123"/>
      <c r="Q26" s="33"/>
      <c r="R26" s="87"/>
      <c r="S26" s="19"/>
      <c r="T26" s="74"/>
    </row>
    <row r="27" spans="1:20" ht="15.75" customHeight="1">
      <c r="A27" s="65"/>
      <c r="B27" s="109" t="s">
        <v>160</v>
      </c>
      <c r="C27" s="324"/>
      <c r="D27" s="78">
        <v>1500</v>
      </c>
      <c r="E27" s="18"/>
      <c r="F27" s="121">
        <v>250</v>
      </c>
      <c r="G27" s="19"/>
      <c r="H27" s="123"/>
      <c r="I27" s="33"/>
      <c r="J27" s="87"/>
      <c r="K27" s="19"/>
      <c r="L27" s="123"/>
      <c r="M27" s="33"/>
      <c r="N27" s="87"/>
      <c r="O27" s="19"/>
      <c r="P27" s="123"/>
      <c r="Q27" s="33"/>
      <c r="R27" s="87"/>
      <c r="S27" s="19"/>
      <c r="T27" s="74"/>
    </row>
    <row r="28" spans="1:20" ht="15.75" customHeight="1">
      <c r="A28" s="65"/>
      <c r="B28" s="130" t="s">
        <v>161</v>
      </c>
      <c r="C28" s="324"/>
      <c r="D28" s="78">
        <v>1800</v>
      </c>
      <c r="E28" s="18"/>
      <c r="F28" s="121">
        <v>200</v>
      </c>
      <c r="G28" s="19"/>
      <c r="H28" s="123"/>
      <c r="I28" s="33"/>
      <c r="J28" s="87"/>
      <c r="K28" s="19"/>
      <c r="L28" s="123"/>
      <c r="M28" s="33"/>
      <c r="N28" s="87"/>
      <c r="O28" s="19"/>
      <c r="P28" s="123"/>
      <c r="Q28" s="33"/>
      <c r="R28" s="87"/>
      <c r="S28" s="19"/>
      <c r="T28" s="74"/>
    </row>
    <row r="29" spans="1:20" ht="15.75" customHeight="1">
      <c r="A29" s="65"/>
      <c r="B29" s="109" t="s">
        <v>175</v>
      </c>
      <c r="C29" s="327" t="s">
        <v>119</v>
      </c>
      <c r="D29" s="78">
        <v>3400</v>
      </c>
      <c r="E29" s="18"/>
      <c r="F29" s="121">
        <v>400</v>
      </c>
      <c r="G29" s="19"/>
      <c r="H29" s="123"/>
      <c r="I29" s="33"/>
      <c r="J29" s="87"/>
      <c r="K29" s="19"/>
      <c r="L29" s="123"/>
      <c r="M29" s="33"/>
      <c r="N29" s="87"/>
      <c r="O29" s="19"/>
      <c r="P29" s="123"/>
      <c r="Q29" s="33"/>
      <c r="R29" s="87"/>
      <c r="S29" s="19"/>
      <c r="T29" s="74"/>
    </row>
    <row r="30" spans="1:20" ht="15.75" customHeight="1">
      <c r="A30" s="65"/>
      <c r="B30" s="109"/>
      <c r="C30" s="112"/>
      <c r="D30" s="78"/>
      <c r="E30" s="18"/>
      <c r="F30" s="121"/>
      <c r="G30" s="19"/>
      <c r="H30" s="123"/>
      <c r="I30" s="33"/>
      <c r="J30" s="87"/>
      <c r="K30" s="19"/>
      <c r="L30" s="123"/>
      <c r="M30" s="33"/>
      <c r="N30" s="87"/>
      <c r="O30" s="19"/>
      <c r="P30" s="123"/>
      <c r="Q30" s="33"/>
      <c r="R30" s="87"/>
      <c r="S30" s="19"/>
      <c r="T30" s="74"/>
    </row>
    <row r="31" spans="1:20" ht="15.75" customHeight="1">
      <c r="A31" s="65"/>
      <c r="B31" s="109"/>
      <c r="C31" s="112"/>
      <c r="D31" s="78"/>
      <c r="E31" s="18"/>
      <c r="F31" s="121"/>
      <c r="G31" s="19"/>
      <c r="H31" s="123"/>
      <c r="I31" s="33"/>
      <c r="J31" s="87"/>
      <c r="K31" s="19"/>
      <c r="L31" s="123"/>
      <c r="M31" s="33"/>
      <c r="N31" s="87"/>
      <c r="O31" s="19"/>
      <c r="P31" s="123"/>
      <c r="Q31" s="33"/>
      <c r="R31" s="87"/>
      <c r="S31" s="19"/>
      <c r="T31" s="74"/>
    </row>
    <row r="32" spans="1:20" ht="15.75" customHeight="1">
      <c r="A32" s="65"/>
      <c r="B32" s="109"/>
      <c r="C32" s="112"/>
      <c r="D32" s="78"/>
      <c r="E32" s="18"/>
      <c r="F32" s="121"/>
      <c r="G32" s="19"/>
      <c r="H32" s="123"/>
      <c r="I32" s="33"/>
      <c r="J32" s="87"/>
      <c r="K32" s="19"/>
      <c r="L32" s="123"/>
      <c r="M32" s="33"/>
      <c r="N32" s="87"/>
      <c r="O32" s="19"/>
      <c r="P32" s="123"/>
      <c r="Q32" s="33"/>
      <c r="R32" s="87"/>
      <c r="S32" s="19"/>
      <c r="T32" s="74"/>
    </row>
    <row r="33" spans="1:20" ht="15.75" customHeight="1">
      <c r="A33" s="65"/>
      <c r="B33" s="109"/>
      <c r="C33" s="33"/>
      <c r="D33" s="78"/>
      <c r="E33" s="18"/>
      <c r="F33" s="121"/>
      <c r="G33" s="19"/>
      <c r="H33" s="123"/>
      <c r="I33" s="33"/>
      <c r="J33" s="87"/>
      <c r="K33" s="19"/>
      <c r="L33" s="123"/>
      <c r="M33" s="33"/>
      <c r="N33" s="87"/>
      <c r="O33" s="19"/>
      <c r="P33" s="123"/>
      <c r="Q33" s="33"/>
      <c r="R33" s="87"/>
      <c r="S33" s="19"/>
      <c r="T33" s="74"/>
    </row>
    <row r="34" spans="1:20" ht="15.75" customHeight="1">
      <c r="A34" s="65"/>
      <c r="B34" s="109"/>
      <c r="C34" s="33"/>
      <c r="D34" s="78"/>
      <c r="E34" s="18"/>
      <c r="F34" s="121"/>
      <c r="G34" s="19"/>
      <c r="H34" s="123"/>
      <c r="I34" s="33"/>
      <c r="J34" s="87"/>
      <c r="K34" s="19"/>
      <c r="L34" s="123"/>
      <c r="M34" s="33"/>
      <c r="N34" s="87"/>
      <c r="O34" s="19"/>
      <c r="P34" s="123"/>
      <c r="Q34" s="33"/>
      <c r="R34" s="87"/>
      <c r="S34" s="19"/>
      <c r="T34" s="74"/>
    </row>
    <row r="35" spans="1:20" ht="15.75" customHeight="1">
      <c r="A35" s="65"/>
      <c r="B35" s="109"/>
      <c r="C35" s="33"/>
      <c r="D35" s="78"/>
      <c r="E35" s="18"/>
      <c r="F35" s="121"/>
      <c r="G35" s="19"/>
      <c r="H35" s="123"/>
      <c r="I35" s="33"/>
      <c r="J35" s="87"/>
      <c r="K35" s="19"/>
      <c r="L35" s="123"/>
      <c r="M35" s="33"/>
      <c r="N35" s="87"/>
      <c r="O35" s="19"/>
      <c r="P35" s="123"/>
      <c r="Q35" s="33"/>
      <c r="R35" s="87"/>
      <c r="S35" s="19"/>
      <c r="T35" s="74"/>
    </row>
    <row r="36" spans="1:20" ht="15.75" customHeight="1">
      <c r="A36" s="65"/>
      <c r="B36" s="109"/>
      <c r="C36" s="33"/>
      <c r="D36" s="78"/>
      <c r="E36" s="18"/>
      <c r="F36" s="121"/>
      <c r="G36" s="19"/>
      <c r="H36" s="123"/>
      <c r="I36" s="33"/>
      <c r="J36" s="87"/>
      <c r="K36" s="19"/>
      <c r="L36" s="123"/>
      <c r="M36" s="33"/>
      <c r="N36" s="87"/>
      <c r="O36" s="19"/>
      <c r="P36" s="123"/>
      <c r="Q36" s="33"/>
      <c r="R36" s="87"/>
      <c r="S36" s="19"/>
      <c r="T36" s="74"/>
    </row>
    <row r="37" spans="1:20" ht="15.75" customHeight="1" thickBot="1">
      <c r="A37" s="66"/>
      <c r="B37" s="110"/>
      <c r="C37" s="35"/>
      <c r="D37" s="81"/>
      <c r="E37" s="21"/>
      <c r="F37" s="94"/>
      <c r="G37" s="22"/>
      <c r="H37" s="124"/>
      <c r="I37" s="35"/>
      <c r="J37" s="88"/>
      <c r="K37" s="22"/>
      <c r="L37" s="124"/>
      <c r="M37" s="35"/>
      <c r="N37" s="88"/>
      <c r="O37" s="22"/>
      <c r="P37" s="124"/>
      <c r="Q37" s="35"/>
      <c r="R37" s="88"/>
      <c r="S37" s="22"/>
      <c r="T37" s="74"/>
    </row>
    <row r="38" spans="1:20" ht="15" customHeight="1" thickBot="1">
      <c r="A38" s="23"/>
      <c r="B38" s="45" t="s">
        <v>176</v>
      </c>
      <c r="C38" s="24"/>
      <c r="D38" s="80">
        <f>SUM(D9:D37)</f>
        <v>36750</v>
      </c>
      <c r="E38" s="25">
        <f>SUM(E9:E37)</f>
        <v>0</v>
      </c>
      <c r="F38" s="129">
        <f>SUM(F9:F37)</f>
        <v>4200</v>
      </c>
      <c r="G38" s="26">
        <f>SUM(G9:G37)</f>
        <v>0</v>
      </c>
      <c r="H38" s="106" t="s">
        <v>55</v>
      </c>
      <c r="I38" s="107"/>
      <c r="J38" s="89">
        <f>SUM(J9:J37)</f>
        <v>4250</v>
      </c>
      <c r="K38" s="26">
        <f>SUM(K9:K37)</f>
        <v>0</v>
      </c>
      <c r="L38" s="106" t="s">
        <v>130</v>
      </c>
      <c r="M38" s="107"/>
      <c r="N38" s="89">
        <f>SUM(N9:N37)</f>
        <v>500</v>
      </c>
      <c r="O38" s="26">
        <f>SUM(O9:O37)</f>
        <v>0</v>
      </c>
      <c r="P38" s="106" t="s">
        <v>46</v>
      </c>
      <c r="Q38" s="107"/>
      <c r="R38" s="89">
        <f>SUM(R9:R37)</f>
        <v>3400</v>
      </c>
      <c r="S38" s="26">
        <f>SUM(S9:S37)</f>
        <v>0</v>
      </c>
      <c r="T38" s="75"/>
    </row>
    <row r="39" spans="1:20" ht="14.25" thickTop="1">
      <c r="B39" s="134" t="str">
        <f>中村区!B39</f>
        <v>平成25年12月</v>
      </c>
      <c r="P39" s="2"/>
      <c r="Q39" s="2"/>
      <c r="T39" s="134" t="s">
        <v>273</v>
      </c>
    </row>
  </sheetData>
  <mergeCells count="17">
    <mergeCell ref="A8:D8"/>
    <mergeCell ref="H8:J8"/>
    <mergeCell ref="L8:N8"/>
    <mergeCell ref="P8:R8"/>
    <mergeCell ref="A3:F4"/>
    <mergeCell ref="P4:R6"/>
    <mergeCell ref="O4:O6"/>
    <mergeCell ref="G1:G3"/>
    <mergeCell ref="H1:N3"/>
    <mergeCell ref="G4:G6"/>
    <mergeCell ref="H4:N6"/>
    <mergeCell ref="O1:O3"/>
    <mergeCell ref="P1:S3"/>
    <mergeCell ref="T1:T6"/>
    <mergeCell ref="B7:D7"/>
    <mergeCell ref="A1:B2"/>
    <mergeCell ref="S4:S6"/>
  </mergeCells>
  <phoneticPr fontId="2"/>
  <pageMargins left="0.2" right="0.19" top="0.25" bottom="0.53" header="0.2"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39</vt:i4>
      </vt:variant>
    </vt:vector>
  </HeadingPairs>
  <TitlesOfParts>
    <vt:vector size="84" baseType="lpstr">
      <vt:lpstr>料金表</vt:lpstr>
      <vt:lpstr>締切について</vt:lpstr>
      <vt:lpstr>広告基準</vt:lpstr>
      <vt:lpstr>お願い</vt:lpstr>
      <vt:lpstr>災害時の取扱</vt:lpstr>
      <vt:lpstr>名古屋市</vt:lpstr>
      <vt:lpstr>中区・東区</vt:lpstr>
      <vt:lpstr>中村区</vt:lpstr>
      <vt:lpstr>西区</vt:lpstr>
      <vt:lpstr>北区</vt:lpstr>
      <vt:lpstr>千種区</vt:lpstr>
      <vt:lpstr>名東区</vt:lpstr>
      <vt:lpstr>守山区</vt:lpstr>
      <vt:lpstr>昭和区</vt:lpstr>
      <vt:lpstr>天白区</vt:lpstr>
      <vt:lpstr>瑞穂区</vt:lpstr>
      <vt:lpstr>南区</vt:lpstr>
      <vt:lpstr>緑区</vt:lpstr>
      <vt:lpstr>熱田区・港区</vt:lpstr>
      <vt:lpstr>中川区</vt:lpstr>
      <vt:lpstr>尾張地区</vt:lpstr>
      <vt:lpstr>一宮市</vt:lpstr>
      <vt:lpstr>稲沢市・津島市</vt:lpstr>
      <vt:lpstr>愛西市・弥富市・あま市・海部郡</vt:lpstr>
      <vt:lpstr>清須市・北名古屋市・西春日井郡・岩倉市</vt:lpstr>
      <vt:lpstr>江南市・丹羽郡</vt:lpstr>
      <vt:lpstr>犬山市・小牧市</vt:lpstr>
      <vt:lpstr>春日井市</vt:lpstr>
      <vt:lpstr>瀬戸市・尾張旭市</vt:lpstr>
      <vt:lpstr>日進市・豊明市</vt:lpstr>
      <vt:lpstr>長久手市・愛知郡</vt:lpstr>
      <vt:lpstr>大府市・東海市</vt:lpstr>
      <vt:lpstr>知多市・半田市</vt:lpstr>
      <vt:lpstr>常滑市・知多郡</vt:lpstr>
      <vt:lpstr>三河地区</vt:lpstr>
      <vt:lpstr>刈谷市・高浜市・碧南市</vt:lpstr>
      <vt:lpstr>安城市・知立市</vt:lpstr>
      <vt:lpstr>豊田市</vt:lpstr>
      <vt:lpstr>豊田市・みよし市</vt:lpstr>
      <vt:lpstr>岡崎市</vt:lpstr>
      <vt:lpstr>額田郡・西尾市</vt:lpstr>
      <vt:lpstr>蒲郡市・豊川市</vt:lpstr>
      <vt:lpstr>新城市・北設楽郡</vt:lpstr>
      <vt:lpstr>豊橋市</vt:lpstr>
      <vt:lpstr>田原市</vt:lpstr>
      <vt:lpstr>愛西市・弥富市・あま市・海部郡!Print_Area</vt:lpstr>
      <vt:lpstr>安城市・知立市!Print_Area</vt:lpstr>
      <vt:lpstr>一宮市!Print_Area</vt:lpstr>
      <vt:lpstr>稲沢市・津島市!Print_Area</vt:lpstr>
      <vt:lpstr>岡崎市!Print_Area</vt:lpstr>
      <vt:lpstr>額田郡・西尾市!Print_Area</vt:lpstr>
      <vt:lpstr>蒲郡市・豊川市!Print_Area</vt:lpstr>
      <vt:lpstr>刈谷市・高浜市・碧南市!Print_Area</vt:lpstr>
      <vt:lpstr>犬山市・小牧市!Print_Area</vt:lpstr>
      <vt:lpstr>江南市・丹羽郡!Print_Area</vt:lpstr>
      <vt:lpstr>守山区!Print_Area</vt:lpstr>
      <vt:lpstr>春日井市!Print_Area</vt:lpstr>
      <vt:lpstr>昭和区!Print_Area</vt:lpstr>
      <vt:lpstr>常滑市・知多郡!Print_Area</vt:lpstr>
      <vt:lpstr>新城市・北設楽郡!Print_Area</vt:lpstr>
      <vt:lpstr>瑞穂区!Print_Area</vt:lpstr>
      <vt:lpstr>瀬戸市・尾張旭市!Print_Area</vt:lpstr>
      <vt:lpstr>清須市・北名古屋市・西春日井郡・岩倉市!Print_Area</vt:lpstr>
      <vt:lpstr>西区!Print_Area</vt:lpstr>
      <vt:lpstr>千種区!Print_Area</vt:lpstr>
      <vt:lpstr>大府市・東海市!Print_Area</vt:lpstr>
      <vt:lpstr>知多市・半田市!Print_Area</vt:lpstr>
      <vt:lpstr>中区・東区!Print_Area</vt:lpstr>
      <vt:lpstr>中川区!Print_Area</vt:lpstr>
      <vt:lpstr>中村区!Print_Area</vt:lpstr>
      <vt:lpstr>長久手市・愛知郡!Print_Area</vt:lpstr>
      <vt:lpstr>天白区!Print_Area</vt:lpstr>
      <vt:lpstr>田原市!Print_Area</vt:lpstr>
      <vt:lpstr>南区!Print_Area</vt:lpstr>
      <vt:lpstr>日進市・豊明市!Print_Area</vt:lpstr>
      <vt:lpstr>熱田区・港区!Print_Area</vt:lpstr>
      <vt:lpstr>尾張地区!Print_Area</vt:lpstr>
      <vt:lpstr>豊橋市!Print_Area</vt:lpstr>
      <vt:lpstr>豊田市!Print_Area</vt:lpstr>
      <vt:lpstr>豊田市・みよし市!Print_Area</vt:lpstr>
      <vt:lpstr>北区!Print_Area</vt:lpstr>
      <vt:lpstr>名古屋市!Print_Area</vt:lpstr>
      <vt:lpstr>名東区!Print_Area</vt:lpstr>
      <vt:lpstr>緑区!Print_Area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dc:creator>
  <cp:lastModifiedBy>ori</cp:lastModifiedBy>
  <cp:lastPrinted>2013-10-28T07:50:44Z</cp:lastPrinted>
  <dcterms:created xsi:type="dcterms:W3CDTF">2013-08-31T07:52:02Z</dcterms:created>
  <dcterms:modified xsi:type="dcterms:W3CDTF">2013-11-30T07:18:07Z</dcterms:modified>
</cp:coreProperties>
</file>